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230920/"/>
    </mc:Choice>
  </mc:AlternateContent>
  <xr:revisionPtr revIDLastSave="61" documentId="8_{10B7496E-5783-4A4E-AD5E-4B541B1E2A5F}" xr6:coauthVersionLast="45" xr6:coauthVersionMax="45" xr10:uidLastSave="{AACC8122-821D-4CDA-872B-E0F2A6193F23}"/>
  <workbookProtection workbookAlgorithmName="SHA-512" workbookHashValue="35xMCeT6iOm4rPkuxzSx2tprBp+O72N156Yt/a0/mc+FH3th44h0OcX+28Ap5mH9eMsk4NCuhzBV3XaqLbA57Q==" workbookSaltValue="vUzJSynKaz0RM+HnpfAFpw==" workbookSpinCount="100000" lockStructure="1"/>
  <bookViews>
    <workbookView xWindow="-108" yWindow="-108" windowWidth="23256" windowHeight="12576" firstSheet="5" activeTab="5" xr2:uid="{00000000-000D-0000-FFFF-FFFF00000000}"/>
  </bookViews>
  <sheets>
    <sheet name="Data (2)" sheetId="2" state="veryHidden" r:id="rId1"/>
    <sheet name="Data" sheetId="1" state="veryHidden" r:id="rId2"/>
    <sheet name="classifications" sheetId="3" state="veryHidden" r:id="rId3"/>
    <sheet name="members" sheetId="4" state="veryHidden" r:id="rId4"/>
    <sheet name="class" sheetId="5" state="veryHidden" r:id="rId5"/>
    <sheet name="front sheet" sheetId="6" r:id="rId6"/>
  </sheets>
  <definedNames>
    <definedName name="members">members!$A$1:$A$117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01" i="2" l="1"/>
  <c r="O401" i="2"/>
  <c r="N401" i="2"/>
  <c r="M401" i="2"/>
  <c r="L401" i="2"/>
  <c r="K401" i="2"/>
  <c r="J401" i="2"/>
  <c r="I401" i="2"/>
  <c r="H401" i="2"/>
  <c r="G401" i="2"/>
  <c r="F401" i="2"/>
  <c r="E401" i="2"/>
  <c r="P400" i="2"/>
  <c r="O400" i="2"/>
  <c r="N400" i="2"/>
  <c r="M400" i="2"/>
  <c r="L400" i="2"/>
  <c r="K400" i="2"/>
  <c r="J400" i="2"/>
  <c r="I400" i="2"/>
  <c r="H400" i="2"/>
  <c r="G400" i="2"/>
  <c r="F400" i="2"/>
  <c r="E400" i="2"/>
  <c r="P399" i="2"/>
  <c r="O399" i="2"/>
  <c r="N399" i="2"/>
  <c r="M399" i="2"/>
  <c r="L399" i="2"/>
  <c r="K399" i="2"/>
  <c r="J399" i="2"/>
  <c r="I399" i="2"/>
  <c r="H399" i="2"/>
  <c r="G399" i="2"/>
  <c r="F399" i="2"/>
  <c r="E399" i="2"/>
  <c r="P398" i="2"/>
  <c r="O398" i="2"/>
  <c r="N398" i="2"/>
  <c r="M398" i="2"/>
  <c r="L398" i="2"/>
  <c r="K398" i="2"/>
  <c r="J398" i="2"/>
  <c r="I398" i="2"/>
  <c r="H398" i="2"/>
  <c r="G398" i="2"/>
  <c r="F398" i="2"/>
  <c r="E398" i="2"/>
  <c r="P397" i="2"/>
  <c r="O397" i="2"/>
  <c r="N397" i="2"/>
  <c r="M397" i="2"/>
  <c r="L397" i="2"/>
  <c r="K397" i="2"/>
  <c r="J397" i="2"/>
  <c r="I397" i="2"/>
  <c r="H397" i="2"/>
  <c r="G397" i="2"/>
  <c r="F397" i="2"/>
  <c r="E397" i="2"/>
  <c r="P396" i="2"/>
  <c r="O396" i="2"/>
  <c r="N396" i="2"/>
  <c r="M396" i="2"/>
  <c r="L396" i="2"/>
  <c r="K396" i="2"/>
  <c r="J396" i="2"/>
  <c r="I396" i="2"/>
  <c r="H396" i="2"/>
  <c r="G396" i="2"/>
  <c r="F396" i="2"/>
  <c r="E396" i="2"/>
  <c r="P395" i="2"/>
  <c r="O395" i="2"/>
  <c r="N395" i="2"/>
  <c r="M395" i="2"/>
  <c r="L395" i="2"/>
  <c r="K395" i="2"/>
  <c r="J395" i="2"/>
  <c r="I395" i="2"/>
  <c r="H395" i="2"/>
  <c r="G395" i="2"/>
  <c r="F395" i="2"/>
  <c r="E395" i="2"/>
  <c r="P394" i="2"/>
  <c r="O394" i="2"/>
  <c r="N394" i="2"/>
  <c r="M394" i="2"/>
  <c r="L394" i="2"/>
  <c r="K394" i="2"/>
  <c r="J394" i="2"/>
  <c r="I394" i="2"/>
  <c r="H394" i="2"/>
  <c r="G394" i="2"/>
  <c r="F394" i="2"/>
  <c r="E394" i="2"/>
  <c r="P393" i="2"/>
  <c r="O393" i="2"/>
  <c r="N393" i="2"/>
  <c r="M393" i="2"/>
  <c r="L393" i="2"/>
  <c r="K393" i="2"/>
  <c r="J393" i="2"/>
  <c r="I393" i="2"/>
  <c r="H393" i="2"/>
  <c r="G393" i="2"/>
  <c r="F393" i="2"/>
  <c r="E393" i="2"/>
  <c r="P392" i="2"/>
  <c r="O392" i="2"/>
  <c r="N392" i="2"/>
  <c r="M392" i="2"/>
  <c r="L392" i="2"/>
  <c r="K392" i="2"/>
  <c r="J392" i="2"/>
  <c r="I392" i="2"/>
  <c r="H392" i="2"/>
  <c r="G392" i="2"/>
  <c r="F392" i="2"/>
  <c r="E392" i="2"/>
  <c r="P391" i="2"/>
  <c r="O391" i="2"/>
  <c r="N391" i="2"/>
  <c r="M391" i="2"/>
  <c r="L391" i="2"/>
  <c r="K391" i="2"/>
  <c r="J391" i="2"/>
  <c r="I391" i="2"/>
  <c r="H391" i="2"/>
  <c r="G391" i="2"/>
  <c r="F391" i="2"/>
  <c r="E391" i="2"/>
  <c r="P390" i="2"/>
  <c r="O390" i="2"/>
  <c r="N390" i="2"/>
  <c r="M390" i="2"/>
  <c r="L390" i="2"/>
  <c r="K390" i="2"/>
  <c r="J390" i="2"/>
  <c r="I390" i="2"/>
  <c r="H390" i="2"/>
  <c r="G390" i="2"/>
  <c r="F390" i="2"/>
  <c r="E390" i="2"/>
  <c r="P389" i="2"/>
  <c r="O389" i="2"/>
  <c r="N389" i="2"/>
  <c r="M389" i="2"/>
  <c r="L389" i="2"/>
  <c r="K389" i="2"/>
  <c r="J389" i="2"/>
  <c r="I389" i="2"/>
  <c r="H389" i="2"/>
  <c r="G389" i="2"/>
  <c r="F389" i="2"/>
  <c r="E389" i="2"/>
  <c r="P388" i="2"/>
  <c r="O388" i="2"/>
  <c r="N388" i="2"/>
  <c r="M388" i="2"/>
  <c r="L388" i="2"/>
  <c r="K388" i="2"/>
  <c r="J388" i="2"/>
  <c r="I388" i="2"/>
  <c r="H388" i="2"/>
  <c r="G388" i="2"/>
  <c r="F388" i="2"/>
  <c r="E388" i="2"/>
  <c r="P387" i="2"/>
  <c r="O387" i="2"/>
  <c r="N387" i="2"/>
  <c r="M387" i="2"/>
  <c r="L387" i="2"/>
  <c r="K387" i="2"/>
  <c r="J387" i="2"/>
  <c r="I387" i="2"/>
  <c r="H387" i="2"/>
  <c r="G387" i="2"/>
  <c r="F387" i="2"/>
  <c r="E387" i="2"/>
  <c r="P386" i="2"/>
  <c r="O386" i="2"/>
  <c r="N386" i="2"/>
  <c r="M386" i="2"/>
  <c r="L386" i="2"/>
  <c r="K386" i="2"/>
  <c r="J386" i="2"/>
  <c r="I386" i="2"/>
  <c r="H386" i="2"/>
  <c r="G386" i="2"/>
  <c r="F386" i="2"/>
  <c r="E386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P384" i="2"/>
  <c r="O384" i="2"/>
  <c r="N384" i="2"/>
  <c r="M384" i="2"/>
  <c r="L384" i="2"/>
  <c r="K384" i="2"/>
  <c r="J384" i="2"/>
  <c r="I384" i="2"/>
  <c r="H384" i="2"/>
  <c r="G384" i="2"/>
  <c r="F384" i="2"/>
  <c r="E384" i="2"/>
  <c r="P383" i="2"/>
  <c r="O383" i="2"/>
  <c r="N383" i="2"/>
  <c r="M383" i="2"/>
  <c r="L383" i="2"/>
  <c r="K383" i="2"/>
  <c r="J383" i="2"/>
  <c r="I383" i="2"/>
  <c r="H383" i="2"/>
  <c r="G383" i="2"/>
  <c r="F383" i="2"/>
  <c r="E383" i="2"/>
  <c r="P382" i="2"/>
  <c r="O382" i="2"/>
  <c r="N382" i="2"/>
  <c r="M382" i="2"/>
  <c r="L382" i="2"/>
  <c r="K382" i="2"/>
  <c r="J382" i="2"/>
  <c r="I382" i="2"/>
  <c r="H382" i="2"/>
  <c r="G382" i="2"/>
  <c r="F382" i="2"/>
  <c r="E382" i="2"/>
  <c r="P381" i="2"/>
  <c r="O381" i="2"/>
  <c r="N381" i="2"/>
  <c r="M381" i="2"/>
  <c r="L381" i="2"/>
  <c r="K381" i="2"/>
  <c r="J381" i="2"/>
  <c r="I381" i="2"/>
  <c r="H381" i="2"/>
  <c r="G381" i="2"/>
  <c r="F381" i="2"/>
  <c r="E381" i="2"/>
  <c r="P380" i="2"/>
  <c r="O380" i="2"/>
  <c r="N380" i="2"/>
  <c r="M380" i="2"/>
  <c r="L380" i="2"/>
  <c r="K380" i="2"/>
  <c r="J380" i="2"/>
  <c r="I380" i="2"/>
  <c r="H380" i="2"/>
  <c r="G380" i="2"/>
  <c r="F380" i="2"/>
  <c r="E380" i="2"/>
  <c r="P379" i="2"/>
  <c r="O379" i="2"/>
  <c r="N379" i="2"/>
  <c r="M379" i="2"/>
  <c r="L379" i="2"/>
  <c r="K379" i="2"/>
  <c r="J379" i="2"/>
  <c r="I379" i="2"/>
  <c r="H379" i="2"/>
  <c r="G379" i="2"/>
  <c r="F379" i="2"/>
  <c r="E379" i="2"/>
  <c r="P378" i="2"/>
  <c r="O378" i="2"/>
  <c r="N378" i="2"/>
  <c r="M378" i="2"/>
  <c r="L378" i="2"/>
  <c r="K378" i="2"/>
  <c r="J378" i="2"/>
  <c r="I378" i="2"/>
  <c r="H378" i="2"/>
  <c r="G378" i="2"/>
  <c r="F378" i="2"/>
  <c r="E378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P376" i="2"/>
  <c r="O376" i="2"/>
  <c r="N376" i="2"/>
  <c r="M376" i="2"/>
  <c r="L376" i="2"/>
  <c r="K376" i="2"/>
  <c r="J376" i="2"/>
  <c r="I376" i="2"/>
  <c r="H376" i="2"/>
  <c r="G376" i="2"/>
  <c r="F376" i="2"/>
  <c r="E376" i="2"/>
  <c r="P375" i="2"/>
  <c r="O375" i="2"/>
  <c r="N375" i="2"/>
  <c r="M375" i="2"/>
  <c r="L375" i="2"/>
  <c r="K375" i="2"/>
  <c r="J375" i="2"/>
  <c r="I375" i="2"/>
  <c r="H375" i="2"/>
  <c r="G375" i="2"/>
  <c r="F375" i="2"/>
  <c r="E375" i="2"/>
  <c r="P374" i="2"/>
  <c r="O374" i="2"/>
  <c r="N374" i="2"/>
  <c r="M374" i="2"/>
  <c r="L374" i="2"/>
  <c r="K374" i="2"/>
  <c r="J374" i="2"/>
  <c r="I374" i="2"/>
  <c r="H374" i="2"/>
  <c r="G374" i="2"/>
  <c r="F374" i="2"/>
  <c r="E374" i="2"/>
  <c r="P373" i="2"/>
  <c r="O373" i="2"/>
  <c r="N373" i="2"/>
  <c r="M373" i="2"/>
  <c r="L373" i="2"/>
  <c r="K373" i="2"/>
  <c r="J373" i="2"/>
  <c r="I373" i="2"/>
  <c r="H373" i="2"/>
  <c r="G373" i="2"/>
  <c r="F373" i="2"/>
  <c r="E373" i="2"/>
  <c r="P372" i="2"/>
  <c r="O372" i="2"/>
  <c r="N372" i="2"/>
  <c r="M372" i="2"/>
  <c r="L372" i="2"/>
  <c r="K372" i="2"/>
  <c r="J372" i="2"/>
  <c r="I372" i="2"/>
  <c r="H372" i="2"/>
  <c r="G372" i="2"/>
  <c r="F372" i="2"/>
  <c r="E372" i="2"/>
  <c r="P371" i="2"/>
  <c r="O371" i="2"/>
  <c r="N371" i="2"/>
  <c r="M371" i="2"/>
  <c r="L371" i="2"/>
  <c r="K371" i="2"/>
  <c r="J371" i="2"/>
  <c r="I371" i="2"/>
  <c r="H371" i="2"/>
  <c r="G371" i="2"/>
  <c r="F371" i="2"/>
  <c r="E371" i="2"/>
  <c r="P370" i="2"/>
  <c r="O370" i="2"/>
  <c r="N370" i="2"/>
  <c r="M370" i="2"/>
  <c r="L370" i="2"/>
  <c r="K370" i="2"/>
  <c r="J370" i="2"/>
  <c r="I370" i="2"/>
  <c r="H370" i="2"/>
  <c r="G370" i="2"/>
  <c r="F370" i="2"/>
  <c r="E370" i="2"/>
  <c r="P369" i="2"/>
  <c r="O369" i="2"/>
  <c r="N369" i="2"/>
  <c r="M369" i="2"/>
  <c r="L369" i="2"/>
  <c r="K369" i="2"/>
  <c r="J369" i="2"/>
  <c r="I369" i="2"/>
  <c r="H369" i="2"/>
  <c r="G369" i="2"/>
  <c r="F369" i="2"/>
  <c r="E369" i="2"/>
  <c r="P368" i="2"/>
  <c r="O368" i="2"/>
  <c r="N368" i="2"/>
  <c r="M368" i="2"/>
  <c r="L368" i="2"/>
  <c r="K368" i="2"/>
  <c r="J368" i="2"/>
  <c r="I368" i="2"/>
  <c r="H368" i="2"/>
  <c r="G368" i="2"/>
  <c r="F368" i="2"/>
  <c r="E368" i="2"/>
  <c r="P367" i="2"/>
  <c r="O367" i="2"/>
  <c r="N367" i="2"/>
  <c r="M367" i="2"/>
  <c r="L367" i="2"/>
  <c r="K367" i="2"/>
  <c r="J367" i="2"/>
  <c r="I367" i="2"/>
  <c r="H367" i="2"/>
  <c r="G367" i="2"/>
  <c r="F367" i="2"/>
  <c r="E367" i="2"/>
  <c r="P366" i="2"/>
  <c r="O366" i="2"/>
  <c r="N366" i="2"/>
  <c r="M366" i="2"/>
  <c r="L366" i="2"/>
  <c r="K366" i="2"/>
  <c r="J366" i="2"/>
  <c r="I366" i="2"/>
  <c r="H366" i="2"/>
  <c r="G366" i="2"/>
  <c r="F366" i="2"/>
  <c r="E366" i="2"/>
  <c r="P365" i="2"/>
  <c r="O365" i="2"/>
  <c r="N365" i="2"/>
  <c r="M365" i="2"/>
  <c r="L365" i="2"/>
  <c r="K365" i="2"/>
  <c r="J365" i="2"/>
  <c r="I365" i="2"/>
  <c r="H365" i="2"/>
  <c r="G365" i="2"/>
  <c r="F365" i="2"/>
  <c r="E365" i="2"/>
  <c r="P364" i="2"/>
  <c r="O364" i="2"/>
  <c r="N364" i="2"/>
  <c r="M364" i="2"/>
  <c r="L364" i="2"/>
  <c r="K364" i="2"/>
  <c r="J364" i="2"/>
  <c r="I364" i="2"/>
  <c r="H364" i="2"/>
  <c r="G364" i="2"/>
  <c r="F364" i="2"/>
  <c r="E364" i="2"/>
  <c r="P363" i="2"/>
  <c r="O363" i="2"/>
  <c r="N363" i="2"/>
  <c r="M363" i="2"/>
  <c r="L363" i="2"/>
  <c r="K363" i="2"/>
  <c r="J363" i="2"/>
  <c r="I363" i="2"/>
  <c r="H363" i="2"/>
  <c r="G363" i="2"/>
  <c r="F363" i="2"/>
  <c r="E363" i="2"/>
  <c r="P362" i="2"/>
  <c r="O362" i="2"/>
  <c r="N362" i="2"/>
  <c r="M362" i="2"/>
  <c r="L362" i="2"/>
  <c r="K362" i="2"/>
  <c r="J362" i="2"/>
  <c r="I362" i="2"/>
  <c r="H362" i="2"/>
  <c r="G362" i="2"/>
  <c r="F362" i="2"/>
  <c r="E362" i="2"/>
  <c r="P361" i="2"/>
  <c r="O361" i="2"/>
  <c r="N361" i="2"/>
  <c r="M361" i="2"/>
  <c r="L361" i="2"/>
  <c r="K361" i="2"/>
  <c r="J361" i="2"/>
  <c r="I361" i="2"/>
  <c r="H361" i="2"/>
  <c r="G361" i="2"/>
  <c r="F361" i="2"/>
  <c r="E361" i="2"/>
  <c r="P360" i="2"/>
  <c r="O360" i="2"/>
  <c r="N360" i="2"/>
  <c r="M360" i="2"/>
  <c r="L360" i="2"/>
  <c r="K360" i="2"/>
  <c r="J360" i="2"/>
  <c r="I360" i="2"/>
  <c r="H360" i="2"/>
  <c r="G360" i="2"/>
  <c r="F360" i="2"/>
  <c r="E360" i="2"/>
  <c r="P359" i="2"/>
  <c r="O359" i="2"/>
  <c r="N359" i="2"/>
  <c r="M359" i="2"/>
  <c r="L359" i="2"/>
  <c r="K359" i="2"/>
  <c r="J359" i="2"/>
  <c r="I359" i="2"/>
  <c r="H359" i="2"/>
  <c r="G359" i="2"/>
  <c r="F359" i="2"/>
  <c r="E359" i="2"/>
  <c r="P358" i="2"/>
  <c r="O358" i="2"/>
  <c r="N358" i="2"/>
  <c r="M358" i="2"/>
  <c r="L358" i="2"/>
  <c r="K358" i="2"/>
  <c r="J358" i="2"/>
  <c r="I358" i="2"/>
  <c r="H358" i="2"/>
  <c r="G358" i="2"/>
  <c r="F358" i="2"/>
  <c r="E358" i="2"/>
  <c r="P357" i="2"/>
  <c r="O357" i="2"/>
  <c r="N357" i="2"/>
  <c r="M357" i="2"/>
  <c r="L357" i="2"/>
  <c r="K357" i="2"/>
  <c r="J357" i="2"/>
  <c r="I357" i="2"/>
  <c r="H357" i="2"/>
  <c r="G357" i="2"/>
  <c r="F357" i="2"/>
  <c r="E357" i="2"/>
  <c r="P356" i="2"/>
  <c r="O356" i="2"/>
  <c r="N356" i="2"/>
  <c r="M356" i="2"/>
  <c r="L356" i="2"/>
  <c r="K356" i="2"/>
  <c r="J356" i="2"/>
  <c r="I356" i="2"/>
  <c r="H356" i="2"/>
  <c r="G356" i="2"/>
  <c r="F356" i="2"/>
  <c r="E356" i="2"/>
  <c r="P355" i="2"/>
  <c r="O355" i="2"/>
  <c r="N355" i="2"/>
  <c r="M355" i="2"/>
  <c r="L355" i="2"/>
  <c r="K355" i="2"/>
  <c r="J355" i="2"/>
  <c r="I355" i="2"/>
  <c r="H355" i="2"/>
  <c r="G355" i="2"/>
  <c r="F355" i="2"/>
  <c r="E355" i="2"/>
  <c r="P354" i="2"/>
  <c r="O354" i="2"/>
  <c r="N354" i="2"/>
  <c r="M354" i="2"/>
  <c r="L354" i="2"/>
  <c r="K354" i="2"/>
  <c r="J354" i="2"/>
  <c r="I354" i="2"/>
  <c r="H354" i="2"/>
  <c r="G354" i="2"/>
  <c r="F354" i="2"/>
  <c r="E354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P352" i="2"/>
  <c r="O352" i="2"/>
  <c r="N352" i="2"/>
  <c r="M352" i="2"/>
  <c r="L352" i="2"/>
  <c r="K352" i="2"/>
  <c r="J352" i="2"/>
  <c r="I352" i="2"/>
  <c r="H352" i="2"/>
  <c r="G352" i="2"/>
  <c r="F352" i="2"/>
  <c r="E352" i="2"/>
  <c r="P351" i="2"/>
  <c r="O351" i="2"/>
  <c r="N351" i="2"/>
  <c r="M351" i="2"/>
  <c r="L351" i="2"/>
  <c r="K351" i="2"/>
  <c r="J351" i="2"/>
  <c r="I351" i="2"/>
  <c r="H351" i="2"/>
  <c r="G351" i="2"/>
  <c r="F351" i="2"/>
  <c r="E351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P349" i="2"/>
  <c r="O349" i="2"/>
  <c r="N349" i="2"/>
  <c r="M349" i="2"/>
  <c r="L349" i="2"/>
  <c r="K349" i="2"/>
  <c r="J349" i="2"/>
  <c r="I349" i="2"/>
  <c r="H349" i="2"/>
  <c r="G349" i="2"/>
  <c r="F349" i="2"/>
  <c r="E349" i="2"/>
  <c r="P348" i="2"/>
  <c r="O348" i="2"/>
  <c r="N348" i="2"/>
  <c r="M348" i="2"/>
  <c r="L348" i="2"/>
  <c r="K348" i="2"/>
  <c r="J348" i="2"/>
  <c r="I348" i="2"/>
  <c r="H348" i="2"/>
  <c r="G348" i="2"/>
  <c r="F348" i="2"/>
  <c r="E348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P99" i="2"/>
  <c r="O99" i="2"/>
  <c r="N99" i="2"/>
  <c r="M99" i="2"/>
  <c r="L99" i="2"/>
  <c r="K99" i="2"/>
  <c r="J99" i="2"/>
  <c r="I99" i="2"/>
  <c r="H99" i="2"/>
  <c r="G99" i="2"/>
  <c r="F99" i="2"/>
  <c r="E99" i="2"/>
  <c r="P98" i="2"/>
  <c r="O98" i="2"/>
  <c r="N98" i="2"/>
  <c r="M98" i="2"/>
  <c r="L98" i="2"/>
  <c r="K98" i="2"/>
  <c r="J98" i="2"/>
  <c r="I98" i="2"/>
  <c r="H98" i="2"/>
  <c r="G98" i="2"/>
  <c r="F98" i="2"/>
  <c r="E98" i="2"/>
  <c r="P97" i="2"/>
  <c r="O97" i="2"/>
  <c r="N97" i="2"/>
  <c r="M97" i="2"/>
  <c r="L97" i="2"/>
  <c r="K97" i="2"/>
  <c r="J97" i="2"/>
  <c r="I97" i="2"/>
  <c r="H97" i="2"/>
  <c r="G97" i="2"/>
  <c r="F97" i="2"/>
  <c r="E97" i="2"/>
  <c r="P96" i="2"/>
  <c r="O96" i="2"/>
  <c r="N96" i="2"/>
  <c r="M96" i="2"/>
  <c r="L96" i="2"/>
  <c r="K96" i="2"/>
  <c r="J96" i="2"/>
  <c r="I96" i="2"/>
  <c r="H96" i="2"/>
  <c r="G96" i="2"/>
  <c r="F96" i="2"/>
  <c r="E96" i="2"/>
  <c r="P95" i="2"/>
  <c r="O95" i="2"/>
  <c r="N95" i="2"/>
  <c r="M95" i="2"/>
  <c r="L95" i="2"/>
  <c r="K95" i="2"/>
  <c r="J95" i="2"/>
  <c r="I95" i="2"/>
  <c r="H95" i="2"/>
  <c r="G95" i="2"/>
  <c r="F95" i="2"/>
  <c r="E95" i="2"/>
  <c r="P94" i="2"/>
  <c r="O94" i="2"/>
  <c r="N94" i="2"/>
  <c r="M94" i="2"/>
  <c r="L94" i="2"/>
  <c r="K94" i="2"/>
  <c r="J94" i="2"/>
  <c r="I94" i="2"/>
  <c r="H94" i="2"/>
  <c r="G94" i="2"/>
  <c r="F94" i="2"/>
  <c r="E94" i="2"/>
  <c r="P93" i="2"/>
  <c r="O93" i="2"/>
  <c r="N93" i="2"/>
  <c r="M93" i="2"/>
  <c r="L93" i="2"/>
  <c r="K93" i="2"/>
  <c r="J93" i="2"/>
  <c r="I93" i="2"/>
  <c r="H93" i="2"/>
  <c r="G93" i="2"/>
  <c r="F93" i="2"/>
  <c r="E93" i="2"/>
  <c r="P92" i="2"/>
  <c r="O92" i="2"/>
  <c r="N92" i="2"/>
  <c r="M92" i="2"/>
  <c r="L92" i="2"/>
  <c r="K92" i="2"/>
  <c r="J92" i="2"/>
  <c r="I92" i="2"/>
  <c r="H92" i="2"/>
  <c r="G92" i="2"/>
  <c r="F92" i="2"/>
  <c r="E92" i="2"/>
  <c r="P91" i="2"/>
  <c r="O91" i="2"/>
  <c r="N91" i="2"/>
  <c r="M91" i="2"/>
  <c r="L91" i="2"/>
  <c r="K91" i="2"/>
  <c r="J91" i="2"/>
  <c r="I91" i="2"/>
  <c r="H91" i="2"/>
  <c r="G91" i="2"/>
  <c r="F91" i="2"/>
  <c r="E91" i="2"/>
  <c r="P90" i="2"/>
  <c r="O90" i="2"/>
  <c r="N90" i="2"/>
  <c r="M90" i="2"/>
  <c r="L90" i="2"/>
  <c r="K90" i="2"/>
  <c r="J90" i="2"/>
  <c r="I90" i="2"/>
  <c r="H90" i="2"/>
  <c r="G90" i="2"/>
  <c r="F90" i="2"/>
  <c r="E90" i="2"/>
  <c r="P89" i="2"/>
  <c r="O89" i="2"/>
  <c r="N89" i="2"/>
  <c r="M89" i="2"/>
  <c r="L89" i="2"/>
  <c r="K89" i="2"/>
  <c r="J89" i="2"/>
  <c r="I89" i="2"/>
  <c r="H89" i="2"/>
  <c r="G89" i="2"/>
  <c r="F89" i="2"/>
  <c r="E89" i="2"/>
  <c r="P88" i="2"/>
  <c r="O88" i="2"/>
  <c r="N88" i="2"/>
  <c r="M88" i="2"/>
  <c r="L88" i="2"/>
  <c r="K88" i="2"/>
  <c r="J88" i="2"/>
  <c r="I88" i="2"/>
  <c r="H88" i="2"/>
  <c r="G88" i="2"/>
  <c r="F88" i="2"/>
  <c r="E88" i="2"/>
  <c r="P87" i="2"/>
  <c r="O87" i="2"/>
  <c r="N87" i="2"/>
  <c r="M87" i="2"/>
  <c r="L87" i="2"/>
  <c r="K87" i="2"/>
  <c r="J87" i="2"/>
  <c r="I87" i="2"/>
  <c r="H87" i="2"/>
  <c r="G87" i="2"/>
  <c r="F87" i="2"/>
  <c r="E87" i="2"/>
  <c r="P86" i="2"/>
  <c r="O86" i="2"/>
  <c r="N86" i="2"/>
  <c r="M86" i="2"/>
  <c r="L86" i="2"/>
  <c r="K86" i="2"/>
  <c r="J86" i="2"/>
  <c r="I86" i="2"/>
  <c r="H86" i="2"/>
  <c r="G86" i="2"/>
  <c r="F86" i="2"/>
  <c r="E86" i="2"/>
  <c r="P85" i="2"/>
  <c r="O85" i="2"/>
  <c r="N85" i="2"/>
  <c r="M85" i="2"/>
  <c r="L85" i="2"/>
  <c r="K85" i="2"/>
  <c r="J85" i="2"/>
  <c r="I85" i="2"/>
  <c r="H85" i="2"/>
  <c r="G85" i="2"/>
  <c r="F85" i="2"/>
  <c r="E85" i="2"/>
  <c r="P84" i="2"/>
  <c r="O84" i="2"/>
  <c r="N84" i="2"/>
  <c r="M84" i="2"/>
  <c r="L84" i="2"/>
  <c r="K84" i="2"/>
  <c r="J84" i="2"/>
  <c r="I84" i="2"/>
  <c r="H84" i="2"/>
  <c r="G84" i="2"/>
  <c r="F84" i="2"/>
  <c r="E84" i="2"/>
  <c r="P83" i="2"/>
  <c r="O83" i="2"/>
  <c r="N83" i="2"/>
  <c r="M83" i="2"/>
  <c r="L83" i="2"/>
  <c r="K83" i="2"/>
  <c r="J83" i="2"/>
  <c r="I83" i="2"/>
  <c r="H83" i="2"/>
  <c r="G83" i="2"/>
  <c r="F83" i="2"/>
  <c r="E83" i="2"/>
  <c r="P82" i="2"/>
  <c r="O82" i="2"/>
  <c r="N82" i="2"/>
  <c r="M82" i="2"/>
  <c r="L82" i="2"/>
  <c r="K82" i="2"/>
  <c r="J82" i="2"/>
  <c r="I82" i="2"/>
  <c r="H82" i="2"/>
  <c r="G82" i="2"/>
  <c r="F82" i="2"/>
  <c r="E82" i="2"/>
  <c r="P81" i="2"/>
  <c r="O81" i="2"/>
  <c r="N81" i="2"/>
  <c r="M81" i="2"/>
  <c r="L81" i="2"/>
  <c r="K81" i="2"/>
  <c r="J81" i="2"/>
  <c r="I81" i="2"/>
  <c r="H81" i="2"/>
  <c r="G81" i="2"/>
  <c r="F81" i="2"/>
  <c r="E81" i="2"/>
  <c r="P80" i="2"/>
  <c r="O80" i="2"/>
  <c r="N80" i="2"/>
  <c r="M80" i="2"/>
  <c r="L80" i="2"/>
  <c r="K80" i="2"/>
  <c r="J80" i="2"/>
  <c r="I80" i="2"/>
  <c r="H80" i="2"/>
  <c r="G80" i="2"/>
  <c r="F80" i="2"/>
  <c r="E80" i="2"/>
  <c r="P79" i="2"/>
  <c r="O79" i="2"/>
  <c r="N79" i="2"/>
  <c r="M79" i="2"/>
  <c r="L79" i="2"/>
  <c r="K79" i="2"/>
  <c r="J79" i="2"/>
  <c r="I79" i="2"/>
  <c r="H79" i="2"/>
  <c r="G79" i="2"/>
  <c r="F79" i="2"/>
  <c r="E79" i="2"/>
  <c r="P78" i="2"/>
  <c r="O78" i="2"/>
  <c r="N78" i="2"/>
  <c r="M78" i="2"/>
  <c r="L78" i="2"/>
  <c r="K78" i="2"/>
  <c r="J78" i="2"/>
  <c r="I78" i="2"/>
  <c r="H78" i="2"/>
  <c r="G78" i="2"/>
  <c r="F78" i="2"/>
  <c r="E78" i="2"/>
  <c r="P77" i="2"/>
  <c r="O77" i="2"/>
  <c r="N77" i="2"/>
  <c r="M77" i="2"/>
  <c r="L77" i="2"/>
  <c r="K77" i="2"/>
  <c r="J77" i="2"/>
  <c r="I77" i="2"/>
  <c r="H77" i="2"/>
  <c r="G77" i="2"/>
  <c r="F77" i="2"/>
  <c r="E77" i="2"/>
  <c r="P76" i="2"/>
  <c r="O76" i="2"/>
  <c r="N76" i="2"/>
  <c r="M76" i="2"/>
  <c r="L76" i="2"/>
  <c r="K76" i="2"/>
  <c r="J76" i="2"/>
  <c r="I76" i="2"/>
  <c r="H76" i="2"/>
  <c r="G76" i="2"/>
  <c r="F76" i="2"/>
  <c r="E76" i="2"/>
  <c r="P75" i="2"/>
  <c r="O75" i="2"/>
  <c r="N75" i="2"/>
  <c r="M75" i="2"/>
  <c r="L75" i="2"/>
  <c r="K75" i="2"/>
  <c r="J75" i="2"/>
  <c r="I75" i="2"/>
  <c r="H75" i="2"/>
  <c r="G75" i="2"/>
  <c r="F75" i="2"/>
  <c r="E75" i="2"/>
  <c r="P74" i="2"/>
  <c r="O74" i="2"/>
  <c r="N74" i="2"/>
  <c r="M74" i="2"/>
  <c r="L74" i="2"/>
  <c r="K74" i="2"/>
  <c r="J74" i="2"/>
  <c r="I74" i="2"/>
  <c r="H74" i="2"/>
  <c r="G74" i="2"/>
  <c r="F74" i="2"/>
  <c r="E74" i="2"/>
  <c r="P73" i="2"/>
  <c r="O73" i="2"/>
  <c r="N73" i="2"/>
  <c r="M73" i="2"/>
  <c r="L73" i="2"/>
  <c r="K73" i="2"/>
  <c r="J73" i="2"/>
  <c r="I73" i="2"/>
  <c r="H73" i="2"/>
  <c r="G73" i="2"/>
  <c r="F73" i="2"/>
  <c r="E73" i="2"/>
  <c r="P72" i="2"/>
  <c r="O72" i="2"/>
  <c r="N72" i="2"/>
  <c r="M72" i="2"/>
  <c r="L72" i="2"/>
  <c r="K72" i="2"/>
  <c r="J72" i="2"/>
  <c r="I72" i="2"/>
  <c r="H72" i="2"/>
  <c r="G72" i="2"/>
  <c r="F72" i="2"/>
  <c r="E72" i="2"/>
  <c r="P71" i="2"/>
  <c r="O71" i="2"/>
  <c r="N71" i="2"/>
  <c r="M71" i="2"/>
  <c r="L71" i="2"/>
  <c r="K71" i="2"/>
  <c r="J71" i="2"/>
  <c r="I71" i="2"/>
  <c r="H71" i="2"/>
  <c r="G71" i="2"/>
  <c r="F71" i="2"/>
  <c r="E71" i="2"/>
  <c r="P70" i="2"/>
  <c r="O70" i="2"/>
  <c r="N70" i="2"/>
  <c r="M70" i="2"/>
  <c r="L70" i="2"/>
  <c r="K70" i="2"/>
  <c r="J70" i="2"/>
  <c r="I70" i="2"/>
  <c r="H70" i="2"/>
  <c r="G70" i="2"/>
  <c r="F70" i="2"/>
  <c r="E70" i="2"/>
  <c r="P69" i="2"/>
  <c r="O69" i="2"/>
  <c r="N69" i="2"/>
  <c r="M69" i="2"/>
  <c r="L69" i="2"/>
  <c r="K69" i="2"/>
  <c r="J69" i="2"/>
  <c r="I69" i="2"/>
  <c r="H69" i="2"/>
  <c r="G69" i="2"/>
  <c r="F69" i="2"/>
  <c r="E69" i="2"/>
  <c r="P68" i="2"/>
  <c r="O68" i="2"/>
  <c r="N68" i="2"/>
  <c r="M68" i="2"/>
  <c r="L68" i="2"/>
  <c r="K68" i="2"/>
  <c r="J68" i="2"/>
  <c r="I68" i="2"/>
  <c r="H68" i="2"/>
  <c r="G68" i="2"/>
  <c r="F68" i="2"/>
  <c r="E68" i="2"/>
  <c r="P67" i="2"/>
  <c r="O67" i="2"/>
  <c r="N67" i="2"/>
  <c r="M67" i="2"/>
  <c r="L67" i="2"/>
  <c r="K67" i="2"/>
  <c r="J67" i="2"/>
  <c r="I67" i="2"/>
  <c r="H67" i="2"/>
  <c r="G67" i="2"/>
  <c r="F67" i="2"/>
  <c r="E67" i="2"/>
  <c r="P66" i="2"/>
  <c r="O66" i="2"/>
  <c r="N66" i="2"/>
  <c r="M66" i="2"/>
  <c r="L66" i="2"/>
  <c r="K66" i="2"/>
  <c r="J66" i="2"/>
  <c r="I66" i="2"/>
  <c r="H66" i="2"/>
  <c r="G66" i="2"/>
  <c r="F66" i="2"/>
  <c r="E66" i="2"/>
  <c r="P65" i="2"/>
  <c r="O65" i="2"/>
  <c r="N65" i="2"/>
  <c r="M65" i="2"/>
  <c r="L65" i="2"/>
  <c r="K65" i="2"/>
  <c r="J65" i="2"/>
  <c r="I65" i="2"/>
  <c r="H65" i="2"/>
  <c r="G65" i="2"/>
  <c r="F65" i="2"/>
  <c r="E65" i="2"/>
  <c r="P64" i="2"/>
  <c r="O64" i="2"/>
  <c r="N64" i="2"/>
  <c r="M64" i="2"/>
  <c r="L64" i="2"/>
  <c r="K64" i="2"/>
  <c r="J64" i="2"/>
  <c r="I64" i="2"/>
  <c r="H64" i="2"/>
  <c r="G64" i="2"/>
  <c r="F64" i="2"/>
  <c r="E64" i="2"/>
  <c r="P63" i="2"/>
  <c r="O63" i="2"/>
  <c r="N63" i="2"/>
  <c r="M63" i="2"/>
  <c r="L63" i="2"/>
  <c r="K63" i="2"/>
  <c r="J63" i="2"/>
  <c r="I63" i="2"/>
  <c r="H63" i="2"/>
  <c r="G63" i="2"/>
  <c r="F63" i="2"/>
  <c r="E63" i="2"/>
  <c r="P62" i="2"/>
  <c r="O62" i="2"/>
  <c r="N62" i="2"/>
  <c r="M62" i="2"/>
  <c r="L62" i="2"/>
  <c r="K62" i="2"/>
  <c r="J62" i="2"/>
  <c r="I62" i="2"/>
  <c r="H62" i="2"/>
  <c r="G62" i="2"/>
  <c r="F62" i="2"/>
  <c r="E62" i="2"/>
  <c r="P61" i="2"/>
  <c r="O61" i="2"/>
  <c r="N61" i="2"/>
  <c r="M61" i="2"/>
  <c r="L61" i="2"/>
  <c r="K61" i="2"/>
  <c r="J61" i="2"/>
  <c r="I61" i="2"/>
  <c r="H61" i="2"/>
  <c r="G61" i="2"/>
  <c r="F61" i="2"/>
  <c r="E61" i="2"/>
  <c r="P60" i="2"/>
  <c r="O60" i="2"/>
  <c r="N60" i="2"/>
  <c r="M60" i="2"/>
  <c r="L60" i="2"/>
  <c r="K60" i="2"/>
  <c r="J60" i="2"/>
  <c r="I60" i="2"/>
  <c r="H60" i="2"/>
  <c r="G60" i="2"/>
  <c r="F60" i="2"/>
  <c r="E60" i="2"/>
  <c r="P59" i="2"/>
  <c r="O59" i="2"/>
  <c r="N59" i="2"/>
  <c r="M59" i="2"/>
  <c r="L59" i="2"/>
  <c r="K59" i="2"/>
  <c r="J59" i="2"/>
  <c r="I59" i="2"/>
  <c r="H59" i="2"/>
  <c r="G59" i="2"/>
  <c r="F59" i="2"/>
  <c r="E59" i="2"/>
  <c r="P58" i="2"/>
  <c r="O58" i="2"/>
  <c r="N58" i="2"/>
  <c r="M58" i="2"/>
  <c r="L58" i="2"/>
  <c r="K58" i="2"/>
  <c r="J58" i="2"/>
  <c r="I58" i="2"/>
  <c r="H58" i="2"/>
  <c r="G58" i="2"/>
  <c r="F58" i="2"/>
  <c r="E58" i="2"/>
  <c r="P57" i="2"/>
  <c r="O57" i="2"/>
  <c r="N57" i="2"/>
  <c r="M57" i="2"/>
  <c r="L57" i="2"/>
  <c r="K57" i="2"/>
  <c r="J57" i="2"/>
  <c r="I57" i="2"/>
  <c r="H57" i="2"/>
  <c r="G57" i="2"/>
  <c r="F57" i="2"/>
  <c r="E57" i="2"/>
  <c r="P56" i="2"/>
  <c r="O56" i="2"/>
  <c r="N56" i="2"/>
  <c r="M56" i="2"/>
  <c r="L56" i="2"/>
  <c r="K56" i="2"/>
  <c r="J56" i="2"/>
  <c r="I56" i="2"/>
  <c r="H56" i="2"/>
  <c r="G56" i="2"/>
  <c r="F56" i="2"/>
  <c r="E56" i="2"/>
  <c r="P55" i="2"/>
  <c r="O55" i="2"/>
  <c r="N55" i="2"/>
  <c r="M55" i="2"/>
  <c r="L55" i="2"/>
  <c r="K55" i="2"/>
  <c r="J55" i="2"/>
  <c r="I55" i="2"/>
  <c r="H55" i="2"/>
  <c r="G55" i="2"/>
  <c r="F55" i="2"/>
  <c r="E55" i="2"/>
  <c r="P54" i="2"/>
  <c r="O54" i="2"/>
  <c r="N54" i="2"/>
  <c r="M54" i="2"/>
  <c r="L54" i="2"/>
  <c r="K54" i="2"/>
  <c r="J54" i="2"/>
  <c r="I54" i="2"/>
  <c r="H54" i="2"/>
  <c r="G54" i="2"/>
  <c r="F54" i="2"/>
  <c r="E54" i="2"/>
  <c r="P53" i="2"/>
  <c r="O53" i="2"/>
  <c r="N53" i="2"/>
  <c r="M53" i="2"/>
  <c r="L53" i="2"/>
  <c r="K53" i="2"/>
  <c r="J53" i="2"/>
  <c r="I53" i="2"/>
  <c r="H53" i="2"/>
  <c r="G53" i="2"/>
  <c r="F53" i="2"/>
  <c r="E53" i="2"/>
  <c r="P52" i="2"/>
  <c r="O52" i="2"/>
  <c r="N52" i="2"/>
  <c r="M52" i="2"/>
  <c r="L52" i="2"/>
  <c r="K52" i="2"/>
  <c r="J52" i="2"/>
  <c r="I52" i="2"/>
  <c r="H52" i="2"/>
  <c r="G52" i="2"/>
  <c r="F52" i="2"/>
  <c r="E52" i="2"/>
  <c r="P51" i="2"/>
  <c r="O51" i="2"/>
  <c r="N51" i="2"/>
  <c r="M51" i="2"/>
  <c r="L51" i="2"/>
  <c r="K51" i="2"/>
  <c r="J51" i="2"/>
  <c r="I51" i="2"/>
  <c r="H51" i="2"/>
  <c r="G51" i="2"/>
  <c r="F51" i="2"/>
  <c r="E51" i="2"/>
  <c r="P50" i="2"/>
  <c r="O50" i="2"/>
  <c r="N50" i="2"/>
  <c r="M50" i="2"/>
  <c r="L50" i="2"/>
  <c r="K50" i="2"/>
  <c r="J50" i="2"/>
  <c r="I50" i="2"/>
  <c r="H50" i="2"/>
  <c r="G50" i="2"/>
  <c r="F50" i="2"/>
  <c r="E50" i="2"/>
  <c r="P49" i="2"/>
  <c r="O49" i="2"/>
  <c r="N49" i="2"/>
  <c r="M49" i="2"/>
  <c r="L49" i="2"/>
  <c r="K49" i="2"/>
  <c r="J49" i="2"/>
  <c r="I49" i="2"/>
  <c r="H49" i="2"/>
  <c r="G49" i="2"/>
  <c r="F49" i="2"/>
  <c r="E49" i="2"/>
  <c r="P48" i="2"/>
  <c r="O48" i="2"/>
  <c r="N48" i="2"/>
  <c r="M48" i="2"/>
  <c r="L48" i="2"/>
  <c r="K48" i="2"/>
  <c r="J48" i="2"/>
  <c r="I48" i="2"/>
  <c r="H48" i="2"/>
  <c r="G48" i="2"/>
  <c r="F48" i="2"/>
  <c r="E48" i="2"/>
  <c r="P47" i="2"/>
  <c r="O47" i="2"/>
  <c r="N47" i="2"/>
  <c r="M47" i="2"/>
  <c r="L47" i="2"/>
  <c r="K47" i="2"/>
  <c r="J47" i="2"/>
  <c r="I47" i="2"/>
  <c r="H47" i="2"/>
  <c r="G47" i="2"/>
  <c r="F47" i="2"/>
  <c r="E47" i="2"/>
  <c r="P46" i="2"/>
  <c r="O46" i="2"/>
  <c r="N46" i="2"/>
  <c r="M46" i="2"/>
  <c r="L46" i="2"/>
  <c r="K46" i="2"/>
  <c r="J46" i="2"/>
  <c r="I46" i="2"/>
  <c r="H46" i="2"/>
  <c r="G46" i="2"/>
  <c r="F46" i="2"/>
  <c r="E46" i="2"/>
  <c r="P45" i="2"/>
  <c r="O45" i="2"/>
  <c r="N45" i="2"/>
  <c r="M45" i="2"/>
  <c r="L45" i="2"/>
  <c r="K45" i="2"/>
  <c r="J45" i="2"/>
  <c r="I45" i="2"/>
  <c r="H45" i="2"/>
  <c r="G45" i="2"/>
  <c r="F45" i="2"/>
  <c r="E45" i="2"/>
  <c r="P44" i="2"/>
  <c r="O44" i="2"/>
  <c r="N44" i="2"/>
  <c r="M44" i="2"/>
  <c r="L44" i="2"/>
  <c r="K44" i="2"/>
  <c r="J44" i="2"/>
  <c r="I44" i="2"/>
  <c r="H44" i="2"/>
  <c r="G44" i="2"/>
  <c r="F44" i="2"/>
  <c r="E44" i="2"/>
  <c r="P43" i="2"/>
  <c r="O43" i="2"/>
  <c r="N43" i="2"/>
  <c r="M43" i="2"/>
  <c r="L43" i="2"/>
  <c r="K43" i="2"/>
  <c r="J43" i="2"/>
  <c r="I43" i="2"/>
  <c r="H43" i="2"/>
  <c r="G43" i="2"/>
  <c r="F43" i="2"/>
  <c r="E43" i="2"/>
  <c r="P42" i="2"/>
  <c r="O42" i="2"/>
  <c r="N42" i="2"/>
  <c r="M42" i="2"/>
  <c r="L42" i="2"/>
  <c r="K42" i="2"/>
  <c r="J42" i="2"/>
  <c r="I42" i="2"/>
  <c r="H42" i="2"/>
  <c r="G42" i="2"/>
  <c r="F42" i="2"/>
  <c r="E42" i="2"/>
  <c r="P41" i="2"/>
  <c r="O41" i="2"/>
  <c r="N41" i="2"/>
  <c r="M41" i="2"/>
  <c r="L41" i="2"/>
  <c r="K41" i="2"/>
  <c r="J41" i="2"/>
  <c r="I41" i="2"/>
  <c r="H41" i="2"/>
  <c r="G41" i="2"/>
  <c r="F41" i="2"/>
  <c r="E41" i="2"/>
  <c r="P40" i="2"/>
  <c r="O40" i="2"/>
  <c r="N40" i="2"/>
  <c r="M40" i="2"/>
  <c r="L40" i="2"/>
  <c r="K40" i="2"/>
  <c r="J40" i="2"/>
  <c r="I40" i="2"/>
  <c r="H40" i="2"/>
  <c r="G40" i="2"/>
  <c r="F40" i="2"/>
  <c r="E40" i="2"/>
  <c r="P39" i="2"/>
  <c r="O39" i="2"/>
  <c r="N39" i="2"/>
  <c r="M39" i="2"/>
  <c r="L39" i="2"/>
  <c r="K39" i="2"/>
  <c r="J39" i="2"/>
  <c r="I39" i="2"/>
  <c r="H39" i="2"/>
  <c r="G39" i="2"/>
  <c r="F39" i="2"/>
  <c r="E39" i="2"/>
  <c r="P38" i="2"/>
  <c r="O38" i="2"/>
  <c r="N38" i="2"/>
  <c r="M38" i="2"/>
  <c r="L38" i="2"/>
  <c r="K38" i="2"/>
  <c r="J38" i="2"/>
  <c r="I38" i="2"/>
  <c r="H38" i="2"/>
  <c r="G38" i="2"/>
  <c r="F38" i="2"/>
  <c r="E38" i="2"/>
  <c r="P37" i="2"/>
  <c r="O37" i="2"/>
  <c r="N37" i="2"/>
  <c r="M37" i="2"/>
  <c r="L37" i="2"/>
  <c r="K37" i="2"/>
  <c r="J37" i="2"/>
  <c r="I37" i="2"/>
  <c r="H37" i="2"/>
  <c r="G37" i="2"/>
  <c r="F37" i="2"/>
  <c r="E37" i="2"/>
  <c r="P36" i="2"/>
  <c r="O36" i="2"/>
  <c r="N36" i="2"/>
  <c r="M36" i="2"/>
  <c r="L36" i="2"/>
  <c r="K36" i="2"/>
  <c r="J36" i="2"/>
  <c r="I36" i="2"/>
  <c r="H36" i="2"/>
  <c r="G36" i="2"/>
  <c r="F36" i="2"/>
  <c r="E36" i="2"/>
  <c r="P35" i="2"/>
  <c r="O35" i="2"/>
  <c r="N35" i="2"/>
  <c r="M35" i="2"/>
  <c r="L35" i="2"/>
  <c r="K35" i="2"/>
  <c r="J35" i="2"/>
  <c r="I35" i="2"/>
  <c r="H35" i="2"/>
  <c r="G35" i="2"/>
  <c r="F35" i="2"/>
  <c r="E35" i="2"/>
  <c r="P34" i="2"/>
  <c r="O34" i="2"/>
  <c r="N34" i="2"/>
  <c r="M34" i="2"/>
  <c r="L34" i="2"/>
  <c r="K34" i="2"/>
  <c r="J34" i="2"/>
  <c r="I34" i="2"/>
  <c r="H34" i="2"/>
  <c r="G34" i="2"/>
  <c r="F34" i="2"/>
  <c r="E34" i="2"/>
  <c r="P33" i="2"/>
  <c r="O33" i="2"/>
  <c r="N33" i="2"/>
  <c r="M33" i="2"/>
  <c r="L33" i="2"/>
  <c r="K33" i="2"/>
  <c r="J33" i="2"/>
  <c r="I33" i="2"/>
  <c r="H33" i="2"/>
  <c r="G33" i="2"/>
  <c r="F33" i="2"/>
  <c r="E33" i="2"/>
  <c r="P32" i="2"/>
  <c r="O32" i="2"/>
  <c r="N32" i="2"/>
  <c r="M32" i="2"/>
  <c r="L32" i="2"/>
  <c r="K32" i="2"/>
  <c r="J32" i="2"/>
  <c r="I32" i="2"/>
  <c r="H32" i="2"/>
  <c r="G32" i="2"/>
  <c r="F32" i="2"/>
  <c r="E32" i="2"/>
  <c r="P31" i="2"/>
  <c r="O31" i="2"/>
  <c r="N31" i="2"/>
  <c r="M31" i="2"/>
  <c r="L31" i="2"/>
  <c r="K31" i="2"/>
  <c r="J31" i="2"/>
  <c r="I31" i="2"/>
  <c r="H31" i="2"/>
  <c r="G31" i="2"/>
  <c r="F31" i="2"/>
  <c r="E31" i="2"/>
  <c r="P30" i="2"/>
  <c r="O30" i="2"/>
  <c r="N30" i="2"/>
  <c r="M30" i="2"/>
  <c r="L30" i="2"/>
  <c r="K30" i="2"/>
  <c r="J30" i="2"/>
  <c r="I30" i="2"/>
  <c r="H30" i="2"/>
  <c r="G30" i="2"/>
  <c r="F30" i="2"/>
  <c r="E30" i="2"/>
  <c r="P29" i="2"/>
  <c r="O29" i="2"/>
  <c r="N29" i="2"/>
  <c r="M29" i="2"/>
  <c r="L29" i="2"/>
  <c r="K29" i="2"/>
  <c r="J29" i="2"/>
  <c r="I29" i="2"/>
  <c r="H29" i="2"/>
  <c r="G29" i="2"/>
  <c r="F29" i="2"/>
  <c r="E29" i="2"/>
  <c r="P28" i="2"/>
  <c r="O28" i="2"/>
  <c r="N28" i="2"/>
  <c r="M28" i="2"/>
  <c r="L28" i="2"/>
  <c r="K28" i="2"/>
  <c r="J28" i="2"/>
  <c r="I28" i="2"/>
  <c r="H28" i="2"/>
  <c r="G28" i="2"/>
  <c r="F28" i="2"/>
  <c r="E28" i="2"/>
  <c r="P27" i="2"/>
  <c r="O27" i="2"/>
  <c r="N27" i="2"/>
  <c r="M27" i="2"/>
  <c r="L27" i="2"/>
  <c r="K27" i="2"/>
  <c r="J27" i="2"/>
  <c r="I27" i="2"/>
  <c r="H27" i="2"/>
  <c r="G27" i="2"/>
  <c r="F27" i="2"/>
  <c r="E27" i="2"/>
  <c r="P26" i="2"/>
  <c r="O26" i="2"/>
  <c r="N26" i="2"/>
  <c r="M26" i="2"/>
  <c r="L26" i="2"/>
  <c r="K26" i="2"/>
  <c r="J26" i="2"/>
  <c r="I26" i="2"/>
  <c r="H26" i="2"/>
  <c r="G26" i="2"/>
  <c r="F26" i="2"/>
  <c r="E26" i="2"/>
  <c r="P25" i="2"/>
  <c r="O25" i="2"/>
  <c r="N25" i="2"/>
  <c r="M25" i="2"/>
  <c r="L25" i="2"/>
  <c r="K25" i="2"/>
  <c r="J25" i="2"/>
  <c r="I25" i="2"/>
  <c r="H25" i="2"/>
  <c r="G25" i="2"/>
  <c r="F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P23" i="2"/>
  <c r="O23" i="2"/>
  <c r="N23" i="2"/>
  <c r="M23" i="2"/>
  <c r="L23" i="2"/>
  <c r="K23" i="2"/>
  <c r="J23" i="2"/>
  <c r="I23" i="2"/>
  <c r="H23" i="2"/>
  <c r="G23" i="2"/>
  <c r="F23" i="2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P21" i="2"/>
  <c r="O21" i="2"/>
  <c r="N21" i="2"/>
  <c r="M21" i="2"/>
  <c r="L21" i="2"/>
  <c r="K21" i="2"/>
  <c r="J21" i="2"/>
  <c r="I21" i="2"/>
  <c r="H21" i="2"/>
  <c r="G21" i="2"/>
  <c r="F21" i="2"/>
  <c r="E21" i="2"/>
  <c r="P20" i="2"/>
  <c r="O20" i="2"/>
  <c r="N20" i="2"/>
  <c r="M20" i="2"/>
  <c r="L20" i="2"/>
  <c r="K20" i="2"/>
  <c r="J20" i="2"/>
  <c r="I20" i="2"/>
  <c r="H20" i="2"/>
  <c r="G20" i="2"/>
  <c r="F20" i="2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P18" i="2"/>
  <c r="O18" i="2"/>
  <c r="N18" i="2"/>
  <c r="M18" i="2"/>
  <c r="L18" i="2"/>
  <c r="K18" i="2"/>
  <c r="J18" i="2"/>
  <c r="I18" i="2"/>
  <c r="H18" i="2"/>
  <c r="G18" i="2"/>
  <c r="F18" i="2"/>
  <c r="E18" i="2"/>
  <c r="P17" i="2"/>
  <c r="O17" i="2"/>
  <c r="N17" i="2"/>
  <c r="M17" i="2"/>
  <c r="L17" i="2"/>
  <c r="K17" i="2"/>
  <c r="J17" i="2"/>
  <c r="I17" i="2"/>
  <c r="H17" i="2"/>
  <c r="G17" i="2"/>
  <c r="F17" i="2"/>
  <c r="E17" i="2"/>
  <c r="P16" i="2"/>
  <c r="O16" i="2"/>
  <c r="N16" i="2"/>
  <c r="M16" i="2"/>
  <c r="L16" i="2"/>
  <c r="K16" i="2"/>
  <c r="J16" i="2"/>
  <c r="I16" i="2"/>
  <c r="H16" i="2"/>
  <c r="G16" i="2"/>
  <c r="F16" i="2"/>
  <c r="E16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N14" i="2"/>
  <c r="M14" i="2"/>
  <c r="L14" i="2"/>
  <c r="K14" i="2"/>
  <c r="J14" i="2"/>
  <c r="I14" i="2"/>
  <c r="H14" i="2"/>
  <c r="G14" i="2"/>
  <c r="F14" i="2"/>
  <c r="E14" i="2"/>
  <c r="P13" i="2"/>
  <c r="O13" i="2"/>
  <c r="N13" i="2"/>
  <c r="M13" i="2"/>
  <c r="L13" i="2"/>
  <c r="K13" i="2"/>
  <c r="J13" i="2"/>
  <c r="I13" i="2"/>
  <c r="H13" i="2"/>
  <c r="G13" i="2"/>
  <c r="F13" i="2"/>
  <c r="E13" i="2"/>
  <c r="P12" i="2"/>
  <c r="O12" i="2"/>
  <c r="N12" i="2"/>
  <c r="M12" i="2"/>
  <c r="L12" i="2"/>
  <c r="K12" i="2"/>
  <c r="J12" i="2"/>
  <c r="I12" i="2"/>
  <c r="H12" i="2"/>
  <c r="G12" i="2"/>
  <c r="F12" i="2"/>
  <c r="E12" i="2"/>
  <c r="P11" i="2"/>
  <c r="O11" i="2"/>
  <c r="N11" i="2"/>
  <c r="M11" i="2"/>
  <c r="L11" i="2"/>
  <c r="K11" i="2"/>
  <c r="J11" i="2"/>
  <c r="I11" i="2"/>
  <c r="H11" i="2"/>
  <c r="G11" i="2"/>
  <c r="F11" i="2"/>
  <c r="E11" i="2"/>
  <c r="P10" i="2"/>
  <c r="O10" i="2"/>
  <c r="N10" i="2"/>
  <c r="M10" i="2"/>
  <c r="L10" i="2"/>
  <c r="K10" i="2"/>
  <c r="J10" i="2"/>
  <c r="I10" i="2"/>
  <c r="H10" i="2"/>
  <c r="G10" i="2"/>
  <c r="F10" i="2"/>
  <c r="E10" i="2"/>
  <c r="P9" i="2"/>
  <c r="O9" i="2"/>
  <c r="N9" i="2"/>
  <c r="M9" i="2"/>
  <c r="L9" i="2"/>
  <c r="K9" i="2"/>
  <c r="J9" i="2"/>
  <c r="I9" i="2"/>
  <c r="H9" i="2"/>
  <c r="G9" i="2"/>
  <c r="F9" i="2"/>
  <c r="E9" i="2"/>
  <c r="P825" i="2"/>
  <c r="O825" i="2"/>
  <c r="N825" i="2"/>
  <c r="M825" i="2"/>
  <c r="L825" i="2"/>
  <c r="K825" i="2"/>
  <c r="J825" i="2"/>
  <c r="I825" i="2"/>
  <c r="H825" i="2"/>
  <c r="G825" i="2"/>
  <c r="F825" i="2"/>
  <c r="E825" i="2"/>
  <c r="P824" i="2"/>
  <c r="O824" i="2"/>
  <c r="N824" i="2"/>
  <c r="M824" i="2"/>
  <c r="L824" i="2"/>
  <c r="K824" i="2"/>
  <c r="J824" i="2"/>
  <c r="I824" i="2"/>
  <c r="H824" i="2"/>
  <c r="G824" i="2"/>
  <c r="F824" i="2"/>
  <c r="E824" i="2"/>
  <c r="P823" i="2"/>
  <c r="O823" i="2"/>
  <c r="N823" i="2"/>
  <c r="M823" i="2"/>
  <c r="L823" i="2"/>
  <c r="K823" i="2"/>
  <c r="J823" i="2"/>
  <c r="I823" i="2"/>
  <c r="H823" i="2"/>
  <c r="G823" i="2"/>
  <c r="F823" i="2"/>
  <c r="E823" i="2"/>
  <c r="P822" i="2"/>
  <c r="O822" i="2"/>
  <c r="N822" i="2"/>
  <c r="M822" i="2"/>
  <c r="L822" i="2"/>
  <c r="K822" i="2"/>
  <c r="J822" i="2"/>
  <c r="I822" i="2"/>
  <c r="H822" i="2"/>
  <c r="G822" i="2"/>
  <c r="F822" i="2"/>
  <c r="E822" i="2"/>
  <c r="P821" i="2"/>
  <c r="O821" i="2"/>
  <c r="N821" i="2"/>
  <c r="M821" i="2"/>
  <c r="L821" i="2"/>
  <c r="K821" i="2"/>
  <c r="J821" i="2"/>
  <c r="I821" i="2"/>
  <c r="H821" i="2"/>
  <c r="G821" i="2"/>
  <c r="F821" i="2"/>
  <c r="E821" i="2"/>
  <c r="P820" i="2"/>
  <c r="O820" i="2"/>
  <c r="N820" i="2"/>
  <c r="M820" i="2"/>
  <c r="L820" i="2"/>
  <c r="K820" i="2"/>
  <c r="J820" i="2"/>
  <c r="I820" i="2"/>
  <c r="H820" i="2"/>
  <c r="G820" i="2"/>
  <c r="F820" i="2"/>
  <c r="E820" i="2"/>
  <c r="P819" i="2"/>
  <c r="O819" i="2"/>
  <c r="N819" i="2"/>
  <c r="M819" i="2"/>
  <c r="L819" i="2"/>
  <c r="K819" i="2"/>
  <c r="J819" i="2"/>
  <c r="I819" i="2"/>
  <c r="H819" i="2"/>
  <c r="G819" i="2"/>
  <c r="F819" i="2"/>
  <c r="E819" i="2"/>
  <c r="P818" i="2"/>
  <c r="O818" i="2"/>
  <c r="N818" i="2"/>
  <c r="M818" i="2"/>
  <c r="L818" i="2"/>
  <c r="K818" i="2"/>
  <c r="J818" i="2"/>
  <c r="I818" i="2"/>
  <c r="H818" i="2"/>
  <c r="G818" i="2"/>
  <c r="F818" i="2"/>
  <c r="E818" i="2"/>
  <c r="P817" i="2"/>
  <c r="O817" i="2"/>
  <c r="N817" i="2"/>
  <c r="M817" i="2"/>
  <c r="L817" i="2"/>
  <c r="K817" i="2"/>
  <c r="J817" i="2"/>
  <c r="I817" i="2"/>
  <c r="H817" i="2"/>
  <c r="G817" i="2"/>
  <c r="F817" i="2"/>
  <c r="E817" i="2"/>
  <c r="P816" i="2"/>
  <c r="O816" i="2"/>
  <c r="N816" i="2"/>
  <c r="M816" i="2"/>
  <c r="L816" i="2"/>
  <c r="K816" i="2"/>
  <c r="J816" i="2"/>
  <c r="I816" i="2"/>
  <c r="H816" i="2"/>
  <c r="G816" i="2"/>
  <c r="F816" i="2"/>
  <c r="E816" i="2"/>
  <c r="P815" i="2"/>
  <c r="O815" i="2"/>
  <c r="N815" i="2"/>
  <c r="M815" i="2"/>
  <c r="L815" i="2"/>
  <c r="K815" i="2"/>
  <c r="J815" i="2"/>
  <c r="I815" i="2"/>
  <c r="H815" i="2"/>
  <c r="G815" i="2"/>
  <c r="F815" i="2"/>
  <c r="E815" i="2"/>
  <c r="P814" i="2"/>
  <c r="O814" i="2"/>
  <c r="N814" i="2"/>
  <c r="M814" i="2"/>
  <c r="L814" i="2"/>
  <c r="K814" i="2"/>
  <c r="J814" i="2"/>
  <c r="I814" i="2"/>
  <c r="H814" i="2"/>
  <c r="G814" i="2"/>
  <c r="F814" i="2"/>
  <c r="E814" i="2"/>
  <c r="P813" i="2"/>
  <c r="O813" i="2"/>
  <c r="N813" i="2"/>
  <c r="M813" i="2"/>
  <c r="L813" i="2"/>
  <c r="K813" i="2"/>
  <c r="J813" i="2"/>
  <c r="I813" i="2"/>
  <c r="H813" i="2"/>
  <c r="G813" i="2"/>
  <c r="F813" i="2"/>
  <c r="E813" i="2"/>
  <c r="P812" i="2"/>
  <c r="O812" i="2"/>
  <c r="N812" i="2"/>
  <c r="M812" i="2"/>
  <c r="L812" i="2"/>
  <c r="K812" i="2"/>
  <c r="J812" i="2"/>
  <c r="I812" i="2"/>
  <c r="H812" i="2"/>
  <c r="G812" i="2"/>
  <c r="F812" i="2"/>
  <c r="E812" i="2"/>
  <c r="P811" i="2"/>
  <c r="O811" i="2"/>
  <c r="N811" i="2"/>
  <c r="M811" i="2"/>
  <c r="L811" i="2"/>
  <c r="K811" i="2"/>
  <c r="J811" i="2"/>
  <c r="I811" i="2"/>
  <c r="H811" i="2"/>
  <c r="G811" i="2"/>
  <c r="F811" i="2"/>
  <c r="E811" i="2"/>
  <c r="P810" i="2"/>
  <c r="O810" i="2"/>
  <c r="N810" i="2"/>
  <c r="M810" i="2"/>
  <c r="L810" i="2"/>
  <c r="K810" i="2"/>
  <c r="J810" i="2"/>
  <c r="I810" i="2"/>
  <c r="H810" i="2"/>
  <c r="G810" i="2"/>
  <c r="F810" i="2"/>
  <c r="E810" i="2"/>
  <c r="P809" i="2"/>
  <c r="O809" i="2"/>
  <c r="N809" i="2"/>
  <c r="M809" i="2"/>
  <c r="L809" i="2"/>
  <c r="K809" i="2"/>
  <c r="J809" i="2"/>
  <c r="I809" i="2"/>
  <c r="H809" i="2"/>
  <c r="G809" i="2"/>
  <c r="F809" i="2"/>
  <c r="E809" i="2"/>
  <c r="P808" i="2"/>
  <c r="O808" i="2"/>
  <c r="N808" i="2"/>
  <c r="M808" i="2"/>
  <c r="L808" i="2"/>
  <c r="K808" i="2"/>
  <c r="J808" i="2"/>
  <c r="I808" i="2"/>
  <c r="H808" i="2"/>
  <c r="G808" i="2"/>
  <c r="F808" i="2"/>
  <c r="E808" i="2"/>
  <c r="P807" i="2"/>
  <c r="O807" i="2"/>
  <c r="N807" i="2"/>
  <c r="M807" i="2"/>
  <c r="L807" i="2"/>
  <c r="K807" i="2"/>
  <c r="J807" i="2"/>
  <c r="I807" i="2"/>
  <c r="H807" i="2"/>
  <c r="G807" i="2"/>
  <c r="F807" i="2"/>
  <c r="E807" i="2"/>
  <c r="P806" i="2"/>
  <c r="O806" i="2"/>
  <c r="N806" i="2"/>
  <c r="M806" i="2"/>
  <c r="L806" i="2"/>
  <c r="K806" i="2"/>
  <c r="J806" i="2"/>
  <c r="I806" i="2"/>
  <c r="H806" i="2"/>
  <c r="G806" i="2"/>
  <c r="F806" i="2"/>
  <c r="E806" i="2"/>
  <c r="P805" i="2"/>
  <c r="O805" i="2"/>
  <c r="N805" i="2"/>
  <c r="M805" i="2"/>
  <c r="L805" i="2"/>
  <c r="K805" i="2"/>
  <c r="J805" i="2"/>
  <c r="I805" i="2"/>
  <c r="H805" i="2"/>
  <c r="G805" i="2"/>
  <c r="F805" i="2"/>
  <c r="E805" i="2"/>
  <c r="P804" i="2"/>
  <c r="O804" i="2"/>
  <c r="N804" i="2"/>
  <c r="M804" i="2"/>
  <c r="L804" i="2"/>
  <c r="K804" i="2"/>
  <c r="J804" i="2"/>
  <c r="I804" i="2"/>
  <c r="H804" i="2"/>
  <c r="G804" i="2"/>
  <c r="F804" i="2"/>
  <c r="E804" i="2"/>
  <c r="P803" i="2"/>
  <c r="O803" i="2"/>
  <c r="N803" i="2"/>
  <c r="M803" i="2"/>
  <c r="L803" i="2"/>
  <c r="K803" i="2"/>
  <c r="J803" i="2"/>
  <c r="I803" i="2"/>
  <c r="H803" i="2"/>
  <c r="G803" i="2"/>
  <c r="F803" i="2"/>
  <c r="E803" i="2"/>
  <c r="P802" i="2"/>
  <c r="O802" i="2"/>
  <c r="N802" i="2"/>
  <c r="M802" i="2"/>
  <c r="L802" i="2"/>
  <c r="K802" i="2"/>
  <c r="J802" i="2"/>
  <c r="I802" i="2"/>
  <c r="H802" i="2"/>
  <c r="G802" i="2"/>
  <c r="F802" i="2"/>
  <c r="E802" i="2"/>
  <c r="P801" i="2"/>
  <c r="O801" i="2"/>
  <c r="N801" i="2"/>
  <c r="M801" i="2"/>
  <c r="L801" i="2"/>
  <c r="K801" i="2"/>
  <c r="J801" i="2"/>
  <c r="I801" i="2"/>
  <c r="H801" i="2"/>
  <c r="G801" i="2"/>
  <c r="F801" i="2"/>
  <c r="E801" i="2"/>
  <c r="P800" i="2"/>
  <c r="O800" i="2"/>
  <c r="N800" i="2"/>
  <c r="M800" i="2"/>
  <c r="L800" i="2"/>
  <c r="K800" i="2"/>
  <c r="J800" i="2"/>
  <c r="I800" i="2"/>
  <c r="H800" i="2"/>
  <c r="G800" i="2"/>
  <c r="F800" i="2"/>
  <c r="E800" i="2"/>
  <c r="P799" i="2"/>
  <c r="O799" i="2"/>
  <c r="N799" i="2"/>
  <c r="M799" i="2"/>
  <c r="L799" i="2"/>
  <c r="K799" i="2"/>
  <c r="J799" i="2"/>
  <c r="I799" i="2"/>
  <c r="H799" i="2"/>
  <c r="G799" i="2"/>
  <c r="F799" i="2"/>
  <c r="E799" i="2"/>
  <c r="P798" i="2"/>
  <c r="O798" i="2"/>
  <c r="N798" i="2"/>
  <c r="M798" i="2"/>
  <c r="L798" i="2"/>
  <c r="K798" i="2"/>
  <c r="J798" i="2"/>
  <c r="I798" i="2"/>
  <c r="H798" i="2"/>
  <c r="G798" i="2"/>
  <c r="F798" i="2"/>
  <c r="E798" i="2"/>
  <c r="P797" i="2"/>
  <c r="O797" i="2"/>
  <c r="N797" i="2"/>
  <c r="M797" i="2"/>
  <c r="L797" i="2"/>
  <c r="K797" i="2"/>
  <c r="J797" i="2"/>
  <c r="I797" i="2"/>
  <c r="H797" i="2"/>
  <c r="G797" i="2"/>
  <c r="F797" i="2"/>
  <c r="E797" i="2"/>
  <c r="P796" i="2"/>
  <c r="O796" i="2"/>
  <c r="N796" i="2"/>
  <c r="M796" i="2"/>
  <c r="L796" i="2"/>
  <c r="K796" i="2"/>
  <c r="J796" i="2"/>
  <c r="I796" i="2"/>
  <c r="H796" i="2"/>
  <c r="G796" i="2"/>
  <c r="F796" i="2"/>
  <c r="E796" i="2"/>
  <c r="P795" i="2"/>
  <c r="O795" i="2"/>
  <c r="N795" i="2"/>
  <c r="M795" i="2"/>
  <c r="L795" i="2"/>
  <c r="K795" i="2"/>
  <c r="J795" i="2"/>
  <c r="I795" i="2"/>
  <c r="H795" i="2"/>
  <c r="G795" i="2"/>
  <c r="F795" i="2"/>
  <c r="E795" i="2"/>
  <c r="P794" i="2"/>
  <c r="O794" i="2"/>
  <c r="N794" i="2"/>
  <c r="M794" i="2"/>
  <c r="L794" i="2"/>
  <c r="K794" i="2"/>
  <c r="J794" i="2"/>
  <c r="I794" i="2"/>
  <c r="H794" i="2"/>
  <c r="G794" i="2"/>
  <c r="F794" i="2"/>
  <c r="E794" i="2"/>
  <c r="P793" i="2"/>
  <c r="O793" i="2"/>
  <c r="N793" i="2"/>
  <c r="M793" i="2"/>
  <c r="L793" i="2"/>
  <c r="K793" i="2"/>
  <c r="J793" i="2"/>
  <c r="I793" i="2"/>
  <c r="H793" i="2"/>
  <c r="G793" i="2"/>
  <c r="F793" i="2"/>
  <c r="E793" i="2"/>
  <c r="P792" i="2"/>
  <c r="O792" i="2"/>
  <c r="N792" i="2"/>
  <c r="M792" i="2"/>
  <c r="L792" i="2"/>
  <c r="K792" i="2"/>
  <c r="J792" i="2"/>
  <c r="I792" i="2"/>
  <c r="H792" i="2"/>
  <c r="G792" i="2"/>
  <c r="F792" i="2"/>
  <c r="E792" i="2"/>
  <c r="P791" i="2"/>
  <c r="O791" i="2"/>
  <c r="N791" i="2"/>
  <c r="M791" i="2"/>
  <c r="L791" i="2"/>
  <c r="K791" i="2"/>
  <c r="J791" i="2"/>
  <c r="I791" i="2"/>
  <c r="H791" i="2"/>
  <c r="G791" i="2"/>
  <c r="F791" i="2"/>
  <c r="E791" i="2"/>
  <c r="P790" i="2"/>
  <c r="O790" i="2"/>
  <c r="N790" i="2"/>
  <c r="M790" i="2"/>
  <c r="L790" i="2"/>
  <c r="K790" i="2"/>
  <c r="J790" i="2"/>
  <c r="I790" i="2"/>
  <c r="H790" i="2"/>
  <c r="G790" i="2"/>
  <c r="F790" i="2"/>
  <c r="E790" i="2"/>
  <c r="P789" i="2"/>
  <c r="O789" i="2"/>
  <c r="N789" i="2"/>
  <c r="M789" i="2"/>
  <c r="L789" i="2"/>
  <c r="K789" i="2"/>
  <c r="J789" i="2"/>
  <c r="I789" i="2"/>
  <c r="H789" i="2"/>
  <c r="G789" i="2"/>
  <c r="F789" i="2"/>
  <c r="E789" i="2"/>
  <c r="P788" i="2"/>
  <c r="O788" i="2"/>
  <c r="N788" i="2"/>
  <c r="M788" i="2"/>
  <c r="L788" i="2"/>
  <c r="K788" i="2"/>
  <c r="J788" i="2"/>
  <c r="I788" i="2"/>
  <c r="H788" i="2"/>
  <c r="G788" i="2"/>
  <c r="F788" i="2"/>
  <c r="E788" i="2"/>
  <c r="P787" i="2"/>
  <c r="O787" i="2"/>
  <c r="N787" i="2"/>
  <c r="M787" i="2"/>
  <c r="L787" i="2"/>
  <c r="K787" i="2"/>
  <c r="J787" i="2"/>
  <c r="I787" i="2"/>
  <c r="H787" i="2"/>
  <c r="G787" i="2"/>
  <c r="F787" i="2"/>
  <c r="E787" i="2"/>
  <c r="P786" i="2"/>
  <c r="O786" i="2"/>
  <c r="N786" i="2"/>
  <c r="M786" i="2"/>
  <c r="L786" i="2"/>
  <c r="K786" i="2"/>
  <c r="J786" i="2"/>
  <c r="I786" i="2"/>
  <c r="H786" i="2"/>
  <c r="G786" i="2"/>
  <c r="F786" i="2"/>
  <c r="E786" i="2"/>
  <c r="P785" i="2"/>
  <c r="O785" i="2"/>
  <c r="N785" i="2"/>
  <c r="M785" i="2"/>
  <c r="L785" i="2"/>
  <c r="K785" i="2"/>
  <c r="J785" i="2"/>
  <c r="I785" i="2"/>
  <c r="H785" i="2"/>
  <c r="G785" i="2"/>
  <c r="F785" i="2"/>
  <c r="E785" i="2"/>
  <c r="P784" i="2"/>
  <c r="O784" i="2"/>
  <c r="N784" i="2"/>
  <c r="M784" i="2"/>
  <c r="L784" i="2"/>
  <c r="K784" i="2"/>
  <c r="J784" i="2"/>
  <c r="I784" i="2"/>
  <c r="H784" i="2"/>
  <c r="G784" i="2"/>
  <c r="F784" i="2"/>
  <c r="E784" i="2"/>
  <c r="P783" i="2"/>
  <c r="O783" i="2"/>
  <c r="N783" i="2"/>
  <c r="M783" i="2"/>
  <c r="L783" i="2"/>
  <c r="K783" i="2"/>
  <c r="J783" i="2"/>
  <c r="I783" i="2"/>
  <c r="H783" i="2"/>
  <c r="G783" i="2"/>
  <c r="F783" i="2"/>
  <c r="E783" i="2"/>
  <c r="P782" i="2"/>
  <c r="O782" i="2"/>
  <c r="N782" i="2"/>
  <c r="M782" i="2"/>
  <c r="L782" i="2"/>
  <c r="K782" i="2"/>
  <c r="J782" i="2"/>
  <c r="I782" i="2"/>
  <c r="H782" i="2"/>
  <c r="G782" i="2"/>
  <c r="F782" i="2"/>
  <c r="E782" i="2"/>
  <c r="P781" i="2"/>
  <c r="O781" i="2"/>
  <c r="N781" i="2"/>
  <c r="M781" i="2"/>
  <c r="L781" i="2"/>
  <c r="K781" i="2"/>
  <c r="J781" i="2"/>
  <c r="I781" i="2"/>
  <c r="H781" i="2"/>
  <c r="G781" i="2"/>
  <c r="F781" i="2"/>
  <c r="E781" i="2"/>
  <c r="P780" i="2"/>
  <c r="O780" i="2"/>
  <c r="N780" i="2"/>
  <c r="M780" i="2"/>
  <c r="L780" i="2"/>
  <c r="K780" i="2"/>
  <c r="J780" i="2"/>
  <c r="I780" i="2"/>
  <c r="H780" i="2"/>
  <c r="G780" i="2"/>
  <c r="F780" i="2"/>
  <c r="E780" i="2"/>
  <c r="P779" i="2"/>
  <c r="O779" i="2"/>
  <c r="N779" i="2"/>
  <c r="M779" i="2"/>
  <c r="L779" i="2"/>
  <c r="K779" i="2"/>
  <c r="J779" i="2"/>
  <c r="I779" i="2"/>
  <c r="H779" i="2"/>
  <c r="G779" i="2"/>
  <c r="F779" i="2"/>
  <c r="E779" i="2"/>
  <c r="P778" i="2"/>
  <c r="O778" i="2"/>
  <c r="N778" i="2"/>
  <c r="M778" i="2"/>
  <c r="L778" i="2"/>
  <c r="K778" i="2"/>
  <c r="J778" i="2"/>
  <c r="I778" i="2"/>
  <c r="H778" i="2"/>
  <c r="G778" i="2"/>
  <c r="F778" i="2"/>
  <c r="E778" i="2"/>
  <c r="P777" i="2"/>
  <c r="O777" i="2"/>
  <c r="N777" i="2"/>
  <c r="M777" i="2"/>
  <c r="L777" i="2"/>
  <c r="K777" i="2"/>
  <c r="J777" i="2"/>
  <c r="I777" i="2"/>
  <c r="H777" i="2"/>
  <c r="G777" i="2"/>
  <c r="F777" i="2"/>
  <c r="E777" i="2"/>
  <c r="P776" i="2"/>
  <c r="O776" i="2"/>
  <c r="N776" i="2"/>
  <c r="M776" i="2"/>
  <c r="L776" i="2"/>
  <c r="K776" i="2"/>
  <c r="J776" i="2"/>
  <c r="I776" i="2"/>
  <c r="H776" i="2"/>
  <c r="G776" i="2"/>
  <c r="F776" i="2"/>
  <c r="E776" i="2"/>
  <c r="P775" i="2"/>
  <c r="O775" i="2"/>
  <c r="N775" i="2"/>
  <c r="M775" i="2"/>
  <c r="L775" i="2"/>
  <c r="K775" i="2"/>
  <c r="J775" i="2"/>
  <c r="I775" i="2"/>
  <c r="H775" i="2"/>
  <c r="G775" i="2"/>
  <c r="F775" i="2"/>
  <c r="E775" i="2"/>
  <c r="P774" i="2"/>
  <c r="O774" i="2"/>
  <c r="N774" i="2"/>
  <c r="M774" i="2"/>
  <c r="L774" i="2"/>
  <c r="K774" i="2"/>
  <c r="J774" i="2"/>
  <c r="I774" i="2"/>
  <c r="H774" i="2"/>
  <c r="G774" i="2"/>
  <c r="F774" i="2"/>
  <c r="E774" i="2"/>
  <c r="P773" i="2"/>
  <c r="O773" i="2"/>
  <c r="N773" i="2"/>
  <c r="M773" i="2"/>
  <c r="L773" i="2"/>
  <c r="K773" i="2"/>
  <c r="J773" i="2"/>
  <c r="I773" i="2"/>
  <c r="H773" i="2"/>
  <c r="G773" i="2"/>
  <c r="F773" i="2"/>
  <c r="E773" i="2"/>
  <c r="P772" i="2"/>
  <c r="O772" i="2"/>
  <c r="N772" i="2"/>
  <c r="M772" i="2"/>
  <c r="L772" i="2"/>
  <c r="K772" i="2"/>
  <c r="J772" i="2"/>
  <c r="I772" i="2"/>
  <c r="H772" i="2"/>
  <c r="G772" i="2"/>
  <c r="F772" i="2"/>
  <c r="E772" i="2"/>
  <c r="P771" i="2"/>
  <c r="O771" i="2"/>
  <c r="N771" i="2"/>
  <c r="M771" i="2"/>
  <c r="L771" i="2"/>
  <c r="K771" i="2"/>
  <c r="J771" i="2"/>
  <c r="I771" i="2"/>
  <c r="H771" i="2"/>
  <c r="G771" i="2"/>
  <c r="F771" i="2"/>
  <c r="E771" i="2"/>
  <c r="P770" i="2"/>
  <c r="O770" i="2"/>
  <c r="N770" i="2"/>
  <c r="M770" i="2"/>
  <c r="L770" i="2"/>
  <c r="K770" i="2"/>
  <c r="J770" i="2"/>
  <c r="I770" i="2"/>
  <c r="H770" i="2"/>
  <c r="G770" i="2"/>
  <c r="F770" i="2"/>
  <c r="E770" i="2"/>
  <c r="P769" i="2"/>
  <c r="O769" i="2"/>
  <c r="N769" i="2"/>
  <c r="M769" i="2"/>
  <c r="L769" i="2"/>
  <c r="K769" i="2"/>
  <c r="J769" i="2"/>
  <c r="I769" i="2"/>
  <c r="H769" i="2"/>
  <c r="G769" i="2"/>
  <c r="F769" i="2"/>
  <c r="E769" i="2"/>
  <c r="P768" i="2"/>
  <c r="O768" i="2"/>
  <c r="N768" i="2"/>
  <c r="M768" i="2"/>
  <c r="L768" i="2"/>
  <c r="K768" i="2"/>
  <c r="J768" i="2"/>
  <c r="I768" i="2"/>
  <c r="H768" i="2"/>
  <c r="G768" i="2"/>
  <c r="F768" i="2"/>
  <c r="E768" i="2"/>
  <c r="P767" i="2"/>
  <c r="O767" i="2"/>
  <c r="N767" i="2"/>
  <c r="M767" i="2"/>
  <c r="L767" i="2"/>
  <c r="K767" i="2"/>
  <c r="J767" i="2"/>
  <c r="I767" i="2"/>
  <c r="H767" i="2"/>
  <c r="G767" i="2"/>
  <c r="F767" i="2"/>
  <c r="E767" i="2"/>
  <c r="P766" i="2"/>
  <c r="O766" i="2"/>
  <c r="N766" i="2"/>
  <c r="M766" i="2"/>
  <c r="L766" i="2"/>
  <c r="K766" i="2"/>
  <c r="J766" i="2"/>
  <c r="I766" i="2"/>
  <c r="H766" i="2"/>
  <c r="G766" i="2"/>
  <c r="F766" i="2"/>
  <c r="E766" i="2"/>
  <c r="P765" i="2"/>
  <c r="O765" i="2"/>
  <c r="N765" i="2"/>
  <c r="M765" i="2"/>
  <c r="L765" i="2"/>
  <c r="K765" i="2"/>
  <c r="J765" i="2"/>
  <c r="I765" i="2"/>
  <c r="H765" i="2"/>
  <c r="G765" i="2"/>
  <c r="F765" i="2"/>
  <c r="E765" i="2"/>
  <c r="P764" i="2"/>
  <c r="O764" i="2"/>
  <c r="N764" i="2"/>
  <c r="M764" i="2"/>
  <c r="L764" i="2"/>
  <c r="K764" i="2"/>
  <c r="J764" i="2"/>
  <c r="I764" i="2"/>
  <c r="H764" i="2"/>
  <c r="G764" i="2"/>
  <c r="F764" i="2"/>
  <c r="E764" i="2"/>
  <c r="P763" i="2"/>
  <c r="O763" i="2"/>
  <c r="N763" i="2"/>
  <c r="M763" i="2"/>
  <c r="L763" i="2"/>
  <c r="K763" i="2"/>
  <c r="J763" i="2"/>
  <c r="I763" i="2"/>
  <c r="H763" i="2"/>
  <c r="G763" i="2"/>
  <c r="F763" i="2"/>
  <c r="E763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P761" i="2"/>
  <c r="O761" i="2"/>
  <c r="N761" i="2"/>
  <c r="M761" i="2"/>
  <c r="L761" i="2"/>
  <c r="K761" i="2"/>
  <c r="J761" i="2"/>
  <c r="I761" i="2"/>
  <c r="H761" i="2"/>
  <c r="G761" i="2"/>
  <c r="F761" i="2"/>
  <c r="E761" i="2"/>
  <c r="P760" i="2"/>
  <c r="O760" i="2"/>
  <c r="N760" i="2"/>
  <c r="M760" i="2"/>
  <c r="L760" i="2"/>
  <c r="K760" i="2"/>
  <c r="J760" i="2"/>
  <c r="I760" i="2"/>
  <c r="H760" i="2"/>
  <c r="G760" i="2"/>
  <c r="F760" i="2"/>
  <c r="E760" i="2"/>
  <c r="P759" i="2"/>
  <c r="O759" i="2"/>
  <c r="N759" i="2"/>
  <c r="M759" i="2"/>
  <c r="L759" i="2"/>
  <c r="K759" i="2"/>
  <c r="J759" i="2"/>
  <c r="I759" i="2"/>
  <c r="H759" i="2"/>
  <c r="G759" i="2"/>
  <c r="F759" i="2"/>
  <c r="E759" i="2"/>
  <c r="P758" i="2"/>
  <c r="O758" i="2"/>
  <c r="N758" i="2"/>
  <c r="M758" i="2"/>
  <c r="L758" i="2"/>
  <c r="K758" i="2"/>
  <c r="J758" i="2"/>
  <c r="I758" i="2"/>
  <c r="H758" i="2"/>
  <c r="G758" i="2"/>
  <c r="F758" i="2"/>
  <c r="E758" i="2"/>
  <c r="P757" i="2"/>
  <c r="O757" i="2"/>
  <c r="N757" i="2"/>
  <c r="M757" i="2"/>
  <c r="L757" i="2"/>
  <c r="K757" i="2"/>
  <c r="J757" i="2"/>
  <c r="I757" i="2"/>
  <c r="H757" i="2"/>
  <c r="G757" i="2"/>
  <c r="F757" i="2"/>
  <c r="E757" i="2"/>
  <c r="P756" i="2"/>
  <c r="O756" i="2"/>
  <c r="N756" i="2"/>
  <c r="M756" i="2"/>
  <c r="L756" i="2"/>
  <c r="K756" i="2"/>
  <c r="J756" i="2"/>
  <c r="I756" i="2"/>
  <c r="H756" i="2"/>
  <c r="G756" i="2"/>
  <c r="F756" i="2"/>
  <c r="E756" i="2"/>
  <c r="P755" i="2"/>
  <c r="O755" i="2"/>
  <c r="N755" i="2"/>
  <c r="M755" i="2"/>
  <c r="L755" i="2"/>
  <c r="K755" i="2"/>
  <c r="J755" i="2"/>
  <c r="I755" i="2"/>
  <c r="H755" i="2"/>
  <c r="G755" i="2"/>
  <c r="F755" i="2"/>
  <c r="E755" i="2"/>
  <c r="P754" i="2"/>
  <c r="O754" i="2"/>
  <c r="N754" i="2"/>
  <c r="M754" i="2"/>
  <c r="L754" i="2"/>
  <c r="K754" i="2"/>
  <c r="J754" i="2"/>
  <c r="I754" i="2"/>
  <c r="H754" i="2"/>
  <c r="G754" i="2"/>
  <c r="F754" i="2"/>
  <c r="E754" i="2"/>
  <c r="P753" i="2"/>
  <c r="O753" i="2"/>
  <c r="N753" i="2"/>
  <c r="M753" i="2"/>
  <c r="L753" i="2"/>
  <c r="K753" i="2"/>
  <c r="J753" i="2"/>
  <c r="I753" i="2"/>
  <c r="H753" i="2"/>
  <c r="G753" i="2"/>
  <c r="F753" i="2"/>
  <c r="E753" i="2"/>
  <c r="P752" i="2"/>
  <c r="O752" i="2"/>
  <c r="N752" i="2"/>
  <c r="M752" i="2"/>
  <c r="L752" i="2"/>
  <c r="K752" i="2"/>
  <c r="J752" i="2"/>
  <c r="I752" i="2"/>
  <c r="H752" i="2"/>
  <c r="G752" i="2"/>
  <c r="F752" i="2"/>
  <c r="E752" i="2"/>
  <c r="P751" i="2"/>
  <c r="O751" i="2"/>
  <c r="N751" i="2"/>
  <c r="M751" i="2"/>
  <c r="L751" i="2"/>
  <c r="K751" i="2"/>
  <c r="J751" i="2"/>
  <c r="I751" i="2"/>
  <c r="H751" i="2"/>
  <c r="G751" i="2"/>
  <c r="F751" i="2"/>
  <c r="E751" i="2"/>
  <c r="P750" i="2"/>
  <c r="O750" i="2"/>
  <c r="N750" i="2"/>
  <c r="M750" i="2"/>
  <c r="L750" i="2"/>
  <c r="K750" i="2"/>
  <c r="J750" i="2"/>
  <c r="I750" i="2"/>
  <c r="H750" i="2"/>
  <c r="G750" i="2"/>
  <c r="F750" i="2"/>
  <c r="E750" i="2"/>
  <c r="P749" i="2"/>
  <c r="O749" i="2"/>
  <c r="N749" i="2"/>
  <c r="M749" i="2"/>
  <c r="L749" i="2"/>
  <c r="K749" i="2"/>
  <c r="J749" i="2"/>
  <c r="I749" i="2"/>
  <c r="H749" i="2"/>
  <c r="G749" i="2"/>
  <c r="F749" i="2"/>
  <c r="E749" i="2"/>
  <c r="P748" i="2"/>
  <c r="O748" i="2"/>
  <c r="N748" i="2"/>
  <c r="M748" i="2"/>
  <c r="L748" i="2"/>
  <c r="K748" i="2"/>
  <c r="J748" i="2"/>
  <c r="I748" i="2"/>
  <c r="H748" i="2"/>
  <c r="G748" i="2"/>
  <c r="F748" i="2"/>
  <c r="E748" i="2"/>
  <c r="P747" i="2"/>
  <c r="O747" i="2"/>
  <c r="N747" i="2"/>
  <c r="M747" i="2"/>
  <c r="L747" i="2"/>
  <c r="K747" i="2"/>
  <c r="J747" i="2"/>
  <c r="I747" i="2"/>
  <c r="H747" i="2"/>
  <c r="G747" i="2"/>
  <c r="F747" i="2"/>
  <c r="E747" i="2"/>
  <c r="P746" i="2"/>
  <c r="O746" i="2"/>
  <c r="N746" i="2"/>
  <c r="M746" i="2"/>
  <c r="L746" i="2"/>
  <c r="K746" i="2"/>
  <c r="J746" i="2"/>
  <c r="I746" i="2"/>
  <c r="H746" i="2"/>
  <c r="G746" i="2"/>
  <c r="F746" i="2"/>
  <c r="E746" i="2"/>
  <c r="P745" i="2"/>
  <c r="O745" i="2"/>
  <c r="N745" i="2"/>
  <c r="M745" i="2"/>
  <c r="L745" i="2"/>
  <c r="K745" i="2"/>
  <c r="J745" i="2"/>
  <c r="I745" i="2"/>
  <c r="H745" i="2"/>
  <c r="G745" i="2"/>
  <c r="F745" i="2"/>
  <c r="E745" i="2"/>
  <c r="P744" i="2"/>
  <c r="O744" i="2"/>
  <c r="N744" i="2"/>
  <c r="M744" i="2"/>
  <c r="L744" i="2"/>
  <c r="K744" i="2"/>
  <c r="J744" i="2"/>
  <c r="I744" i="2"/>
  <c r="H744" i="2"/>
  <c r="G744" i="2"/>
  <c r="F744" i="2"/>
  <c r="E744" i="2"/>
  <c r="P743" i="2"/>
  <c r="O743" i="2"/>
  <c r="N743" i="2"/>
  <c r="M743" i="2"/>
  <c r="L743" i="2"/>
  <c r="K743" i="2"/>
  <c r="J743" i="2"/>
  <c r="I743" i="2"/>
  <c r="H743" i="2"/>
  <c r="G743" i="2"/>
  <c r="F743" i="2"/>
  <c r="E743" i="2"/>
  <c r="P742" i="2"/>
  <c r="O742" i="2"/>
  <c r="N742" i="2"/>
  <c r="M742" i="2"/>
  <c r="L742" i="2"/>
  <c r="K742" i="2"/>
  <c r="J742" i="2"/>
  <c r="I742" i="2"/>
  <c r="H742" i="2"/>
  <c r="G742" i="2"/>
  <c r="F742" i="2"/>
  <c r="E742" i="2"/>
  <c r="P741" i="2"/>
  <c r="O741" i="2"/>
  <c r="N741" i="2"/>
  <c r="M741" i="2"/>
  <c r="L741" i="2"/>
  <c r="K741" i="2"/>
  <c r="J741" i="2"/>
  <c r="I741" i="2"/>
  <c r="H741" i="2"/>
  <c r="G741" i="2"/>
  <c r="F741" i="2"/>
  <c r="E741" i="2"/>
  <c r="P740" i="2"/>
  <c r="O740" i="2"/>
  <c r="N740" i="2"/>
  <c r="M740" i="2"/>
  <c r="L740" i="2"/>
  <c r="K740" i="2"/>
  <c r="J740" i="2"/>
  <c r="I740" i="2"/>
  <c r="H740" i="2"/>
  <c r="G740" i="2"/>
  <c r="F740" i="2"/>
  <c r="E740" i="2"/>
  <c r="P739" i="2"/>
  <c r="O739" i="2"/>
  <c r="N739" i="2"/>
  <c r="M739" i="2"/>
  <c r="L739" i="2"/>
  <c r="K739" i="2"/>
  <c r="J739" i="2"/>
  <c r="I739" i="2"/>
  <c r="H739" i="2"/>
  <c r="G739" i="2"/>
  <c r="F739" i="2"/>
  <c r="E739" i="2"/>
  <c r="P738" i="2"/>
  <c r="O738" i="2"/>
  <c r="N738" i="2"/>
  <c r="M738" i="2"/>
  <c r="L738" i="2"/>
  <c r="K738" i="2"/>
  <c r="J738" i="2"/>
  <c r="I738" i="2"/>
  <c r="H738" i="2"/>
  <c r="G738" i="2"/>
  <c r="F738" i="2"/>
  <c r="E738" i="2"/>
  <c r="P737" i="2"/>
  <c r="O737" i="2"/>
  <c r="N737" i="2"/>
  <c r="M737" i="2"/>
  <c r="L737" i="2"/>
  <c r="K737" i="2"/>
  <c r="J737" i="2"/>
  <c r="I737" i="2"/>
  <c r="H737" i="2"/>
  <c r="G737" i="2"/>
  <c r="F737" i="2"/>
  <c r="E737" i="2"/>
  <c r="P736" i="2"/>
  <c r="O736" i="2"/>
  <c r="N736" i="2"/>
  <c r="M736" i="2"/>
  <c r="L736" i="2"/>
  <c r="K736" i="2"/>
  <c r="J736" i="2"/>
  <c r="I736" i="2"/>
  <c r="H736" i="2"/>
  <c r="G736" i="2"/>
  <c r="F736" i="2"/>
  <c r="E736" i="2"/>
  <c r="P735" i="2"/>
  <c r="O735" i="2"/>
  <c r="N735" i="2"/>
  <c r="M735" i="2"/>
  <c r="L735" i="2"/>
  <c r="K735" i="2"/>
  <c r="J735" i="2"/>
  <c r="I735" i="2"/>
  <c r="H735" i="2"/>
  <c r="G735" i="2"/>
  <c r="F735" i="2"/>
  <c r="E735" i="2"/>
  <c r="P734" i="2"/>
  <c r="O734" i="2"/>
  <c r="N734" i="2"/>
  <c r="M734" i="2"/>
  <c r="L734" i="2"/>
  <c r="K734" i="2"/>
  <c r="J734" i="2"/>
  <c r="I734" i="2"/>
  <c r="H734" i="2"/>
  <c r="G734" i="2"/>
  <c r="F734" i="2"/>
  <c r="E734" i="2"/>
  <c r="P733" i="2"/>
  <c r="O733" i="2"/>
  <c r="N733" i="2"/>
  <c r="M733" i="2"/>
  <c r="L733" i="2"/>
  <c r="K733" i="2"/>
  <c r="J733" i="2"/>
  <c r="I733" i="2"/>
  <c r="H733" i="2"/>
  <c r="G733" i="2"/>
  <c r="F733" i="2"/>
  <c r="E733" i="2"/>
  <c r="P732" i="2"/>
  <c r="O732" i="2"/>
  <c r="N732" i="2"/>
  <c r="M732" i="2"/>
  <c r="L732" i="2"/>
  <c r="K732" i="2"/>
  <c r="J732" i="2"/>
  <c r="I732" i="2"/>
  <c r="H732" i="2"/>
  <c r="G732" i="2"/>
  <c r="F732" i="2"/>
  <c r="E732" i="2"/>
  <c r="P731" i="2"/>
  <c r="O731" i="2"/>
  <c r="N731" i="2"/>
  <c r="M731" i="2"/>
  <c r="L731" i="2"/>
  <c r="K731" i="2"/>
  <c r="J731" i="2"/>
  <c r="I731" i="2"/>
  <c r="H731" i="2"/>
  <c r="G731" i="2"/>
  <c r="F731" i="2"/>
  <c r="E731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P729" i="2"/>
  <c r="O729" i="2"/>
  <c r="N729" i="2"/>
  <c r="M729" i="2"/>
  <c r="L729" i="2"/>
  <c r="K729" i="2"/>
  <c r="J729" i="2"/>
  <c r="I729" i="2"/>
  <c r="H729" i="2"/>
  <c r="G729" i="2"/>
  <c r="F729" i="2"/>
  <c r="E729" i="2"/>
  <c r="P728" i="2"/>
  <c r="O728" i="2"/>
  <c r="N728" i="2"/>
  <c r="M728" i="2"/>
  <c r="L728" i="2"/>
  <c r="K728" i="2"/>
  <c r="J728" i="2"/>
  <c r="I728" i="2"/>
  <c r="H728" i="2"/>
  <c r="G728" i="2"/>
  <c r="F728" i="2"/>
  <c r="E728" i="2"/>
  <c r="P727" i="2"/>
  <c r="O727" i="2"/>
  <c r="N727" i="2"/>
  <c r="M727" i="2"/>
  <c r="L727" i="2"/>
  <c r="K727" i="2"/>
  <c r="J727" i="2"/>
  <c r="I727" i="2"/>
  <c r="H727" i="2"/>
  <c r="G727" i="2"/>
  <c r="F727" i="2"/>
  <c r="E727" i="2"/>
  <c r="P726" i="2"/>
  <c r="O726" i="2"/>
  <c r="N726" i="2"/>
  <c r="M726" i="2"/>
  <c r="L726" i="2"/>
  <c r="K726" i="2"/>
  <c r="J726" i="2"/>
  <c r="I726" i="2"/>
  <c r="H726" i="2"/>
  <c r="G726" i="2"/>
  <c r="F726" i="2"/>
  <c r="E726" i="2"/>
  <c r="P725" i="2"/>
  <c r="O725" i="2"/>
  <c r="N725" i="2"/>
  <c r="M725" i="2"/>
  <c r="L725" i="2"/>
  <c r="K725" i="2"/>
  <c r="J725" i="2"/>
  <c r="I725" i="2"/>
  <c r="H725" i="2"/>
  <c r="G725" i="2"/>
  <c r="F725" i="2"/>
  <c r="E725" i="2"/>
  <c r="P724" i="2"/>
  <c r="O724" i="2"/>
  <c r="N724" i="2"/>
  <c r="M724" i="2"/>
  <c r="L724" i="2"/>
  <c r="K724" i="2"/>
  <c r="J724" i="2"/>
  <c r="I724" i="2"/>
  <c r="H724" i="2"/>
  <c r="G724" i="2"/>
  <c r="F724" i="2"/>
  <c r="E724" i="2"/>
  <c r="P723" i="2"/>
  <c r="O723" i="2"/>
  <c r="N723" i="2"/>
  <c r="M723" i="2"/>
  <c r="L723" i="2"/>
  <c r="K723" i="2"/>
  <c r="J723" i="2"/>
  <c r="I723" i="2"/>
  <c r="H723" i="2"/>
  <c r="G723" i="2"/>
  <c r="F723" i="2"/>
  <c r="E723" i="2"/>
  <c r="P722" i="2"/>
  <c r="O722" i="2"/>
  <c r="N722" i="2"/>
  <c r="M722" i="2"/>
  <c r="L722" i="2"/>
  <c r="K722" i="2"/>
  <c r="J722" i="2"/>
  <c r="I722" i="2"/>
  <c r="H722" i="2"/>
  <c r="G722" i="2"/>
  <c r="F722" i="2"/>
  <c r="E722" i="2"/>
  <c r="P721" i="2"/>
  <c r="O721" i="2"/>
  <c r="N721" i="2"/>
  <c r="M721" i="2"/>
  <c r="L721" i="2"/>
  <c r="K721" i="2"/>
  <c r="J721" i="2"/>
  <c r="I721" i="2"/>
  <c r="H721" i="2"/>
  <c r="G721" i="2"/>
  <c r="F721" i="2"/>
  <c r="E721" i="2"/>
  <c r="P720" i="2"/>
  <c r="O720" i="2"/>
  <c r="N720" i="2"/>
  <c r="M720" i="2"/>
  <c r="L720" i="2"/>
  <c r="K720" i="2"/>
  <c r="J720" i="2"/>
  <c r="I720" i="2"/>
  <c r="H720" i="2"/>
  <c r="G720" i="2"/>
  <c r="F720" i="2"/>
  <c r="E720" i="2"/>
  <c r="P719" i="2"/>
  <c r="O719" i="2"/>
  <c r="N719" i="2"/>
  <c r="M719" i="2"/>
  <c r="L719" i="2"/>
  <c r="K719" i="2"/>
  <c r="J719" i="2"/>
  <c r="I719" i="2"/>
  <c r="H719" i="2"/>
  <c r="G719" i="2"/>
  <c r="F719" i="2"/>
  <c r="E719" i="2"/>
  <c r="P718" i="2"/>
  <c r="O718" i="2"/>
  <c r="N718" i="2"/>
  <c r="M718" i="2"/>
  <c r="L718" i="2"/>
  <c r="K718" i="2"/>
  <c r="J718" i="2"/>
  <c r="I718" i="2"/>
  <c r="H718" i="2"/>
  <c r="G718" i="2"/>
  <c r="F718" i="2"/>
  <c r="E718" i="2"/>
  <c r="P717" i="2"/>
  <c r="O717" i="2"/>
  <c r="N717" i="2"/>
  <c r="M717" i="2"/>
  <c r="L717" i="2"/>
  <c r="K717" i="2"/>
  <c r="J717" i="2"/>
  <c r="I717" i="2"/>
  <c r="H717" i="2"/>
  <c r="G717" i="2"/>
  <c r="F717" i="2"/>
  <c r="E717" i="2"/>
  <c r="P716" i="2"/>
  <c r="O716" i="2"/>
  <c r="N716" i="2"/>
  <c r="M716" i="2"/>
  <c r="L716" i="2"/>
  <c r="K716" i="2"/>
  <c r="J716" i="2"/>
  <c r="I716" i="2"/>
  <c r="H716" i="2"/>
  <c r="G716" i="2"/>
  <c r="F716" i="2"/>
  <c r="E716" i="2"/>
  <c r="P715" i="2"/>
  <c r="O715" i="2"/>
  <c r="N715" i="2"/>
  <c r="M715" i="2"/>
  <c r="L715" i="2"/>
  <c r="K715" i="2"/>
  <c r="J715" i="2"/>
  <c r="I715" i="2"/>
  <c r="H715" i="2"/>
  <c r="G715" i="2"/>
  <c r="F715" i="2"/>
  <c r="E715" i="2"/>
  <c r="P714" i="2"/>
  <c r="O714" i="2"/>
  <c r="N714" i="2"/>
  <c r="M714" i="2"/>
  <c r="L714" i="2"/>
  <c r="K714" i="2"/>
  <c r="J714" i="2"/>
  <c r="I714" i="2"/>
  <c r="H714" i="2"/>
  <c r="G714" i="2"/>
  <c r="F714" i="2"/>
  <c r="E714" i="2"/>
  <c r="P713" i="2"/>
  <c r="O713" i="2"/>
  <c r="N713" i="2"/>
  <c r="M713" i="2"/>
  <c r="L713" i="2"/>
  <c r="K713" i="2"/>
  <c r="J713" i="2"/>
  <c r="I713" i="2"/>
  <c r="H713" i="2"/>
  <c r="G713" i="2"/>
  <c r="F713" i="2"/>
  <c r="E713" i="2"/>
  <c r="P712" i="2"/>
  <c r="O712" i="2"/>
  <c r="N712" i="2"/>
  <c r="M712" i="2"/>
  <c r="L712" i="2"/>
  <c r="K712" i="2"/>
  <c r="J712" i="2"/>
  <c r="I712" i="2"/>
  <c r="H712" i="2"/>
  <c r="G712" i="2"/>
  <c r="F712" i="2"/>
  <c r="E712" i="2"/>
  <c r="P711" i="2"/>
  <c r="O711" i="2"/>
  <c r="N711" i="2"/>
  <c r="M711" i="2"/>
  <c r="L711" i="2"/>
  <c r="K711" i="2"/>
  <c r="J711" i="2"/>
  <c r="I711" i="2"/>
  <c r="H711" i="2"/>
  <c r="G711" i="2"/>
  <c r="F711" i="2"/>
  <c r="E711" i="2"/>
  <c r="P710" i="2"/>
  <c r="O710" i="2"/>
  <c r="N710" i="2"/>
  <c r="M710" i="2"/>
  <c r="L710" i="2"/>
  <c r="K710" i="2"/>
  <c r="J710" i="2"/>
  <c r="I710" i="2"/>
  <c r="H710" i="2"/>
  <c r="G710" i="2"/>
  <c r="F710" i="2"/>
  <c r="E710" i="2"/>
  <c r="P709" i="2"/>
  <c r="O709" i="2"/>
  <c r="N709" i="2"/>
  <c r="M709" i="2"/>
  <c r="L709" i="2"/>
  <c r="K709" i="2"/>
  <c r="J709" i="2"/>
  <c r="I709" i="2"/>
  <c r="H709" i="2"/>
  <c r="G709" i="2"/>
  <c r="F709" i="2"/>
  <c r="E709" i="2"/>
  <c r="P708" i="2"/>
  <c r="O708" i="2"/>
  <c r="N708" i="2"/>
  <c r="M708" i="2"/>
  <c r="L708" i="2"/>
  <c r="K708" i="2"/>
  <c r="J708" i="2"/>
  <c r="I708" i="2"/>
  <c r="H708" i="2"/>
  <c r="G708" i="2"/>
  <c r="F708" i="2"/>
  <c r="E708" i="2"/>
  <c r="P707" i="2"/>
  <c r="O707" i="2"/>
  <c r="N707" i="2"/>
  <c r="M707" i="2"/>
  <c r="L707" i="2"/>
  <c r="K707" i="2"/>
  <c r="J707" i="2"/>
  <c r="I707" i="2"/>
  <c r="H707" i="2"/>
  <c r="G707" i="2"/>
  <c r="F707" i="2"/>
  <c r="E707" i="2"/>
  <c r="P706" i="2"/>
  <c r="O706" i="2"/>
  <c r="N706" i="2"/>
  <c r="M706" i="2"/>
  <c r="L706" i="2"/>
  <c r="K706" i="2"/>
  <c r="J706" i="2"/>
  <c r="I706" i="2"/>
  <c r="H706" i="2"/>
  <c r="G706" i="2"/>
  <c r="F706" i="2"/>
  <c r="E706" i="2"/>
  <c r="P705" i="2"/>
  <c r="O705" i="2"/>
  <c r="N705" i="2"/>
  <c r="M705" i="2"/>
  <c r="L705" i="2"/>
  <c r="K705" i="2"/>
  <c r="J705" i="2"/>
  <c r="I705" i="2"/>
  <c r="H705" i="2"/>
  <c r="G705" i="2"/>
  <c r="F705" i="2"/>
  <c r="E705" i="2"/>
  <c r="P704" i="2"/>
  <c r="O704" i="2"/>
  <c r="N704" i="2"/>
  <c r="M704" i="2"/>
  <c r="L704" i="2"/>
  <c r="K704" i="2"/>
  <c r="J704" i="2"/>
  <c r="I704" i="2"/>
  <c r="H704" i="2"/>
  <c r="G704" i="2"/>
  <c r="F704" i="2"/>
  <c r="E704" i="2"/>
  <c r="P703" i="2"/>
  <c r="O703" i="2"/>
  <c r="N703" i="2"/>
  <c r="M703" i="2"/>
  <c r="L703" i="2"/>
  <c r="K703" i="2"/>
  <c r="J703" i="2"/>
  <c r="I703" i="2"/>
  <c r="H703" i="2"/>
  <c r="G703" i="2"/>
  <c r="F703" i="2"/>
  <c r="E703" i="2"/>
  <c r="P702" i="2"/>
  <c r="O702" i="2"/>
  <c r="N702" i="2"/>
  <c r="M702" i="2"/>
  <c r="L702" i="2"/>
  <c r="K702" i="2"/>
  <c r="J702" i="2"/>
  <c r="I702" i="2"/>
  <c r="H702" i="2"/>
  <c r="G702" i="2"/>
  <c r="F702" i="2"/>
  <c r="E702" i="2"/>
  <c r="P701" i="2"/>
  <c r="O701" i="2"/>
  <c r="N701" i="2"/>
  <c r="M701" i="2"/>
  <c r="L701" i="2"/>
  <c r="K701" i="2"/>
  <c r="J701" i="2"/>
  <c r="I701" i="2"/>
  <c r="H701" i="2"/>
  <c r="G701" i="2"/>
  <c r="F701" i="2"/>
  <c r="E701" i="2"/>
  <c r="P700" i="2"/>
  <c r="O700" i="2"/>
  <c r="N700" i="2"/>
  <c r="M700" i="2"/>
  <c r="L700" i="2"/>
  <c r="K700" i="2"/>
  <c r="J700" i="2"/>
  <c r="I700" i="2"/>
  <c r="H700" i="2"/>
  <c r="G700" i="2"/>
  <c r="F700" i="2"/>
  <c r="E700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P698" i="2"/>
  <c r="O698" i="2"/>
  <c r="N698" i="2"/>
  <c r="M698" i="2"/>
  <c r="L698" i="2"/>
  <c r="K698" i="2"/>
  <c r="J698" i="2"/>
  <c r="I698" i="2"/>
  <c r="H698" i="2"/>
  <c r="G698" i="2"/>
  <c r="F698" i="2"/>
  <c r="E698" i="2"/>
  <c r="P697" i="2"/>
  <c r="O697" i="2"/>
  <c r="N697" i="2"/>
  <c r="M697" i="2"/>
  <c r="L697" i="2"/>
  <c r="K697" i="2"/>
  <c r="J697" i="2"/>
  <c r="I697" i="2"/>
  <c r="H697" i="2"/>
  <c r="G697" i="2"/>
  <c r="F697" i="2"/>
  <c r="E697" i="2"/>
  <c r="P696" i="2"/>
  <c r="O696" i="2"/>
  <c r="N696" i="2"/>
  <c r="M696" i="2"/>
  <c r="L696" i="2"/>
  <c r="K696" i="2"/>
  <c r="J696" i="2"/>
  <c r="I696" i="2"/>
  <c r="H696" i="2"/>
  <c r="G696" i="2"/>
  <c r="F696" i="2"/>
  <c r="E696" i="2"/>
  <c r="P695" i="2"/>
  <c r="O695" i="2"/>
  <c r="N695" i="2"/>
  <c r="M695" i="2"/>
  <c r="L695" i="2"/>
  <c r="K695" i="2"/>
  <c r="J695" i="2"/>
  <c r="I695" i="2"/>
  <c r="H695" i="2"/>
  <c r="G695" i="2"/>
  <c r="F695" i="2"/>
  <c r="E695" i="2"/>
  <c r="P694" i="2"/>
  <c r="O694" i="2"/>
  <c r="N694" i="2"/>
  <c r="M694" i="2"/>
  <c r="L694" i="2"/>
  <c r="K694" i="2"/>
  <c r="J694" i="2"/>
  <c r="I694" i="2"/>
  <c r="H694" i="2"/>
  <c r="G694" i="2"/>
  <c r="F694" i="2"/>
  <c r="E694" i="2"/>
  <c r="P693" i="2"/>
  <c r="O693" i="2"/>
  <c r="N693" i="2"/>
  <c r="M693" i="2"/>
  <c r="L693" i="2"/>
  <c r="K693" i="2"/>
  <c r="J693" i="2"/>
  <c r="I693" i="2"/>
  <c r="H693" i="2"/>
  <c r="G693" i="2"/>
  <c r="F693" i="2"/>
  <c r="E693" i="2"/>
  <c r="P692" i="2"/>
  <c r="O692" i="2"/>
  <c r="N692" i="2"/>
  <c r="M692" i="2"/>
  <c r="L692" i="2"/>
  <c r="K692" i="2"/>
  <c r="J692" i="2"/>
  <c r="I692" i="2"/>
  <c r="H692" i="2"/>
  <c r="G692" i="2"/>
  <c r="F692" i="2"/>
  <c r="E692" i="2"/>
  <c r="P691" i="2"/>
  <c r="O691" i="2"/>
  <c r="N691" i="2"/>
  <c r="M691" i="2"/>
  <c r="L691" i="2"/>
  <c r="K691" i="2"/>
  <c r="J691" i="2"/>
  <c r="I691" i="2"/>
  <c r="H691" i="2"/>
  <c r="G691" i="2"/>
  <c r="F691" i="2"/>
  <c r="E691" i="2"/>
  <c r="P690" i="2"/>
  <c r="O690" i="2"/>
  <c r="N690" i="2"/>
  <c r="M690" i="2"/>
  <c r="L690" i="2"/>
  <c r="K690" i="2"/>
  <c r="J690" i="2"/>
  <c r="I690" i="2"/>
  <c r="H690" i="2"/>
  <c r="G690" i="2"/>
  <c r="F690" i="2"/>
  <c r="E690" i="2"/>
  <c r="P689" i="2"/>
  <c r="O689" i="2"/>
  <c r="N689" i="2"/>
  <c r="M689" i="2"/>
  <c r="L689" i="2"/>
  <c r="K689" i="2"/>
  <c r="J689" i="2"/>
  <c r="I689" i="2"/>
  <c r="H689" i="2"/>
  <c r="G689" i="2"/>
  <c r="F689" i="2"/>
  <c r="E689" i="2"/>
  <c r="P688" i="2"/>
  <c r="O688" i="2"/>
  <c r="N688" i="2"/>
  <c r="M688" i="2"/>
  <c r="L688" i="2"/>
  <c r="K688" i="2"/>
  <c r="J688" i="2"/>
  <c r="I688" i="2"/>
  <c r="H688" i="2"/>
  <c r="G688" i="2"/>
  <c r="F688" i="2"/>
  <c r="E688" i="2"/>
  <c r="P687" i="2"/>
  <c r="O687" i="2"/>
  <c r="N687" i="2"/>
  <c r="M687" i="2"/>
  <c r="L687" i="2"/>
  <c r="K687" i="2"/>
  <c r="J687" i="2"/>
  <c r="I687" i="2"/>
  <c r="H687" i="2"/>
  <c r="G687" i="2"/>
  <c r="F687" i="2"/>
  <c r="E687" i="2"/>
  <c r="P686" i="2"/>
  <c r="O686" i="2"/>
  <c r="N686" i="2"/>
  <c r="M686" i="2"/>
  <c r="L686" i="2"/>
  <c r="K686" i="2"/>
  <c r="J686" i="2"/>
  <c r="I686" i="2"/>
  <c r="H686" i="2"/>
  <c r="G686" i="2"/>
  <c r="F686" i="2"/>
  <c r="E686" i="2"/>
  <c r="P685" i="2"/>
  <c r="O685" i="2"/>
  <c r="N685" i="2"/>
  <c r="M685" i="2"/>
  <c r="L685" i="2"/>
  <c r="K685" i="2"/>
  <c r="J685" i="2"/>
  <c r="I685" i="2"/>
  <c r="H685" i="2"/>
  <c r="G685" i="2"/>
  <c r="F685" i="2"/>
  <c r="E685" i="2"/>
  <c r="P684" i="2"/>
  <c r="O684" i="2"/>
  <c r="N684" i="2"/>
  <c r="M684" i="2"/>
  <c r="L684" i="2"/>
  <c r="K684" i="2"/>
  <c r="J684" i="2"/>
  <c r="I684" i="2"/>
  <c r="H684" i="2"/>
  <c r="G684" i="2"/>
  <c r="F684" i="2"/>
  <c r="E684" i="2"/>
  <c r="P683" i="2"/>
  <c r="O683" i="2"/>
  <c r="N683" i="2"/>
  <c r="M683" i="2"/>
  <c r="L683" i="2"/>
  <c r="K683" i="2"/>
  <c r="J683" i="2"/>
  <c r="I683" i="2"/>
  <c r="H683" i="2"/>
  <c r="G683" i="2"/>
  <c r="F683" i="2"/>
  <c r="E683" i="2"/>
  <c r="P682" i="2"/>
  <c r="O682" i="2"/>
  <c r="N682" i="2"/>
  <c r="M682" i="2"/>
  <c r="L682" i="2"/>
  <c r="K682" i="2"/>
  <c r="J682" i="2"/>
  <c r="I682" i="2"/>
  <c r="H682" i="2"/>
  <c r="G682" i="2"/>
  <c r="F682" i="2"/>
  <c r="E682" i="2"/>
  <c r="P681" i="2"/>
  <c r="O681" i="2"/>
  <c r="N681" i="2"/>
  <c r="M681" i="2"/>
  <c r="L681" i="2"/>
  <c r="K681" i="2"/>
  <c r="J681" i="2"/>
  <c r="I681" i="2"/>
  <c r="H681" i="2"/>
  <c r="G681" i="2"/>
  <c r="F681" i="2"/>
  <c r="E681" i="2"/>
  <c r="P680" i="2"/>
  <c r="O680" i="2"/>
  <c r="N680" i="2"/>
  <c r="M680" i="2"/>
  <c r="L680" i="2"/>
  <c r="K680" i="2"/>
  <c r="J680" i="2"/>
  <c r="I680" i="2"/>
  <c r="H680" i="2"/>
  <c r="G680" i="2"/>
  <c r="F680" i="2"/>
  <c r="E680" i="2"/>
  <c r="P679" i="2"/>
  <c r="O679" i="2"/>
  <c r="N679" i="2"/>
  <c r="M679" i="2"/>
  <c r="L679" i="2"/>
  <c r="K679" i="2"/>
  <c r="J679" i="2"/>
  <c r="I679" i="2"/>
  <c r="H679" i="2"/>
  <c r="G679" i="2"/>
  <c r="F679" i="2"/>
  <c r="E679" i="2"/>
  <c r="P678" i="2"/>
  <c r="O678" i="2"/>
  <c r="N678" i="2"/>
  <c r="M678" i="2"/>
  <c r="L678" i="2"/>
  <c r="K678" i="2"/>
  <c r="J678" i="2"/>
  <c r="I678" i="2"/>
  <c r="H678" i="2"/>
  <c r="G678" i="2"/>
  <c r="F678" i="2"/>
  <c r="E678" i="2"/>
  <c r="P677" i="2"/>
  <c r="O677" i="2"/>
  <c r="N677" i="2"/>
  <c r="M677" i="2"/>
  <c r="L677" i="2"/>
  <c r="K677" i="2"/>
  <c r="J677" i="2"/>
  <c r="I677" i="2"/>
  <c r="H677" i="2"/>
  <c r="G677" i="2"/>
  <c r="F677" i="2"/>
  <c r="E677" i="2"/>
  <c r="P676" i="2"/>
  <c r="O676" i="2"/>
  <c r="N676" i="2"/>
  <c r="M676" i="2"/>
  <c r="L676" i="2"/>
  <c r="K676" i="2"/>
  <c r="J676" i="2"/>
  <c r="I676" i="2"/>
  <c r="H676" i="2"/>
  <c r="G676" i="2"/>
  <c r="F676" i="2"/>
  <c r="E676" i="2"/>
  <c r="P675" i="2"/>
  <c r="O675" i="2"/>
  <c r="N675" i="2"/>
  <c r="M675" i="2"/>
  <c r="L675" i="2"/>
  <c r="K675" i="2"/>
  <c r="J675" i="2"/>
  <c r="I675" i="2"/>
  <c r="H675" i="2"/>
  <c r="G675" i="2"/>
  <c r="F675" i="2"/>
  <c r="E675" i="2"/>
  <c r="P674" i="2"/>
  <c r="O674" i="2"/>
  <c r="N674" i="2"/>
  <c r="M674" i="2"/>
  <c r="L674" i="2"/>
  <c r="K674" i="2"/>
  <c r="J674" i="2"/>
  <c r="I674" i="2"/>
  <c r="H674" i="2"/>
  <c r="G674" i="2"/>
  <c r="F674" i="2"/>
  <c r="E674" i="2"/>
  <c r="P673" i="2"/>
  <c r="O673" i="2"/>
  <c r="N673" i="2"/>
  <c r="M673" i="2"/>
  <c r="L673" i="2"/>
  <c r="K673" i="2"/>
  <c r="J673" i="2"/>
  <c r="I673" i="2"/>
  <c r="H673" i="2"/>
  <c r="G673" i="2"/>
  <c r="F673" i="2"/>
  <c r="E673" i="2"/>
  <c r="P672" i="2"/>
  <c r="O672" i="2"/>
  <c r="N672" i="2"/>
  <c r="M672" i="2"/>
  <c r="L672" i="2"/>
  <c r="K672" i="2"/>
  <c r="J672" i="2"/>
  <c r="I672" i="2"/>
  <c r="H672" i="2"/>
  <c r="G672" i="2"/>
  <c r="F672" i="2"/>
  <c r="E672" i="2"/>
  <c r="P671" i="2"/>
  <c r="O671" i="2"/>
  <c r="N671" i="2"/>
  <c r="M671" i="2"/>
  <c r="L671" i="2"/>
  <c r="K671" i="2"/>
  <c r="J671" i="2"/>
  <c r="I671" i="2"/>
  <c r="H671" i="2"/>
  <c r="G671" i="2"/>
  <c r="F671" i="2"/>
  <c r="E671" i="2"/>
  <c r="P670" i="2"/>
  <c r="O670" i="2"/>
  <c r="N670" i="2"/>
  <c r="M670" i="2"/>
  <c r="L670" i="2"/>
  <c r="K670" i="2"/>
  <c r="J670" i="2"/>
  <c r="I670" i="2"/>
  <c r="H670" i="2"/>
  <c r="G670" i="2"/>
  <c r="F670" i="2"/>
  <c r="E670" i="2"/>
  <c r="P669" i="2"/>
  <c r="O669" i="2"/>
  <c r="N669" i="2"/>
  <c r="M669" i="2"/>
  <c r="L669" i="2"/>
  <c r="K669" i="2"/>
  <c r="J669" i="2"/>
  <c r="I669" i="2"/>
  <c r="H669" i="2"/>
  <c r="G669" i="2"/>
  <c r="F669" i="2"/>
  <c r="E669" i="2"/>
  <c r="P668" i="2"/>
  <c r="O668" i="2"/>
  <c r="N668" i="2"/>
  <c r="M668" i="2"/>
  <c r="L668" i="2"/>
  <c r="K668" i="2"/>
  <c r="J668" i="2"/>
  <c r="I668" i="2"/>
  <c r="H668" i="2"/>
  <c r="G668" i="2"/>
  <c r="F668" i="2"/>
  <c r="E668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P666" i="2"/>
  <c r="O666" i="2"/>
  <c r="N666" i="2"/>
  <c r="M666" i="2"/>
  <c r="L666" i="2"/>
  <c r="K666" i="2"/>
  <c r="J666" i="2"/>
  <c r="I666" i="2"/>
  <c r="H666" i="2"/>
  <c r="G666" i="2"/>
  <c r="F666" i="2"/>
  <c r="E666" i="2"/>
  <c r="P665" i="2"/>
  <c r="O665" i="2"/>
  <c r="N665" i="2"/>
  <c r="M665" i="2"/>
  <c r="L665" i="2"/>
  <c r="K665" i="2"/>
  <c r="J665" i="2"/>
  <c r="I665" i="2"/>
  <c r="H665" i="2"/>
  <c r="G665" i="2"/>
  <c r="F665" i="2"/>
  <c r="E665" i="2"/>
  <c r="P664" i="2"/>
  <c r="O664" i="2"/>
  <c r="N664" i="2"/>
  <c r="M664" i="2"/>
  <c r="L664" i="2"/>
  <c r="K664" i="2"/>
  <c r="J664" i="2"/>
  <c r="I664" i="2"/>
  <c r="H664" i="2"/>
  <c r="G664" i="2"/>
  <c r="F664" i="2"/>
  <c r="E664" i="2"/>
  <c r="P663" i="2"/>
  <c r="O663" i="2"/>
  <c r="N663" i="2"/>
  <c r="M663" i="2"/>
  <c r="L663" i="2"/>
  <c r="K663" i="2"/>
  <c r="J663" i="2"/>
  <c r="I663" i="2"/>
  <c r="H663" i="2"/>
  <c r="G663" i="2"/>
  <c r="F663" i="2"/>
  <c r="E663" i="2"/>
  <c r="P662" i="2"/>
  <c r="O662" i="2"/>
  <c r="N662" i="2"/>
  <c r="M662" i="2"/>
  <c r="L662" i="2"/>
  <c r="K662" i="2"/>
  <c r="J662" i="2"/>
  <c r="I662" i="2"/>
  <c r="H662" i="2"/>
  <c r="G662" i="2"/>
  <c r="F662" i="2"/>
  <c r="E662" i="2"/>
  <c r="P661" i="2"/>
  <c r="O661" i="2"/>
  <c r="N661" i="2"/>
  <c r="M661" i="2"/>
  <c r="L661" i="2"/>
  <c r="K661" i="2"/>
  <c r="J661" i="2"/>
  <c r="I661" i="2"/>
  <c r="H661" i="2"/>
  <c r="G661" i="2"/>
  <c r="F661" i="2"/>
  <c r="E661" i="2"/>
  <c r="P660" i="2"/>
  <c r="O660" i="2"/>
  <c r="N660" i="2"/>
  <c r="M660" i="2"/>
  <c r="L660" i="2"/>
  <c r="K660" i="2"/>
  <c r="J660" i="2"/>
  <c r="I660" i="2"/>
  <c r="H660" i="2"/>
  <c r="G660" i="2"/>
  <c r="F660" i="2"/>
  <c r="E660" i="2"/>
  <c r="P659" i="2"/>
  <c r="O659" i="2"/>
  <c r="N659" i="2"/>
  <c r="M659" i="2"/>
  <c r="L659" i="2"/>
  <c r="K659" i="2"/>
  <c r="J659" i="2"/>
  <c r="I659" i="2"/>
  <c r="H659" i="2"/>
  <c r="G659" i="2"/>
  <c r="F659" i="2"/>
  <c r="E659" i="2"/>
  <c r="P658" i="2"/>
  <c r="O658" i="2"/>
  <c r="N658" i="2"/>
  <c r="M658" i="2"/>
  <c r="L658" i="2"/>
  <c r="K658" i="2"/>
  <c r="J658" i="2"/>
  <c r="I658" i="2"/>
  <c r="H658" i="2"/>
  <c r="G658" i="2"/>
  <c r="F658" i="2"/>
  <c r="E658" i="2"/>
  <c r="P657" i="2"/>
  <c r="O657" i="2"/>
  <c r="N657" i="2"/>
  <c r="M657" i="2"/>
  <c r="L657" i="2"/>
  <c r="K657" i="2"/>
  <c r="J657" i="2"/>
  <c r="I657" i="2"/>
  <c r="H657" i="2"/>
  <c r="G657" i="2"/>
  <c r="F657" i="2"/>
  <c r="E657" i="2"/>
  <c r="P656" i="2"/>
  <c r="O656" i="2"/>
  <c r="N656" i="2"/>
  <c r="M656" i="2"/>
  <c r="L656" i="2"/>
  <c r="K656" i="2"/>
  <c r="J656" i="2"/>
  <c r="I656" i="2"/>
  <c r="H656" i="2"/>
  <c r="G656" i="2"/>
  <c r="F656" i="2"/>
  <c r="E656" i="2"/>
  <c r="P655" i="2"/>
  <c r="O655" i="2"/>
  <c r="N655" i="2"/>
  <c r="M655" i="2"/>
  <c r="L655" i="2"/>
  <c r="K655" i="2"/>
  <c r="J655" i="2"/>
  <c r="I655" i="2"/>
  <c r="H655" i="2"/>
  <c r="G655" i="2"/>
  <c r="F655" i="2"/>
  <c r="E655" i="2"/>
  <c r="P654" i="2"/>
  <c r="O654" i="2"/>
  <c r="N654" i="2"/>
  <c r="M654" i="2"/>
  <c r="L654" i="2"/>
  <c r="K654" i="2"/>
  <c r="J654" i="2"/>
  <c r="I654" i="2"/>
  <c r="H654" i="2"/>
  <c r="G654" i="2"/>
  <c r="F654" i="2"/>
  <c r="E654" i="2"/>
  <c r="P653" i="2"/>
  <c r="O653" i="2"/>
  <c r="N653" i="2"/>
  <c r="M653" i="2"/>
  <c r="L653" i="2"/>
  <c r="K653" i="2"/>
  <c r="J653" i="2"/>
  <c r="I653" i="2"/>
  <c r="H653" i="2"/>
  <c r="G653" i="2"/>
  <c r="F653" i="2"/>
  <c r="E653" i="2"/>
  <c r="P652" i="2"/>
  <c r="O652" i="2"/>
  <c r="N652" i="2"/>
  <c r="M652" i="2"/>
  <c r="L652" i="2"/>
  <c r="K652" i="2"/>
  <c r="J652" i="2"/>
  <c r="I652" i="2"/>
  <c r="H652" i="2"/>
  <c r="G652" i="2"/>
  <c r="F652" i="2"/>
  <c r="E652" i="2"/>
  <c r="P651" i="2"/>
  <c r="O651" i="2"/>
  <c r="N651" i="2"/>
  <c r="M651" i="2"/>
  <c r="L651" i="2"/>
  <c r="K651" i="2"/>
  <c r="J651" i="2"/>
  <c r="I651" i="2"/>
  <c r="H651" i="2"/>
  <c r="G651" i="2"/>
  <c r="F651" i="2"/>
  <c r="E651" i="2"/>
  <c r="P650" i="2"/>
  <c r="O650" i="2"/>
  <c r="N650" i="2"/>
  <c r="M650" i="2"/>
  <c r="L650" i="2"/>
  <c r="K650" i="2"/>
  <c r="J650" i="2"/>
  <c r="I650" i="2"/>
  <c r="H650" i="2"/>
  <c r="G650" i="2"/>
  <c r="F650" i="2"/>
  <c r="E650" i="2"/>
  <c r="P649" i="2"/>
  <c r="O649" i="2"/>
  <c r="N649" i="2"/>
  <c r="M649" i="2"/>
  <c r="L649" i="2"/>
  <c r="K649" i="2"/>
  <c r="J649" i="2"/>
  <c r="I649" i="2"/>
  <c r="H649" i="2"/>
  <c r="G649" i="2"/>
  <c r="F649" i="2"/>
  <c r="E649" i="2"/>
  <c r="P648" i="2"/>
  <c r="O648" i="2"/>
  <c r="N648" i="2"/>
  <c r="M648" i="2"/>
  <c r="L648" i="2"/>
  <c r="K648" i="2"/>
  <c r="J648" i="2"/>
  <c r="I648" i="2"/>
  <c r="H648" i="2"/>
  <c r="G648" i="2"/>
  <c r="F648" i="2"/>
  <c r="E648" i="2"/>
  <c r="P647" i="2"/>
  <c r="O647" i="2"/>
  <c r="N647" i="2"/>
  <c r="M647" i="2"/>
  <c r="L647" i="2"/>
  <c r="K647" i="2"/>
  <c r="J647" i="2"/>
  <c r="I647" i="2"/>
  <c r="H647" i="2"/>
  <c r="G647" i="2"/>
  <c r="F647" i="2"/>
  <c r="E647" i="2"/>
  <c r="P646" i="2"/>
  <c r="O646" i="2"/>
  <c r="N646" i="2"/>
  <c r="M646" i="2"/>
  <c r="L646" i="2"/>
  <c r="K646" i="2"/>
  <c r="J646" i="2"/>
  <c r="I646" i="2"/>
  <c r="H646" i="2"/>
  <c r="G646" i="2"/>
  <c r="F646" i="2"/>
  <c r="E646" i="2"/>
  <c r="P645" i="2"/>
  <c r="O645" i="2"/>
  <c r="N645" i="2"/>
  <c r="M645" i="2"/>
  <c r="L645" i="2"/>
  <c r="K645" i="2"/>
  <c r="J645" i="2"/>
  <c r="I645" i="2"/>
  <c r="H645" i="2"/>
  <c r="G645" i="2"/>
  <c r="F645" i="2"/>
  <c r="E645" i="2"/>
  <c r="P644" i="2"/>
  <c r="O644" i="2"/>
  <c r="N644" i="2"/>
  <c r="M644" i="2"/>
  <c r="L644" i="2"/>
  <c r="K644" i="2"/>
  <c r="J644" i="2"/>
  <c r="I644" i="2"/>
  <c r="H644" i="2"/>
  <c r="G644" i="2"/>
  <c r="F644" i="2"/>
  <c r="E644" i="2"/>
  <c r="P643" i="2"/>
  <c r="O643" i="2"/>
  <c r="N643" i="2"/>
  <c r="M643" i="2"/>
  <c r="L643" i="2"/>
  <c r="K643" i="2"/>
  <c r="J643" i="2"/>
  <c r="I643" i="2"/>
  <c r="H643" i="2"/>
  <c r="G643" i="2"/>
  <c r="F643" i="2"/>
  <c r="E643" i="2"/>
  <c r="P642" i="2"/>
  <c r="O642" i="2"/>
  <c r="N642" i="2"/>
  <c r="M642" i="2"/>
  <c r="L642" i="2"/>
  <c r="K642" i="2"/>
  <c r="J642" i="2"/>
  <c r="I642" i="2"/>
  <c r="H642" i="2"/>
  <c r="G642" i="2"/>
  <c r="F642" i="2"/>
  <c r="E642" i="2"/>
  <c r="P641" i="2"/>
  <c r="O641" i="2"/>
  <c r="N641" i="2"/>
  <c r="M641" i="2"/>
  <c r="L641" i="2"/>
  <c r="K641" i="2"/>
  <c r="J641" i="2"/>
  <c r="I641" i="2"/>
  <c r="H641" i="2"/>
  <c r="G641" i="2"/>
  <c r="F641" i="2"/>
  <c r="E641" i="2"/>
  <c r="P640" i="2"/>
  <c r="O640" i="2"/>
  <c r="N640" i="2"/>
  <c r="M640" i="2"/>
  <c r="L640" i="2"/>
  <c r="K640" i="2"/>
  <c r="J640" i="2"/>
  <c r="I640" i="2"/>
  <c r="H640" i="2"/>
  <c r="G640" i="2"/>
  <c r="F640" i="2"/>
  <c r="E640" i="2"/>
  <c r="P639" i="2"/>
  <c r="O639" i="2"/>
  <c r="N639" i="2"/>
  <c r="M639" i="2"/>
  <c r="L639" i="2"/>
  <c r="K639" i="2"/>
  <c r="J639" i="2"/>
  <c r="I639" i="2"/>
  <c r="H639" i="2"/>
  <c r="G639" i="2"/>
  <c r="F639" i="2"/>
  <c r="E639" i="2"/>
  <c r="P638" i="2"/>
  <c r="O638" i="2"/>
  <c r="N638" i="2"/>
  <c r="M638" i="2"/>
  <c r="L638" i="2"/>
  <c r="K638" i="2"/>
  <c r="J638" i="2"/>
  <c r="I638" i="2"/>
  <c r="H638" i="2"/>
  <c r="G638" i="2"/>
  <c r="F638" i="2"/>
  <c r="E638" i="2"/>
  <c r="P637" i="2"/>
  <c r="O637" i="2"/>
  <c r="N637" i="2"/>
  <c r="M637" i="2"/>
  <c r="L637" i="2"/>
  <c r="K637" i="2"/>
  <c r="J637" i="2"/>
  <c r="I637" i="2"/>
  <c r="H637" i="2"/>
  <c r="G637" i="2"/>
  <c r="F637" i="2"/>
  <c r="E637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P635" i="2"/>
  <c r="O635" i="2"/>
  <c r="N635" i="2"/>
  <c r="M635" i="2"/>
  <c r="L635" i="2"/>
  <c r="K635" i="2"/>
  <c r="J635" i="2"/>
  <c r="I635" i="2"/>
  <c r="H635" i="2"/>
  <c r="G635" i="2"/>
  <c r="F635" i="2"/>
  <c r="E635" i="2"/>
  <c r="P634" i="2"/>
  <c r="O634" i="2"/>
  <c r="N634" i="2"/>
  <c r="M634" i="2"/>
  <c r="L634" i="2"/>
  <c r="K634" i="2"/>
  <c r="J634" i="2"/>
  <c r="I634" i="2"/>
  <c r="H634" i="2"/>
  <c r="G634" i="2"/>
  <c r="F634" i="2"/>
  <c r="E634" i="2"/>
  <c r="P633" i="2"/>
  <c r="O633" i="2"/>
  <c r="N633" i="2"/>
  <c r="M633" i="2"/>
  <c r="L633" i="2"/>
  <c r="K633" i="2"/>
  <c r="J633" i="2"/>
  <c r="I633" i="2"/>
  <c r="H633" i="2"/>
  <c r="G633" i="2"/>
  <c r="F633" i="2"/>
  <c r="E633" i="2"/>
  <c r="P632" i="2"/>
  <c r="O632" i="2"/>
  <c r="N632" i="2"/>
  <c r="M632" i="2"/>
  <c r="L632" i="2"/>
  <c r="K632" i="2"/>
  <c r="J632" i="2"/>
  <c r="I632" i="2"/>
  <c r="H632" i="2"/>
  <c r="G632" i="2"/>
  <c r="F632" i="2"/>
  <c r="E632" i="2"/>
  <c r="P631" i="2"/>
  <c r="O631" i="2"/>
  <c r="N631" i="2"/>
  <c r="M631" i="2"/>
  <c r="L631" i="2"/>
  <c r="K631" i="2"/>
  <c r="J631" i="2"/>
  <c r="I631" i="2"/>
  <c r="H631" i="2"/>
  <c r="G631" i="2"/>
  <c r="F631" i="2"/>
  <c r="E631" i="2"/>
  <c r="P630" i="2"/>
  <c r="O630" i="2"/>
  <c r="N630" i="2"/>
  <c r="M630" i="2"/>
  <c r="L630" i="2"/>
  <c r="K630" i="2"/>
  <c r="J630" i="2"/>
  <c r="I630" i="2"/>
  <c r="H630" i="2"/>
  <c r="G630" i="2"/>
  <c r="F630" i="2"/>
  <c r="E630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P628" i="2"/>
  <c r="O628" i="2"/>
  <c r="N628" i="2"/>
  <c r="M628" i="2"/>
  <c r="L628" i="2"/>
  <c r="K628" i="2"/>
  <c r="J628" i="2"/>
  <c r="I628" i="2"/>
  <c r="H628" i="2"/>
  <c r="G628" i="2"/>
  <c r="F628" i="2"/>
  <c r="E628" i="2"/>
  <c r="P627" i="2"/>
  <c r="O627" i="2"/>
  <c r="N627" i="2"/>
  <c r="M627" i="2"/>
  <c r="L627" i="2"/>
  <c r="K627" i="2"/>
  <c r="J627" i="2"/>
  <c r="I627" i="2"/>
  <c r="H627" i="2"/>
  <c r="G627" i="2"/>
  <c r="F627" i="2"/>
  <c r="E627" i="2"/>
  <c r="P626" i="2"/>
  <c r="O626" i="2"/>
  <c r="N626" i="2"/>
  <c r="M626" i="2"/>
  <c r="L626" i="2"/>
  <c r="K626" i="2"/>
  <c r="J626" i="2"/>
  <c r="I626" i="2"/>
  <c r="H626" i="2"/>
  <c r="G626" i="2"/>
  <c r="F626" i="2"/>
  <c r="E626" i="2"/>
  <c r="P625" i="2"/>
  <c r="O625" i="2"/>
  <c r="N625" i="2"/>
  <c r="M625" i="2"/>
  <c r="L625" i="2"/>
  <c r="K625" i="2"/>
  <c r="J625" i="2"/>
  <c r="I625" i="2"/>
  <c r="H625" i="2"/>
  <c r="G625" i="2"/>
  <c r="F625" i="2"/>
  <c r="E625" i="2"/>
  <c r="P624" i="2"/>
  <c r="O624" i="2"/>
  <c r="N624" i="2"/>
  <c r="M624" i="2"/>
  <c r="L624" i="2"/>
  <c r="K624" i="2"/>
  <c r="J624" i="2"/>
  <c r="I624" i="2"/>
  <c r="H624" i="2"/>
  <c r="G624" i="2"/>
  <c r="F624" i="2"/>
  <c r="E624" i="2"/>
  <c r="P623" i="2"/>
  <c r="O623" i="2"/>
  <c r="N623" i="2"/>
  <c r="M623" i="2"/>
  <c r="L623" i="2"/>
  <c r="K623" i="2"/>
  <c r="J623" i="2"/>
  <c r="I623" i="2"/>
  <c r="H623" i="2"/>
  <c r="G623" i="2"/>
  <c r="F623" i="2"/>
  <c r="E623" i="2"/>
  <c r="P622" i="2"/>
  <c r="O622" i="2"/>
  <c r="N622" i="2"/>
  <c r="M622" i="2"/>
  <c r="L622" i="2"/>
  <c r="K622" i="2"/>
  <c r="J622" i="2"/>
  <c r="I622" i="2"/>
  <c r="H622" i="2"/>
  <c r="G622" i="2"/>
  <c r="F622" i="2"/>
  <c r="E622" i="2"/>
  <c r="P621" i="2"/>
  <c r="O621" i="2"/>
  <c r="N621" i="2"/>
  <c r="M621" i="2"/>
  <c r="L621" i="2"/>
  <c r="K621" i="2"/>
  <c r="J621" i="2"/>
  <c r="I621" i="2"/>
  <c r="H621" i="2"/>
  <c r="G621" i="2"/>
  <c r="F621" i="2"/>
  <c r="E621" i="2"/>
  <c r="P620" i="2"/>
  <c r="O620" i="2"/>
  <c r="N620" i="2"/>
  <c r="M620" i="2"/>
  <c r="L620" i="2"/>
  <c r="K620" i="2"/>
  <c r="J620" i="2"/>
  <c r="I620" i="2"/>
  <c r="H620" i="2"/>
  <c r="G620" i="2"/>
  <c r="F620" i="2"/>
  <c r="E620" i="2"/>
  <c r="P619" i="2"/>
  <c r="O619" i="2"/>
  <c r="N619" i="2"/>
  <c r="M619" i="2"/>
  <c r="L619" i="2"/>
  <c r="K619" i="2"/>
  <c r="J619" i="2"/>
  <c r="I619" i="2"/>
  <c r="H619" i="2"/>
  <c r="G619" i="2"/>
  <c r="F619" i="2"/>
  <c r="E619" i="2"/>
  <c r="P618" i="2"/>
  <c r="O618" i="2"/>
  <c r="N618" i="2"/>
  <c r="M618" i="2"/>
  <c r="L618" i="2"/>
  <c r="K618" i="2"/>
  <c r="J618" i="2"/>
  <c r="I618" i="2"/>
  <c r="H618" i="2"/>
  <c r="G618" i="2"/>
  <c r="F618" i="2"/>
  <c r="E618" i="2"/>
  <c r="P617" i="2"/>
  <c r="O617" i="2"/>
  <c r="N617" i="2"/>
  <c r="M617" i="2"/>
  <c r="L617" i="2"/>
  <c r="K617" i="2"/>
  <c r="J617" i="2"/>
  <c r="I617" i="2"/>
  <c r="H617" i="2"/>
  <c r="G617" i="2"/>
  <c r="F617" i="2"/>
  <c r="E617" i="2"/>
  <c r="P616" i="2"/>
  <c r="O616" i="2"/>
  <c r="N616" i="2"/>
  <c r="M616" i="2"/>
  <c r="L616" i="2"/>
  <c r="K616" i="2"/>
  <c r="J616" i="2"/>
  <c r="I616" i="2"/>
  <c r="H616" i="2"/>
  <c r="G616" i="2"/>
  <c r="F616" i="2"/>
  <c r="E616" i="2"/>
  <c r="P615" i="2"/>
  <c r="O615" i="2"/>
  <c r="N615" i="2"/>
  <c r="M615" i="2"/>
  <c r="L615" i="2"/>
  <c r="K615" i="2"/>
  <c r="J615" i="2"/>
  <c r="I615" i="2"/>
  <c r="H615" i="2"/>
  <c r="G615" i="2"/>
  <c r="F615" i="2"/>
  <c r="E615" i="2"/>
  <c r="P614" i="2"/>
  <c r="O614" i="2"/>
  <c r="N614" i="2"/>
  <c r="M614" i="2"/>
  <c r="L614" i="2"/>
  <c r="K614" i="2"/>
  <c r="J614" i="2"/>
  <c r="I614" i="2"/>
  <c r="H614" i="2"/>
  <c r="G614" i="2"/>
  <c r="F614" i="2"/>
  <c r="E614" i="2"/>
  <c r="P613" i="2"/>
  <c r="O613" i="2"/>
  <c r="N613" i="2"/>
  <c r="M613" i="2"/>
  <c r="L613" i="2"/>
  <c r="K613" i="2"/>
  <c r="J613" i="2"/>
  <c r="I613" i="2"/>
  <c r="H613" i="2"/>
  <c r="G613" i="2"/>
  <c r="F613" i="2"/>
  <c r="E613" i="2"/>
  <c r="P612" i="2"/>
  <c r="O612" i="2"/>
  <c r="N612" i="2"/>
  <c r="M612" i="2"/>
  <c r="L612" i="2"/>
  <c r="K612" i="2"/>
  <c r="J612" i="2"/>
  <c r="I612" i="2"/>
  <c r="H612" i="2"/>
  <c r="G612" i="2"/>
  <c r="F612" i="2"/>
  <c r="E612" i="2"/>
  <c r="P611" i="2"/>
  <c r="O611" i="2"/>
  <c r="N611" i="2"/>
  <c r="M611" i="2"/>
  <c r="L611" i="2"/>
  <c r="K611" i="2"/>
  <c r="J611" i="2"/>
  <c r="I611" i="2"/>
  <c r="H611" i="2"/>
  <c r="G611" i="2"/>
  <c r="F611" i="2"/>
  <c r="E611" i="2"/>
  <c r="P610" i="2"/>
  <c r="O610" i="2"/>
  <c r="N610" i="2"/>
  <c r="M610" i="2"/>
  <c r="L610" i="2"/>
  <c r="K610" i="2"/>
  <c r="J610" i="2"/>
  <c r="I610" i="2"/>
  <c r="H610" i="2"/>
  <c r="G610" i="2"/>
  <c r="F610" i="2"/>
  <c r="E610" i="2"/>
  <c r="P609" i="2"/>
  <c r="O609" i="2"/>
  <c r="N609" i="2"/>
  <c r="M609" i="2"/>
  <c r="L609" i="2"/>
  <c r="K609" i="2"/>
  <c r="J609" i="2"/>
  <c r="I609" i="2"/>
  <c r="H609" i="2"/>
  <c r="G609" i="2"/>
  <c r="F609" i="2"/>
  <c r="E609" i="2"/>
  <c r="P608" i="2"/>
  <c r="O608" i="2"/>
  <c r="N608" i="2"/>
  <c r="M608" i="2"/>
  <c r="L608" i="2"/>
  <c r="K608" i="2"/>
  <c r="J608" i="2"/>
  <c r="I608" i="2"/>
  <c r="H608" i="2"/>
  <c r="G608" i="2"/>
  <c r="F608" i="2"/>
  <c r="E608" i="2"/>
  <c r="P607" i="2"/>
  <c r="O607" i="2"/>
  <c r="N607" i="2"/>
  <c r="M607" i="2"/>
  <c r="L607" i="2"/>
  <c r="K607" i="2"/>
  <c r="J607" i="2"/>
  <c r="I607" i="2"/>
  <c r="H607" i="2"/>
  <c r="G607" i="2"/>
  <c r="F607" i="2"/>
  <c r="E607" i="2"/>
  <c r="P606" i="2"/>
  <c r="O606" i="2"/>
  <c r="N606" i="2"/>
  <c r="M606" i="2"/>
  <c r="L606" i="2"/>
  <c r="K606" i="2"/>
  <c r="J606" i="2"/>
  <c r="I606" i="2"/>
  <c r="H606" i="2"/>
  <c r="G606" i="2"/>
  <c r="F606" i="2"/>
  <c r="E606" i="2"/>
  <c r="P605" i="2"/>
  <c r="O605" i="2"/>
  <c r="N605" i="2"/>
  <c r="M605" i="2"/>
  <c r="L605" i="2"/>
  <c r="K605" i="2"/>
  <c r="J605" i="2"/>
  <c r="I605" i="2"/>
  <c r="H605" i="2"/>
  <c r="G605" i="2"/>
  <c r="F605" i="2"/>
  <c r="E605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P603" i="2"/>
  <c r="O603" i="2"/>
  <c r="N603" i="2"/>
  <c r="M603" i="2"/>
  <c r="L603" i="2"/>
  <c r="K603" i="2"/>
  <c r="J603" i="2"/>
  <c r="I603" i="2"/>
  <c r="H603" i="2"/>
  <c r="G603" i="2"/>
  <c r="F603" i="2"/>
  <c r="E603" i="2"/>
  <c r="P602" i="2"/>
  <c r="O602" i="2"/>
  <c r="N602" i="2"/>
  <c r="M602" i="2"/>
  <c r="L602" i="2"/>
  <c r="K602" i="2"/>
  <c r="J602" i="2"/>
  <c r="I602" i="2"/>
  <c r="H602" i="2"/>
  <c r="G602" i="2"/>
  <c r="F602" i="2"/>
  <c r="E602" i="2"/>
  <c r="P601" i="2"/>
  <c r="O601" i="2"/>
  <c r="N601" i="2"/>
  <c r="M601" i="2"/>
  <c r="L601" i="2"/>
  <c r="K601" i="2"/>
  <c r="J601" i="2"/>
  <c r="I601" i="2"/>
  <c r="H601" i="2"/>
  <c r="G601" i="2"/>
  <c r="F601" i="2"/>
  <c r="E601" i="2"/>
  <c r="P600" i="2"/>
  <c r="O600" i="2"/>
  <c r="N600" i="2"/>
  <c r="M600" i="2"/>
  <c r="L600" i="2"/>
  <c r="K600" i="2"/>
  <c r="J600" i="2"/>
  <c r="I600" i="2"/>
  <c r="H600" i="2"/>
  <c r="G600" i="2"/>
  <c r="F600" i="2"/>
  <c r="E600" i="2"/>
  <c r="P599" i="2"/>
  <c r="O599" i="2"/>
  <c r="N599" i="2"/>
  <c r="M599" i="2"/>
  <c r="L599" i="2"/>
  <c r="K599" i="2"/>
  <c r="J599" i="2"/>
  <c r="I599" i="2"/>
  <c r="H599" i="2"/>
  <c r="G599" i="2"/>
  <c r="F599" i="2"/>
  <c r="E599" i="2"/>
  <c r="P598" i="2"/>
  <c r="O598" i="2"/>
  <c r="N598" i="2"/>
  <c r="M598" i="2"/>
  <c r="L598" i="2"/>
  <c r="K598" i="2"/>
  <c r="J598" i="2"/>
  <c r="I598" i="2"/>
  <c r="H598" i="2"/>
  <c r="G598" i="2"/>
  <c r="F598" i="2"/>
  <c r="E598" i="2"/>
  <c r="P597" i="2"/>
  <c r="O597" i="2"/>
  <c r="N597" i="2"/>
  <c r="M597" i="2"/>
  <c r="L597" i="2"/>
  <c r="K597" i="2"/>
  <c r="J597" i="2"/>
  <c r="I597" i="2"/>
  <c r="H597" i="2"/>
  <c r="G597" i="2"/>
  <c r="F597" i="2"/>
  <c r="E597" i="2"/>
  <c r="P596" i="2"/>
  <c r="O596" i="2"/>
  <c r="N596" i="2"/>
  <c r="M596" i="2"/>
  <c r="L596" i="2"/>
  <c r="K596" i="2"/>
  <c r="J596" i="2"/>
  <c r="I596" i="2"/>
  <c r="H596" i="2"/>
  <c r="G596" i="2"/>
  <c r="F596" i="2"/>
  <c r="E596" i="2"/>
  <c r="P595" i="2"/>
  <c r="O595" i="2"/>
  <c r="N595" i="2"/>
  <c r="M595" i="2"/>
  <c r="L595" i="2"/>
  <c r="K595" i="2"/>
  <c r="J595" i="2"/>
  <c r="I595" i="2"/>
  <c r="H595" i="2"/>
  <c r="G595" i="2"/>
  <c r="F595" i="2"/>
  <c r="E595" i="2"/>
  <c r="P594" i="2"/>
  <c r="O594" i="2"/>
  <c r="N594" i="2"/>
  <c r="M594" i="2"/>
  <c r="L594" i="2"/>
  <c r="K594" i="2"/>
  <c r="J594" i="2"/>
  <c r="I594" i="2"/>
  <c r="H594" i="2"/>
  <c r="G594" i="2"/>
  <c r="F594" i="2"/>
  <c r="E594" i="2"/>
  <c r="P593" i="2"/>
  <c r="O593" i="2"/>
  <c r="N593" i="2"/>
  <c r="M593" i="2"/>
  <c r="L593" i="2"/>
  <c r="K593" i="2"/>
  <c r="J593" i="2"/>
  <c r="I593" i="2"/>
  <c r="H593" i="2"/>
  <c r="G593" i="2"/>
  <c r="F593" i="2"/>
  <c r="E593" i="2"/>
  <c r="P592" i="2"/>
  <c r="O592" i="2"/>
  <c r="N592" i="2"/>
  <c r="M592" i="2"/>
  <c r="L592" i="2"/>
  <c r="K592" i="2"/>
  <c r="J592" i="2"/>
  <c r="I592" i="2"/>
  <c r="H592" i="2"/>
  <c r="G592" i="2"/>
  <c r="F592" i="2"/>
  <c r="E592" i="2"/>
  <c r="P591" i="2"/>
  <c r="O591" i="2"/>
  <c r="N591" i="2"/>
  <c r="M591" i="2"/>
  <c r="L591" i="2"/>
  <c r="K591" i="2"/>
  <c r="J591" i="2"/>
  <c r="I591" i="2"/>
  <c r="H591" i="2"/>
  <c r="G591" i="2"/>
  <c r="F591" i="2"/>
  <c r="E591" i="2"/>
  <c r="P590" i="2"/>
  <c r="O590" i="2"/>
  <c r="N590" i="2"/>
  <c r="M590" i="2"/>
  <c r="L590" i="2"/>
  <c r="K590" i="2"/>
  <c r="J590" i="2"/>
  <c r="I590" i="2"/>
  <c r="H590" i="2"/>
  <c r="G590" i="2"/>
  <c r="F590" i="2"/>
  <c r="E590" i="2"/>
  <c r="P589" i="2"/>
  <c r="O589" i="2"/>
  <c r="N589" i="2"/>
  <c r="M589" i="2"/>
  <c r="L589" i="2"/>
  <c r="K589" i="2"/>
  <c r="J589" i="2"/>
  <c r="I589" i="2"/>
  <c r="H589" i="2"/>
  <c r="G589" i="2"/>
  <c r="F589" i="2"/>
  <c r="E589" i="2"/>
  <c r="P588" i="2"/>
  <c r="O588" i="2"/>
  <c r="N588" i="2"/>
  <c r="M588" i="2"/>
  <c r="L588" i="2"/>
  <c r="K588" i="2"/>
  <c r="J588" i="2"/>
  <c r="I588" i="2"/>
  <c r="H588" i="2"/>
  <c r="G588" i="2"/>
  <c r="F588" i="2"/>
  <c r="E588" i="2"/>
  <c r="P587" i="2"/>
  <c r="O587" i="2"/>
  <c r="N587" i="2"/>
  <c r="M587" i="2"/>
  <c r="L587" i="2"/>
  <c r="K587" i="2"/>
  <c r="J587" i="2"/>
  <c r="I587" i="2"/>
  <c r="H587" i="2"/>
  <c r="G587" i="2"/>
  <c r="F587" i="2"/>
  <c r="E587" i="2"/>
  <c r="P586" i="2"/>
  <c r="O586" i="2"/>
  <c r="N586" i="2"/>
  <c r="M586" i="2"/>
  <c r="L586" i="2"/>
  <c r="K586" i="2"/>
  <c r="J586" i="2"/>
  <c r="I586" i="2"/>
  <c r="H586" i="2"/>
  <c r="G586" i="2"/>
  <c r="F586" i="2"/>
  <c r="E586" i="2"/>
  <c r="P585" i="2"/>
  <c r="O585" i="2"/>
  <c r="N585" i="2"/>
  <c r="M585" i="2"/>
  <c r="L585" i="2"/>
  <c r="K585" i="2"/>
  <c r="J585" i="2"/>
  <c r="I585" i="2"/>
  <c r="H585" i="2"/>
  <c r="G585" i="2"/>
  <c r="F585" i="2"/>
  <c r="E585" i="2"/>
  <c r="P584" i="2"/>
  <c r="O584" i="2"/>
  <c r="N584" i="2"/>
  <c r="M584" i="2"/>
  <c r="L584" i="2"/>
  <c r="K584" i="2"/>
  <c r="J584" i="2"/>
  <c r="I584" i="2"/>
  <c r="H584" i="2"/>
  <c r="G584" i="2"/>
  <c r="F584" i="2"/>
  <c r="E584" i="2"/>
  <c r="P583" i="2"/>
  <c r="O583" i="2"/>
  <c r="N583" i="2"/>
  <c r="M583" i="2"/>
  <c r="L583" i="2"/>
  <c r="K583" i="2"/>
  <c r="J583" i="2"/>
  <c r="I583" i="2"/>
  <c r="H583" i="2"/>
  <c r="G583" i="2"/>
  <c r="F583" i="2"/>
  <c r="E583" i="2"/>
  <c r="P582" i="2"/>
  <c r="O582" i="2"/>
  <c r="N582" i="2"/>
  <c r="M582" i="2"/>
  <c r="L582" i="2"/>
  <c r="K582" i="2"/>
  <c r="J582" i="2"/>
  <c r="I582" i="2"/>
  <c r="H582" i="2"/>
  <c r="G582" i="2"/>
  <c r="F582" i="2"/>
  <c r="E582" i="2"/>
  <c r="P581" i="2"/>
  <c r="O581" i="2"/>
  <c r="N581" i="2"/>
  <c r="M581" i="2"/>
  <c r="L581" i="2"/>
  <c r="K581" i="2"/>
  <c r="J581" i="2"/>
  <c r="I581" i="2"/>
  <c r="H581" i="2"/>
  <c r="G581" i="2"/>
  <c r="F581" i="2"/>
  <c r="E581" i="2"/>
  <c r="P580" i="2"/>
  <c r="O580" i="2"/>
  <c r="N580" i="2"/>
  <c r="M580" i="2"/>
  <c r="L580" i="2"/>
  <c r="K580" i="2"/>
  <c r="J580" i="2"/>
  <c r="I580" i="2"/>
  <c r="H580" i="2"/>
  <c r="G580" i="2"/>
  <c r="F580" i="2"/>
  <c r="E580" i="2"/>
  <c r="P579" i="2"/>
  <c r="O579" i="2"/>
  <c r="N579" i="2"/>
  <c r="M579" i="2"/>
  <c r="L579" i="2"/>
  <c r="K579" i="2"/>
  <c r="J579" i="2"/>
  <c r="I579" i="2"/>
  <c r="H579" i="2"/>
  <c r="G579" i="2"/>
  <c r="F579" i="2"/>
  <c r="E579" i="2"/>
  <c r="P578" i="2"/>
  <c r="O578" i="2"/>
  <c r="N578" i="2"/>
  <c r="M578" i="2"/>
  <c r="L578" i="2"/>
  <c r="K578" i="2"/>
  <c r="J578" i="2"/>
  <c r="I578" i="2"/>
  <c r="H578" i="2"/>
  <c r="G578" i="2"/>
  <c r="F578" i="2"/>
  <c r="E578" i="2"/>
  <c r="P577" i="2"/>
  <c r="O577" i="2"/>
  <c r="N577" i="2"/>
  <c r="M577" i="2"/>
  <c r="L577" i="2"/>
  <c r="K577" i="2"/>
  <c r="J577" i="2"/>
  <c r="I577" i="2"/>
  <c r="H577" i="2"/>
  <c r="G577" i="2"/>
  <c r="F577" i="2"/>
  <c r="E577" i="2"/>
  <c r="P576" i="2"/>
  <c r="O576" i="2"/>
  <c r="N576" i="2"/>
  <c r="M576" i="2"/>
  <c r="L576" i="2"/>
  <c r="K576" i="2"/>
  <c r="J576" i="2"/>
  <c r="I576" i="2"/>
  <c r="H576" i="2"/>
  <c r="G576" i="2"/>
  <c r="F576" i="2"/>
  <c r="E576" i="2"/>
  <c r="P575" i="2"/>
  <c r="O575" i="2"/>
  <c r="N575" i="2"/>
  <c r="M575" i="2"/>
  <c r="L575" i="2"/>
  <c r="K575" i="2"/>
  <c r="J575" i="2"/>
  <c r="I575" i="2"/>
  <c r="H575" i="2"/>
  <c r="G575" i="2"/>
  <c r="F575" i="2"/>
  <c r="E575" i="2"/>
  <c r="P574" i="2"/>
  <c r="O574" i="2"/>
  <c r="N574" i="2"/>
  <c r="M574" i="2"/>
  <c r="L574" i="2"/>
  <c r="K574" i="2"/>
  <c r="J574" i="2"/>
  <c r="I574" i="2"/>
  <c r="H574" i="2"/>
  <c r="G574" i="2"/>
  <c r="F574" i="2"/>
  <c r="E574" i="2"/>
  <c r="P573" i="2"/>
  <c r="O573" i="2"/>
  <c r="N573" i="2"/>
  <c r="M573" i="2"/>
  <c r="L573" i="2"/>
  <c r="K573" i="2"/>
  <c r="J573" i="2"/>
  <c r="I573" i="2"/>
  <c r="H573" i="2"/>
  <c r="G573" i="2"/>
  <c r="F573" i="2"/>
  <c r="E573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P571" i="2"/>
  <c r="O571" i="2"/>
  <c r="N571" i="2"/>
  <c r="M571" i="2"/>
  <c r="L571" i="2"/>
  <c r="K571" i="2"/>
  <c r="J571" i="2"/>
  <c r="I571" i="2"/>
  <c r="H571" i="2"/>
  <c r="G571" i="2"/>
  <c r="F571" i="2"/>
  <c r="E571" i="2"/>
  <c r="P570" i="2"/>
  <c r="O570" i="2"/>
  <c r="N570" i="2"/>
  <c r="M570" i="2"/>
  <c r="L570" i="2"/>
  <c r="K570" i="2"/>
  <c r="J570" i="2"/>
  <c r="I570" i="2"/>
  <c r="H570" i="2"/>
  <c r="G570" i="2"/>
  <c r="F570" i="2"/>
  <c r="E570" i="2"/>
  <c r="P569" i="2"/>
  <c r="O569" i="2"/>
  <c r="N569" i="2"/>
  <c r="M569" i="2"/>
  <c r="L569" i="2"/>
  <c r="K569" i="2"/>
  <c r="J569" i="2"/>
  <c r="I569" i="2"/>
  <c r="H569" i="2"/>
  <c r="G569" i="2"/>
  <c r="F569" i="2"/>
  <c r="E569" i="2"/>
  <c r="P568" i="2"/>
  <c r="O568" i="2"/>
  <c r="N568" i="2"/>
  <c r="M568" i="2"/>
  <c r="L568" i="2"/>
  <c r="K568" i="2"/>
  <c r="J568" i="2"/>
  <c r="I568" i="2"/>
  <c r="H568" i="2"/>
  <c r="G568" i="2"/>
  <c r="F568" i="2"/>
  <c r="E568" i="2"/>
  <c r="P567" i="2"/>
  <c r="O567" i="2"/>
  <c r="N567" i="2"/>
  <c r="M567" i="2"/>
  <c r="L567" i="2"/>
  <c r="K567" i="2"/>
  <c r="J567" i="2"/>
  <c r="I567" i="2"/>
  <c r="H567" i="2"/>
  <c r="G567" i="2"/>
  <c r="F567" i="2"/>
  <c r="E567" i="2"/>
  <c r="P566" i="2"/>
  <c r="O566" i="2"/>
  <c r="N566" i="2"/>
  <c r="M566" i="2"/>
  <c r="L566" i="2"/>
  <c r="K566" i="2"/>
  <c r="J566" i="2"/>
  <c r="I566" i="2"/>
  <c r="H566" i="2"/>
  <c r="G566" i="2"/>
  <c r="F566" i="2"/>
  <c r="E566" i="2"/>
  <c r="P565" i="2"/>
  <c r="O565" i="2"/>
  <c r="N565" i="2"/>
  <c r="M565" i="2"/>
  <c r="L565" i="2"/>
  <c r="K565" i="2"/>
  <c r="J565" i="2"/>
  <c r="I565" i="2"/>
  <c r="H565" i="2"/>
  <c r="G565" i="2"/>
  <c r="F565" i="2"/>
  <c r="E565" i="2"/>
  <c r="P564" i="2"/>
  <c r="O564" i="2"/>
  <c r="N564" i="2"/>
  <c r="M564" i="2"/>
  <c r="L564" i="2"/>
  <c r="K564" i="2"/>
  <c r="J564" i="2"/>
  <c r="I564" i="2"/>
  <c r="H564" i="2"/>
  <c r="G564" i="2"/>
  <c r="F564" i="2"/>
  <c r="E564" i="2"/>
  <c r="P563" i="2"/>
  <c r="O563" i="2"/>
  <c r="N563" i="2"/>
  <c r="M563" i="2"/>
  <c r="L563" i="2"/>
  <c r="K563" i="2"/>
  <c r="J563" i="2"/>
  <c r="I563" i="2"/>
  <c r="H563" i="2"/>
  <c r="G563" i="2"/>
  <c r="F563" i="2"/>
  <c r="E563" i="2"/>
  <c r="P562" i="2"/>
  <c r="O562" i="2"/>
  <c r="N562" i="2"/>
  <c r="M562" i="2"/>
  <c r="L562" i="2"/>
  <c r="K562" i="2"/>
  <c r="J562" i="2"/>
  <c r="I562" i="2"/>
  <c r="H562" i="2"/>
  <c r="G562" i="2"/>
  <c r="F562" i="2"/>
  <c r="E562" i="2"/>
  <c r="P561" i="2"/>
  <c r="O561" i="2"/>
  <c r="N561" i="2"/>
  <c r="M561" i="2"/>
  <c r="L561" i="2"/>
  <c r="K561" i="2"/>
  <c r="J561" i="2"/>
  <c r="I561" i="2"/>
  <c r="H561" i="2"/>
  <c r="G561" i="2"/>
  <c r="F561" i="2"/>
  <c r="E561" i="2"/>
  <c r="P560" i="2"/>
  <c r="O560" i="2"/>
  <c r="N560" i="2"/>
  <c r="M560" i="2"/>
  <c r="L560" i="2"/>
  <c r="K560" i="2"/>
  <c r="J560" i="2"/>
  <c r="I560" i="2"/>
  <c r="H560" i="2"/>
  <c r="G560" i="2"/>
  <c r="F560" i="2"/>
  <c r="E560" i="2"/>
  <c r="P559" i="2"/>
  <c r="O559" i="2"/>
  <c r="N559" i="2"/>
  <c r="M559" i="2"/>
  <c r="L559" i="2"/>
  <c r="K559" i="2"/>
  <c r="J559" i="2"/>
  <c r="I559" i="2"/>
  <c r="H559" i="2"/>
  <c r="G559" i="2"/>
  <c r="F559" i="2"/>
  <c r="E559" i="2"/>
  <c r="P558" i="2"/>
  <c r="O558" i="2"/>
  <c r="N558" i="2"/>
  <c r="M558" i="2"/>
  <c r="L558" i="2"/>
  <c r="K558" i="2"/>
  <c r="J558" i="2"/>
  <c r="I558" i="2"/>
  <c r="H558" i="2"/>
  <c r="G558" i="2"/>
  <c r="F558" i="2"/>
  <c r="E558" i="2"/>
  <c r="P557" i="2"/>
  <c r="O557" i="2"/>
  <c r="N557" i="2"/>
  <c r="M557" i="2"/>
  <c r="L557" i="2"/>
  <c r="K557" i="2"/>
  <c r="J557" i="2"/>
  <c r="I557" i="2"/>
  <c r="H557" i="2"/>
  <c r="G557" i="2"/>
  <c r="F557" i="2"/>
  <c r="E557" i="2"/>
  <c r="P556" i="2"/>
  <c r="O556" i="2"/>
  <c r="N556" i="2"/>
  <c r="M556" i="2"/>
  <c r="L556" i="2"/>
  <c r="K556" i="2"/>
  <c r="J556" i="2"/>
  <c r="I556" i="2"/>
  <c r="H556" i="2"/>
  <c r="G556" i="2"/>
  <c r="F556" i="2"/>
  <c r="E556" i="2"/>
  <c r="P555" i="2"/>
  <c r="O555" i="2"/>
  <c r="N555" i="2"/>
  <c r="M555" i="2"/>
  <c r="L555" i="2"/>
  <c r="K555" i="2"/>
  <c r="J555" i="2"/>
  <c r="I555" i="2"/>
  <c r="H555" i="2"/>
  <c r="G555" i="2"/>
  <c r="F555" i="2"/>
  <c r="E555" i="2"/>
  <c r="P554" i="2"/>
  <c r="O554" i="2"/>
  <c r="N554" i="2"/>
  <c r="M554" i="2"/>
  <c r="L554" i="2"/>
  <c r="K554" i="2"/>
  <c r="J554" i="2"/>
  <c r="I554" i="2"/>
  <c r="H554" i="2"/>
  <c r="G554" i="2"/>
  <c r="F554" i="2"/>
  <c r="E554" i="2"/>
  <c r="P553" i="2"/>
  <c r="O553" i="2"/>
  <c r="N553" i="2"/>
  <c r="M553" i="2"/>
  <c r="L553" i="2"/>
  <c r="K553" i="2"/>
  <c r="J553" i="2"/>
  <c r="I553" i="2"/>
  <c r="H553" i="2"/>
  <c r="G553" i="2"/>
  <c r="F553" i="2"/>
  <c r="E553" i="2"/>
  <c r="P552" i="2"/>
  <c r="O552" i="2"/>
  <c r="N552" i="2"/>
  <c r="M552" i="2"/>
  <c r="L552" i="2"/>
  <c r="K552" i="2"/>
  <c r="J552" i="2"/>
  <c r="I552" i="2"/>
  <c r="H552" i="2"/>
  <c r="G552" i="2"/>
  <c r="F552" i="2"/>
  <c r="E552" i="2"/>
  <c r="P551" i="2"/>
  <c r="O551" i="2"/>
  <c r="N551" i="2"/>
  <c r="M551" i="2"/>
  <c r="L551" i="2"/>
  <c r="K551" i="2"/>
  <c r="J551" i="2"/>
  <c r="I551" i="2"/>
  <c r="H551" i="2"/>
  <c r="G551" i="2"/>
  <c r="F551" i="2"/>
  <c r="E551" i="2"/>
  <c r="P550" i="2"/>
  <c r="O550" i="2"/>
  <c r="N550" i="2"/>
  <c r="M550" i="2"/>
  <c r="L550" i="2"/>
  <c r="K550" i="2"/>
  <c r="J550" i="2"/>
  <c r="I550" i="2"/>
  <c r="H550" i="2"/>
  <c r="G550" i="2"/>
  <c r="F550" i="2"/>
  <c r="E550" i="2"/>
  <c r="P549" i="2"/>
  <c r="O549" i="2"/>
  <c r="N549" i="2"/>
  <c r="M549" i="2"/>
  <c r="L549" i="2"/>
  <c r="K549" i="2"/>
  <c r="J549" i="2"/>
  <c r="I549" i="2"/>
  <c r="H549" i="2"/>
  <c r="G549" i="2"/>
  <c r="F549" i="2"/>
  <c r="E549" i="2"/>
  <c r="P548" i="2"/>
  <c r="O548" i="2"/>
  <c r="N548" i="2"/>
  <c r="M548" i="2"/>
  <c r="L548" i="2"/>
  <c r="K548" i="2"/>
  <c r="J548" i="2"/>
  <c r="I548" i="2"/>
  <c r="H548" i="2"/>
  <c r="G548" i="2"/>
  <c r="F548" i="2"/>
  <c r="E548" i="2"/>
  <c r="P547" i="2"/>
  <c r="O547" i="2"/>
  <c r="N547" i="2"/>
  <c r="M547" i="2"/>
  <c r="L547" i="2"/>
  <c r="K547" i="2"/>
  <c r="J547" i="2"/>
  <c r="I547" i="2"/>
  <c r="H547" i="2"/>
  <c r="G547" i="2"/>
  <c r="F547" i="2"/>
  <c r="E547" i="2"/>
  <c r="P546" i="2"/>
  <c r="O546" i="2"/>
  <c r="N546" i="2"/>
  <c r="M546" i="2"/>
  <c r="L546" i="2"/>
  <c r="K546" i="2"/>
  <c r="J546" i="2"/>
  <c r="I546" i="2"/>
  <c r="H546" i="2"/>
  <c r="G546" i="2"/>
  <c r="F546" i="2"/>
  <c r="E546" i="2"/>
  <c r="P545" i="2"/>
  <c r="O545" i="2"/>
  <c r="N545" i="2"/>
  <c r="M545" i="2"/>
  <c r="L545" i="2"/>
  <c r="K545" i="2"/>
  <c r="J545" i="2"/>
  <c r="I545" i="2"/>
  <c r="H545" i="2"/>
  <c r="G545" i="2"/>
  <c r="F545" i="2"/>
  <c r="E545" i="2"/>
  <c r="P544" i="2"/>
  <c r="O544" i="2"/>
  <c r="N544" i="2"/>
  <c r="M544" i="2"/>
  <c r="L544" i="2"/>
  <c r="K544" i="2"/>
  <c r="J544" i="2"/>
  <c r="I544" i="2"/>
  <c r="H544" i="2"/>
  <c r="G544" i="2"/>
  <c r="F544" i="2"/>
  <c r="E544" i="2"/>
  <c r="P543" i="2"/>
  <c r="O543" i="2"/>
  <c r="N543" i="2"/>
  <c r="M543" i="2"/>
  <c r="L543" i="2"/>
  <c r="K543" i="2"/>
  <c r="J543" i="2"/>
  <c r="I543" i="2"/>
  <c r="H543" i="2"/>
  <c r="G543" i="2"/>
  <c r="F543" i="2"/>
  <c r="E543" i="2"/>
  <c r="P542" i="2"/>
  <c r="O542" i="2"/>
  <c r="N542" i="2"/>
  <c r="M542" i="2"/>
  <c r="L542" i="2"/>
  <c r="K542" i="2"/>
  <c r="J542" i="2"/>
  <c r="I542" i="2"/>
  <c r="H542" i="2"/>
  <c r="G542" i="2"/>
  <c r="F542" i="2"/>
  <c r="E542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P540" i="2"/>
  <c r="O540" i="2"/>
  <c r="N540" i="2"/>
  <c r="M540" i="2"/>
  <c r="L540" i="2"/>
  <c r="K540" i="2"/>
  <c r="J540" i="2"/>
  <c r="I540" i="2"/>
  <c r="H540" i="2"/>
  <c r="G540" i="2"/>
  <c r="F540" i="2"/>
  <c r="E540" i="2"/>
  <c r="P539" i="2"/>
  <c r="O539" i="2"/>
  <c r="N539" i="2"/>
  <c r="M539" i="2"/>
  <c r="L539" i="2"/>
  <c r="K539" i="2"/>
  <c r="J539" i="2"/>
  <c r="I539" i="2"/>
  <c r="H539" i="2"/>
  <c r="G539" i="2"/>
  <c r="F539" i="2"/>
  <c r="E539" i="2"/>
  <c r="P538" i="2"/>
  <c r="O538" i="2"/>
  <c r="N538" i="2"/>
  <c r="M538" i="2"/>
  <c r="L538" i="2"/>
  <c r="K538" i="2"/>
  <c r="J538" i="2"/>
  <c r="I538" i="2"/>
  <c r="H538" i="2"/>
  <c r="G538" i="2"/>
  <c r="F538" i="2"/>
  <c r="E538" i="2"/>
  <c r="P537" i="2"/>
  <c r="O537" i="2"/>
  <c r="N537" i="2"/>
  <c r="M537" i="2"/>
  <c r="L537" i="2"/>
  <c r="K537" i="2"/>
  <c r="J537" i="2"/>
  <c r="I537" i="2"/>
  <c r="H537" i="2"/>
  <c r="G537" i="2"/>
  <c r="F537" i="2"/>
  <c r="E537" i="2"/>
  <c r="P536" i="2"/>
  <c r="O536" i="2"/>
  <c r="N536" i="2"/>
  <c r="M536" i="2"/>
  <c r="L536" i="2"/>
  <c r="K536" i="2"/>
  <c r="J536" i="2"/>
  <c r="I536" i="2"/>
  <c r="H536" i="2"/>
  <c r="G536" i="2"/>
  <c r="F536" i="2"/>
  <c r="E536" i="2"/>
  <c r="P535" i="2"/>
  <c r="O535" i="2"/>
  <c r="N535" i="2"/>
  <c r="M535" i="2"/>
  <c r="L535" i="2"/>
  <c r="K535" i="2"/>
  <c r="J535" i="2"/>
  <c r="I535" i="2"/>
  <c r="H535" i="2"/>
  <c r="G535" i="2"/>
  <c r="F535" i="2"/>
  <c r="E535" i="2"/>
  <c r="P534" i="2"/>
  <c r="O534" i="2"/>
  <c r="N534" i="2"/>
  <c r="M534" i="2"/>
  <c r="L534" i="2"/>
  <c r="K534" i="2"/>
  <c r="J534" i="2"/>
  <c r="I534" i="2"/>
  <c r="H534" i="2"/>
  <c r="G534" i="2"/>
  <c r="F534" i="2"/>
  <c r="E534" i="2"/>
  <c r="P533" i="2"/>
  <c r="O533" i="2"/>
  <c r="N533" i="2"/>
  <c r="M533" i="2"/>
  <c r="L533" i="2"/>
  <c r="K533" i="2"/>
  <c r="J533" i="2"/>
  <c r="I533" i="2"/>
  <c r="H533" i="2"/>
  <c r="G533" i="2"/>
  <c r="F533" i="2"/>
  <c r="E533" i="2"/>
  <c r="P532" i="2"/>
  <c r="O532" i="2"/>
  <c r="N532" i="2"/>
  <c r="M532" i="2"/>
  <c r="L532" i="2"/>
  <c r="K532" i="2"/>
  <c r="J532" i="2"/>
  <c r="I532" i="2"/>
  <c r="H532" i="2"/>
  <c r="G532" i="2"/>
  <c r="F532" i="2"/>
  <c r="E532" i="2"/>
  <c r="P531" i="2"/>
  <c r="O531" i="2"/>
  <c r="N531" i="2"/>
  <c r="M531" i="2"/>
  <c r="L531" i="2"/>
  <c r="K531" i="2"/>
  <c r="J531" i="2"/>
  <c r="I531" i="2"/>
  <c r="H531" i="2"/>
  <c r="G531" i="2"/>
  <c r="F531" i="2"/>
  <c r="E531" i="2"/>
  <c r="P530" i="2"/>
  <c r="O530" i="2"/>
  <c r="N530" i="2"/>
  <c r="M530" i="2"/>
  <c r="L530" i="2"/>
  <c r="K530" i="2"/>
  <c r="J530" i="2"/>
  <c r="I530" i="2"/>
  <c r="H530" i="2"/>
  <c r="G530" i="2"/>
  <c r="F530" i="2"/>
  <c r="E530" i="2"/>
  <c r="P529" i="2"/>
  <c r="O529" i="2"/>
  <c r="N529" i="2"/>
  <c r="M529" i="2"/>
  <c r="L529" i="2"/>
  <c r="K529" i="2"/>
  <c r="J529" i="2"/>
  <c r="I529" i="2"/>
  <c r="H529" i="2"/>
  <c r="G529" i="2"/>
  <c r="F529" i="2"/>
  <c r="E529" i="2"/>
  <c r="P528" i="2"/>
  <c r="O528" i="2"/>
  <c r="N528" i="2"/>
  <c r="M528" i="2"/>
  <c r="L528" i="2"/>
  <c r="K528" i="2"/>
  <c r="J528" i="2"/>
  <c r="I528" i="2"/>
  <c r="H528" i="2"/>
  <c r="G528" i="2"/>
  <c r="F528" i="2"/>
  <c r="E528" i="2"/>
  <c r="P527" i="2"/>
  <c r="O527" i="2"/>
  <c r="N527" i="2"/>
  <c r="M527" i="2"/>
  <c r="L527" i="2"/>
  <c r="K527" i="2"/>
  <c r="J527" i="2"/>
  <c r="I527" i="2"/>
  <c r="H527" i="2"/>
  <c r="G527" i="2"/>
  <c r="F527" i="2"/>
  <c r="E527" i="2"/>
  <c r="P526" i="2"/>
  <c r="O526" i="2"/>
  <c r="N526" i="2"/>
  <c r="M526" i="2"/>
  <c r="L526" i="2"/>
  <c r="K526" i="2"/>
  <c r="J526" i="2"/>
  <c r="I526" i="2"/>
  <c r="H526" i="2"/>
  <c r="G526" i="2"/>
  <c r="F526" i="2"/>
  <c r="E526" i="2"/>
  <c r="P525" i="2"/>
  <c r="O525" i="2"/>
  <c r="N525" i="2"/>
  <c r="M525" i="2"/>
  <c r="L525" i="2"/>
  <c r="K525" i="2"/>
  <c r="J525" i="2"/>
  <c r="I525" i="2"/>
  <c r="H525" i="2"/>
  <c r="G525" i="2"/>
  <c r="F525" i="2"/>
  <c r="E525" i="2"/>
  <c r="P524" i="2"/>
  <c r="O524" i="2"/>
  <c r="N524" i="2"/>
  <c r="M524" i="2"/>
  <c r="L524" i="2"/>
  <c r="K524" i="2"/>
  <c r="J524" i="2"/>
  <c r="I524" i="2"/>
  <c r="H524" i="2"/>
  <c r="G524" i="2"/>
  <c r="F524" i="2"/>
  <c r="E524" i="2"/>
  <c r="P523" i="2"/>
  <c r="O523" i="2"/>
  <c r="N523" i="2"/>
  <c r="M523" i="2"/>
  <c r="L523" i="2"/>
  <c r="K523" i="2"/>
  <c r="J523" i="2"/>
  <c r="I523" i="2"/>
  <c r="H523" i="2"/>
  <c r="G523" i="2"/>
  <c r="F523" i="2"/>
  <c r="E523" i="2"/>
  <c r="P522" i="2"/>
  <c r="O522" i="2"/>
  <c r="N522" i="2"/>
  <c r="M522" i="2"/>
  <c r="L522" i="2"/>
  <c r="K522" i="2"/>
  <c r="J522" i="2"/>
  <c r="I522" i="2"/>
  <c r="H522" i="2"/>
  <c r="G522" i="2"/>
  <c r="F522" i="2"/>
  <c r="E522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P520" i="2"/>
  <c r="O520" i="2"/>
  <c r="N520" i="2"/>
  <c r="M520" i="2"/>
  <c r="L520" i="2"/>
  <c r="K520" i="2"/>
  <c r="J520" i="2"/>
  <c r="I520" i="2"/>
  <c r="H520" i="2"/>
  <c r="G520" i="2"/>
  <c r="F520" i="2"/>
  <c r="E520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P508" i="2"/>
  <c r="O508" i="2"/>
  <c r="N508" i="2"/>
  <c r="M508" i="2"/>
  <c r="L508" i="2"/>
  <c r="K508" i="2"/>
  <c r="J508" i="2"/>
  <c r="I508" i="2"/>
  <c r="H508" i="2"/>
  <c r="G508" i="2"/>
  <c r="F508" i="2"/>
  <c r="E508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P506" i="2"/>
  <c r="O506" i="2"/>
  <c r="N506" i="2"/>
  <c r="M506" i="2"/>
  <c r="L506" i="2"/>
  <c r="K506" i="2"/>
  <c r="J506" i="2"/>
  <c r="I506" i="2"/>
  <c r="H506" i="2"/>
  <c r="G506" i="2"/>
  <c r="F506" i="2"/>
  <c r="E506" i="2"/>
  <c r="P505" i="2"/>
  <c r="O505" i="2"/>
  <c r="N505" i="2"/>
  <c r="M505" i="2"/>
  <c r="L505" i="2"/>
  <c r="K505" i="2"/>
  <c r="J505" i="2"/>
  <c r="I505" i="2"/>
  <c r="H505" i="2"/>
  <c r="G505" i="2"/>
  <c r="F505" i="2"/>
  <c r="E505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P502" i="2"/>
  <c r="O502" i="2"/>
  <c r="N502" i="2"/>
  <c r="M502" i="2"/>
  <c r="L502" i="2"/>
  <c r="K502" i="2"/>
  <c r="J502" i="2"/>
  <c r="I502" i="2"/>
  <c r="H502" i="2"/>
  <c r="G502" i="2"/>
  <c r="F502" i="2"/>
  <c r="E502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P498" i="2"/>
  <c r="O498" i="2"/>
  <c r="N498" i="2"/>
  <c r="M498" i="2"/>
  <c r="L498" i="2"/>
  <c r="K498" i="2"/>
  <c r="J498" i="2"/>
  <c r="I498" i="2"/>
  <c r="H498" i="2"/>
  <c r="G498" i="2"/>
  <c r="F498" i="2"/>
  <c r="E498" i="2"/>
  <c r="P497" i="2"/>
  <c r="O497" i="2"/>
  <c r="N497" i="2"/>
  <c r="M497" i="2"/>
  <c r="L497" i="2"/>
  <c r="K497" i="2"/>
  <c r="J497" i="2"/>
  <c r="I497" i="2"/>
  <c r="H497" i="2"/>
  <c r="G497" i="2"/>
  <c r="F497" i="2"/>
  <c r="E497" i="2"/>
  <c r="P496" i="2"/>
  <c r="O496" i="2"/>
  <c r="N496" i="2"/>
  <c r="M496" i="2"/>
  <c r="L496" i="2"/>
  <c r="K496" i="2"/>
  <c r="J496" i="2"/>
  <c r="I496" i="2"/>
  <c r="H496" i="2"/>
  <c r="G496" i="2"/>
  <c r="F496" i="2"/>
  <c r="E496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P475" i="2"/>
  <c r="O475" i="2"/>
  <c r="N475" i="2"/>
  <c r="M475" i="2"/>
  <c r="L475" i="2"/>
  <c r="K475" i="2"/>
  <c r="J475" i="2"/>
  <c r="I475" i="2"/>
  <c r="H475" i="2"/>
  <c r="G475" i="2"/>
  <c r="F475" i="2"/>
  <c r="E475" i="2"/>
  <c r="P474" i="2"/>
  <c r="O474" i="2"/>
  <c r="N474" i="2"/>
  <c r="M474" i="2"/>
  <c r="L474" i="2"/>
  <c r="K474" i="2"/>
  <c r="J474" i="2"/>
  <c r="I474" i="2"/>
  <c r="H474" i="2"/>
  <c r="G474" i="2"/>
  <c r="F474" i="2"/>
  <c r="E474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P454" i="2"/>
  <c r="O454" i="2"/>
  <c r="N454" i="2"/>
  <c r="M454" i="2"/>
  <c r="L454" i="2"/>
  <c r="K454" i="2"/>
  <c r="J454" i="2"/>
  <c r="I454" i="2"/>
  <c r="H454" i="2"/>
  <c r="G454" i="2"/>
  <c r="F454" i="2"/>
  <c r="E454" i="2"/>
  <c r="P453" i="2"/>
  <c r="O453" i="2"/>
  <c r="N453" i="2"/>
  <c r="M453" i="2"/>
  <c r="L453" i="2"/>
  <c r="K453" i="2"/>
  <c r="J453" i="2"/>
  <c r="I453" i="2"/>
  <c r="H453" i="2"/>
  <c r="G453" i="2"/>
  <c r="F453" i="2"/>
  <c r="E453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P450" i="2"/>
  <c r="O450" i="2"/>
  <c r="N450" i="2"/>
  <c r="M450" i="2"/>
  <c r="L450" i="2"/>
  <c r="K450" i="2"/>
  <c r="J450" i="2"/>
  <c r="I450" i="2"/>
  <c r="H450" i="2"/>
  <c r="G450" i="2"/>
  <c r="F450" i="2"/>
  <c r="E450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P448" i="2"/>
  <c r="O448" i="2"/>
  <c r="N448" i="2"/>
  <c r="M448" i="2"/>
  <c r="L448" i="2"/>
  <c r="K448" i="2"/>
  <c r="J448" i="2"/>
  <c r="I448" i="2"/>
  <c r="H448" i="2"/>
  <c r="G448" i="2"/>
  <c r="F448" i="2"/>
  <c r="E448" i="2"/>
  <c r="P447" i="2"/>
  <c r="O447" i="2"/>
  <c r="N447" i="2"/>
  <c r="M447" i="2"/>
  <c r="L447" i="2"/>
  <c r="K447" i="2"/>
  <c r="J447" i="2"/>
  <c r="I447" i="2"/>
  <c r="H447" i="2"/>
  <c r="G447" i="2"/>
  <c r="F447" i="2"/>
  <c r="E447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P445" i="2"/>
  <c r="O445" i="2"/>
  <c r="N445" i="2"/>
  <c r="M445" i="2"/>
  <c r="L445" i="2"/>
  <c r="K445" i="2"/>
  <c r="J445" i="2"/>
  <c r="I445" i="2"/>
  <c r="H445" i="2"/>
  <c r="G445" i="2"/>
  <c r="F445" i="2"/>
  <c r="E445" i="2"/>
  <c r="P444" i="2"/>
  <c r="O444" i="2"/>
  <c r="N444" i="2"/>
  <c r="M444" i="2"/>
  <c r="L444" i="2"/>
  <c r="K444" i="2"/>
  <c r="J444" i="2"/>
  <c r="I444" i="2"/>
  <c r="H444" i="2"/>
  <c r="G444" i="2"/>
  <c r="F444" i="2"/>
  <c r="E444" i="2"/>
  <c r="P443" i="2"/>
  <c r="O443" i="2"/>
  <c r="N443" i="2"/>
  <c r="M443" i="2"/>
  <c r="L443" i="2"/>
  <c r="K443" i="2"/>
  <c r="J443" i="2"/>
  <c r="I443" i="2"/>
  <c r="H443" i="2"/>
  <c r="G443" i="2"/>
  <c r="F443" i="2"/>
  <c r="E443" i="2"/>
  <c r="P442" i="2"/>
  <c r="O442" i="2"/>
  <c r="N442" i="2"/>
  <c r="M442" i="2"/>
  <c r="L442" i="2"/>
  <c r="K442" i="2"/>
  <c r="J442" i="2"/>
  <c r="I442" i="2"/>
  <c r="H442" i="2"/>
  <c r="G442" i="2"/>
  <c r="F442" i="2"/>
  <c r="E442" i="2"/>
  <c r="P441" i="2"/>
  <c r="O441" i="2"/>
  <c r="N441" i="2"/>
  <c r="M441" i="2"/>
  <c r="L441" i="2"/>
  <c r="K441" i="2"/>
  <c r="J441" i="2"/>
  <c r="I441" i="2"/>
  <c r="H441" i="2"/>
  <c r="G441" i="2"/>
  <c r="F441" i="2"/>
  <c r="E441" i="2"/>
  <c r="P440" i="2"/>
  <c r="O440" i="2"/>
  <c r="N440" i="2"/>
  <c r="M440" i="2"/>
  <c r="L440" i="2"/>
  <c r="K440" i="2"/>
  <c r="J440" i="2"/>
  <c r="I440" i="2"/>
  <c r="H440" i="2"/>
  <c r="G440" i="2"/>
  <c r="F440" i="2"/>
  <c r="E440" i="2"/>
  <c r="P439" i="2"/>
  <c r="O439" i="2"/>
  <c r="N439" i="2"/>
  <c r="M439" i="2"/>
  <c r="L439" i="2"/>
  <c r="K439" i="2"/>
  <c r="J439" i="2"/>
  <c r="I439" i="2"/>
  <c r="H439" i="2"/>
  <c r="G439" i="2"/>
  <c r="F439" i="2"/>
  <c r="E439" i="2"/>
  <c r="P438" i="2"/>
  <c r="O438" i="2"/>
  <c r="N438" i="2"/>
  <c r="M438" i="2"/>
  <c r="L438" i="2"/>
  <c r="K438" i="2"/>
  <c r="J438" i="2"/>
  <c r="I438" i="2"/>
  <c r="H438" i="2"/>
  <c r="G438" i="2"/>
  <c r="F438" i="2"/>
  <c r="E438" i="2"/>
  <c r="P437" i="2"/>
  <c r="O437" i="2"/>
  <c r="N437" i="2"/>
  <c r="M437" i="2"/>
  <c r="L437" i="2"/>
  <c r="K437" i="2"/>
  <c r="J437" i="2"/>
  <c r="I437" i="2"/>
  <c r="H437" i="2"/>
  <c r="G437" i="2"/>
  <c r="F437" i="2"/>
  <c r="E437" i="2"/>
  <c r="P436" i="2"/>
  <c r="O436" i="2"/>
  <c r="N436" i="2"/>
  <c r="M436" i="2"/>
  <c r="L436" i="2"/>
  <c r="K436" i="2"/>
  <c r="J436" i="2"/>
  <c r="I436" i="2"/>
  <c r="H436" i="2"/>
  <c r="G436" i="2"/>
  <c r="F436" i="2"/>
  <c r="E436" i="2"/>
  <c r="P435" i="2"/>
  <c r="O435" i="2"/>
  <c r="N435" i="2"/>
  <c r="M435" i="2"/>
  <c r="L435" i="2"/>
  <c r="K435" i="2"/>
  <c r="J435" i="2"/>
  <c r="I435" i="2"/>
  <c r="H435" i="2"/>
  <c r="G435" i="2"/>
  <c r="F435" i="2"/>
  <c r="E435" i="2"/>
  <c r="P434" i="2"/>
  <c r="O434" i="2"/>
  <c r="N434" i="2"/>
  <c r="M434" i="2"/>
  <c r="L434" i="2"/>
  <c r="K434" i="2"/>
  <c r="J434" i="2"/>
  <c r="I434" i="2"/>
  <c r="H434" i="2"/>
  <c r="G434" i="2"/>
  <c r="F434" i="2"/>
  <c r="E434" i="2"/>
  <c r="P433" i="2"/>
  <c r="O433" i="2"/>
  <c r="N433" i="2"/>
  <c r="M433" i="2"/>
  <c r="L433" i="2"/>
  <c r="K433" i="2"/>
  <c r="J433" i="2"/>
  <c r="I433" i="2"/>
  <c r="H433" i="2"/>
  <c r="G433" i="2"/>
  <c r="F433" i="2"/>
  <c r="E433" i="2"/>
  <c r="P432" i="2"/>
  <c r="O432" i="2"/>
  <c r="N432" i="2"/>
  <c r="M432" i="2"/>
  <c r="L432" i="2"/>
  <c r="K432" i="2"/>
  <c r="J432" i="2"/>
  <c r="I432" i="2"/>
  <c r="H432" i="2"/>
  <c r="G432" i="2"/>
  <c r="F432" i="2"/>
  <c r="E432" i="2"/>
  <c r="P431" i="2"/>
  <c r="O431" i="2"/>
  <c r="N431" i="2"/>
  <c r="M431" i="2"/>
  <c r="L431" i="2"/>
  <c r="K431" i="2"/>
  <c r="J431" i="2"/>
  <c r="I431" i="2"/>
  <c r="H431" i="2"/>
  <c r="G431" i="2"/>
  <c r="F431" i="2"/>
  <c r="E431" i="2"/>
  <c r="P430" i="2"/>
  <c r="O430" i="2"/>
  <c r="N430" i="2"/>
  <c r="M430" i="2"/>
  <c r="L430" i="2"/>
  <c r="K430" i="2"/>
  <c r="J430" i="2"/>
  <c r="I430" i="2"/>
  <c r="H430" i="2"/>
  <c r="G430" i="2"/>
  <c r="F430" i="2"/>
  <c r="E430" i="2"/>
  <c r="P429" i="2"/>
  <c r="O429" i="2"/>
  <c r="N429" i="2"/>
  <c r="M429" i="2"/>
  <c r="L429" i="2"/>
  <c r="K429" i="2"/>
  <c r="J429" i="2"/>
  <c r="I429" i="2"/>
  <c r="H429" i="2"/>
  <c r="G429" i="2"/>
  <c r="F429" i="2"/>
  <c r="E429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" i="4"/>
  <c r="D878" i="2" l="1"/>
  <c r="E6" i="6" s="1"/>
  <c r="B9" i="6"/>
  <c r="C392" i="5"/>
  <c r="C391" i="5"/>
  <c r="C455" i="5"/>
  <c r="C454" i="5"/>
  <c r="C453" i="5"/>
  <c r="C452" i="5"/>
  <c r="C451" i="5"/>
  <c r="C450" i="5"/>
  <c r="C449" i="5"/>
  <c r="C441" i="5"/>
  <c r="C440" i="5"/>
  <c r="C439" i="5"/>
  <c r="C438" i="5"/>
  <c r="C437" i="5"/>
  <c r="C436" i="5"/>
  <c r="C435" i="5"/>
  <c r="C434" i="5"/>
  <c r="C432" i="5"/>
  <c r="C431" i="5"/>
  <c r="C430" i="5"/>
  <c r="C429" i="5"/>
  <c r="C428" i="5"/>
  <c r="C427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04" i="5"/>
  <c r="C405" i="5"/>
  <c r="C406" i="5"/>
  <c r="C407" i="5"/>
  <c r="C408" i="5"/>
  <c r="C409" i="5"/>
  <c r="C410" i="5"/>
  <c r="C411" i="5"/>
  <c r="C412" i="5"/>
  <c r="C403" i="5"/>
  <c r="C401" i="5"/>
  <c r="C400" i="5"/>
  <c r="C399" i="5"/>
  <c r="C398" i="5"/>
  <c r="C397" i="5"/>
  <c r="C396" i="5"/>
  <c r="C395" i="5"/>
  <c r="C394" i="5"/>
  <c r="C393" i="5"/>
  <c r="C390" i="5"/>
  <c r="C389" i="5"/>
  <c r="C388" i="5"/>
  <c r="C387" i="5"/>
  <c r="C386" i="5"/>
  <c r="C377" i="5"/>
  <c r="C376" i="5"/>
  <c r="C375" i="5"/>
  <c r="C374" i="5"/>
  <c r="C373" i="5"/>
  <c r="C372" i="5"/>
  <c r="C370" i="5"/>
  <c r="C369" i="5"/>
  <c r="C368" i="5"/>
  <c r="C367" i="5"/>
  <c r="C366" i="5"/>
  <c r="C365" i="5"/>
  <c r="C364" i="5"/>
  <c r="C363" i="5"/>
  <c r="C361" i="5"/>
  <c r="C360" i="5"/>
  <c r="C359" i="5"/>
  <c r="C358" i="5"/>
  <c r="C357" i="5"/>
  <c r="C356" i="5"/>
  <c r="C355" i="5"/>
  <c r="C354" i="5"/>
  <c r="C344" i="5"/>
  <c r="C343" i="5"/>
  <c r="C342" i="5"/>
  <c r="C341" i="5"/>
  <c r="C340" i="5"/>
  <c r="C339" i="5"/>
  <c r="C338" i="5"/>
  <c r="C337" i="5"/>
  <c r="C335" i="5"/>
  <c r="C334" i="5"/>
  <c r="C333" i="5"/>
  <c r="C332" i="5"/>
  <c r="C331" i="5"/>
  <c r="C330" i="5"/>
  <c r="C329" i="5"/>
  <c r="C328" i="5"/>
  <c r="C326" i="5"/>
  <c r="C325" i="5"/>
  <c r="C324" i="5"/>
  <c r="C323" i="5"/>
  <c r="C322" i="5"/>
  <c r="C321" i="5"/>
  <c r="C320" i="5"/>
  <c r="C319" i="5"/>
  <c r="C317" i="5"/>
  <c r="C316" i="5"/>
  <c r="C315" i="5"/>
  <c r="C314" i="5"/>
  <c r="C313" i="5"/>
  <c r="C312" i="5"/>
  <c r="C311" i="5"/>
  <c r="C310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0" i="5"/>
  <c r="C279" i="5"/>
  <c r="C278" i="5"/>
  <c r="C277" i="5"/>
  <c r="C276" i="5"/>
  <c r="C275" i="5"/>
  <c r="C274" i="5"/>
  <c r="C273" i="5"/>
  <c r="C272" i="5"/>
  <c r="C271" i="5"/>
  <c r="C270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5" i="5"/>
  <c r="C254" i="5"/>
  <c r="C253" i="5"/>
  <c r="C252" i="5"/>
  <c r="C251" i="5"/>
  <c r="C250" i="5"/>
  <c r="C249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3" i="5"/>
  <c r="C232" i="5"/>
  <c r="C231" i="5"/>
  <c r="C230" i="5"/>
  <c r="C229" i="5"/>
  <c r="C228" i="5"/>
  <c r="C217" i="5"/>
  <c r="C216" i="5"/>
  <c r="C215" i="5"/>
  <c r="C214" i="5"/>
  <c r="C213" i="5"/>
  <c r="C212" i="5"/>
  <c r="C211" i="5"/>
  <c r="C209" i="5"/>
  <c r="C208" i="5"/>
  <c r="C207" i="5"/>
  <c r="C206" i="5"/>
  <c r="C205" i="5"/>
  <c r="C204" i="5"/>
  <c r="C203" i="5"/>
  <c r="C202" i="5"/>
  <c r="C201" i="5"/>
  <c r="C199" i="5"/>
  <c r="C198" i="5"/>
  <c r="C197" i="5"/>
  <c r="C196" i="5"/>
  <c r="C195" i="5"/>
  <c r="C194" i="5"/>
  <c r="C193" i="5"/>
  <c r="C192" i="5"/>
  <c r="C191" i="5"/>
  <c r="C189" i="5"/>
  <c r="C188" i="5"/>
  <c r="C187" i="5"/>
  <c r="C186" i="5"/>
  <c r="C185" i="5"/>
  <c r="C184" i="5"/>
  <c r="C183" i="5"/>
  <c r="C164" i="5"/>
  <c r="C163" i="5"/>
  <c r="C162" i="5"/>
  <c r="C161" i="5"/>
  <c r="C160" i="5"/>
  <c r="C159" i="5"/>
  <c r="C157" i="5"/>
  <c r="C156" i="5"/>
  <c r="C155" i="5"/>
  <c r="C154" i="5"/>
  <c r="C153" i="5"/>
  <c r="C144" i="5"/>
  <c r="C143" i="5"/>
  <c r="C142" i="5"/>
  <c r="C141" i="5"/>
  <c r="C140" i="5"/>
  <c r="C137" i="5"/>
  <c r="C136" i="5"/>
  <c r="C135" i="5"/>
  <c r="C134" i="5"/>
  <c r="C133" i="5"/>
  <c r="C132" i="5"/>
  <c r="C131" i="5"/>
  <c r="C128" i="5"/>
  <c r="C127" i="5"/>
  <c r="C126" i="5"/>
  <c r="C125" i="5"/>
  <c r="C124" i="5"/>
  <c r="C121" i="5"/>
  <c r="C120" i="5"/>
  <c r="C119" i="5"/>
  <c r="C118" i="5"/>
  <c r="C115" i="5"/>
  <c r="C114" i="5"/>
  <c r="C113" i="5"/>
  <c r="C112" i="5"/>
  <c r="C111" i="5"/>
  <c r="C108" i="5"/>
  <c r="C107" i="5"/>
  <c r="C106" i="5"/>
  <c r="C105" i="5"/>
  <c r="C104" i="5"/>
  <c r="C103" i="5"/>
  <c r="C102" i="5"/>
  <c r="C101" i="5"/>
  <c r="C100" i="5"/>
  <c r="C99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B7" i="6"/>
  <c r="C430" i="2" l="1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42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9" i="2"/>
  <c r="F878" i="2" l="1"/>
  <c r="G6" i="6" s="1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42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9" i="2"/>
  <c r="I878" i="2" l="1"/>
  <c r="J6" i="6" s="1"/>
  <c r="G878" i="2"/>
  <c r="H6" i="6" s="1"/>
  <c r="J878" i="2"/>
  <c r="K6" i="6" s="1"/>
  <c r="E878" i="2"/>
  <c r="F6" i="6" s="1"/>
  <c r="H878" i="2"/>
  <c r="I6" i="6" s="1"/>
  <c r="A408" i="2" l="1"/>
  <c r="A832" i="2"/>
  <c r="A856" i="2"/>
  <c r="D879" i="2" s="1"/>
  <c r="E7" i="6" s="1"/>
  <c r="N830" i="2" l="1"/>
  <c r="N408" i="2"/>
  <c r="I408" i="2"/>
  <c r="J408" i="2"/>
  <c r="E408" i="2"/>
  <c r="M408" i="2"/>
  <c r="F408" i="2"/>
  <c r="J832" i="2"/>
  <c r="M832" i="2"/>
  <c r="E832" i="2"/>
  <c r="N832" i="2"/>
  <c r="F832" i="2"/>
  <c r="I832" i="2"/>
  <c r="F406" i="2"/>
  <c r="J406" i="2"/>
  <c r="N406" i="2"/>
  <c r="I830" i="2"/>
  <c r="M830" i="2"/>
  <c r="E406" i="2"/>
  <c r="I406" i="2"/>
  <c r="M406" i="2"/>
  <c r="F830" i="2"/>
  <c r="E830" i="2"/>
  <c r="J830" i="2"/>
  <c r="E828" i="2" l="1"/>
  <c r="O830" i="2"/>
  <c r="K832" i="2"/>
  <c r="H879" i="2" s="1"/>
  <c r="I7" i="6" s="1"/>
  <c r="O408" i="2"/>
  <c r="I879" i="2" s="1"/>
  <c r="J7" i="6" s="1"/>
  <c r="O406" i="2"/>
  <c r="K406" i="2"/>
  <c r="G406" i="2"/>
  <c r="G830" i="2"/>
  <c r="J404" i="2"/>
  <c r="G832" i="2"/>
  <c r="F879" i="2" s="1"/>
  <c r="G7" i="6" s="1"/>
  <c r="K408" i="2"/>
  <c r="G879" i="2" s="1"/>
  <c r="H7" i="6" s="1"/>
  <c r="O832" i="2"/>
  <c r="J879" i="2" s="1"/>
  <c r="K7" i="6" s="1"/>
  <c r="G408" i="2"/>
  <c r="E879" i="2" s="1"/>
  <c r="F7" i="6" s="1"/>
  <c r="K830" i="2"/>
  <c r="J828" i="2"/>
  <c r="I405" i="2"/>
  <c r="M829" i="2"/>
  <c r="J405" i="2"/>
  <c r="N829" i="2"/>
  <c r="F829" i="2"/>
  <c r="F828" i="2"/>
  <c r="M405" i="2"/>
  <c r="M403" i="2"/>
  <c r="E403" i="2"/>
  <c r="I827" i="2"/>
  <c r="N403" i="2"/>
  <c r="E405" i="2"/>
  <c r="J827" i="2"/>
  <c r="M404" i="2"/>
  <c r="E404" i="2"/>
  <c r="I828" i="2"/>
  <c r="N404" i="2"/>
  <c r="F405" i="2"/>
  <c r="N828" i="2"/>
  <c r="F404" i="2"/>
  <c r="I829" i="2"/>
  <c r="N405" i="2"/>
  <c r="F403" i="2"/>
  <c r="J829" i="2"/>
  <c r="F827" i="2"/>
  <c r="I403" i="2"/>
  <c r="M827" i="2"/>
  <c r="E827" i="2"/>
  <c r="J403" i="2"/>
  <c r="N827" i="2"/>
  <c r="E829" i="2"/>
  <c r="I404" i="2"/>
  <c r="M828" i="2"/>
  <c r="G828" i="2" l="1"/>
  <c r="F881" i="2" s="1"/>
  <c r="G9" i="6" s="1"/>
  <c r="O828" i="2"/>
  <c r="J881" i="2" s="1"/>
  <c r="K9" i="6" s="1"/>
  <c r="K828" i="2"/>
  <c r="H881" i="2" s="1"/>
  <c r="I9" i="6" s="1"/>
  <c r="G829" i="2"/>
  <c r="F882" i="2" s="1"/>
  <c r="G10" i="6" s="1"/>
  <c r="K404" i="2"/>
  <c r="G881" i="2" s="1"/>
  <c r="H9" i="6" s="1"/>
  <c r="G827" i="2"/>
  <c r="F880" i="2" s="1"/>
  <c r="G8" i="6" s="1"/>
  <c r="O827" i="2"/>
  <c r="J880" i="2" s="1"/>
  <c r="K8" i="6" s="1"/>
  <c r="G404" i="2"/>
  <c r="E881" i="2" s="1"/>
  <c r="F9" i="6" s="1"/>
  <c r="O405" i="2"/>
  <c r="I882" i="2" s="1"/>
  <c r="J10" i="6" s="1"/>
  <c r="G405" i="2"/>
  <c r="E882" i="2" s="1"/>
  <c r="F10" i="6" s="1"/>
  <c r="O403" i="2"/>
  <c r="I880" i="2" s="1"/>
  <c r="J8" i="6" s="1"/>
  <c r="K829" i="2"/>
  <c r="H882" i="2" s="1"/>
  <c r="I10" i="6" s="1"/>
  <c r="G403" i="2"/>
  <c r="E880" i="2" s="1"/>
  <c r="F8" i="6" s="1"/>
  <c r="K405" i="2"/>
  <c r="G882" i="2" s="1"/>
  <c r="H10" i="6" s="1"/>
  <c r="K403" i="2"/>
  <c r="G880" i="2" s="1"/>
  <c r="H8" i="6" s="1"/>
  <c r="O404" i="2"/>
  <c r="I881" i="2" s="1"/>
  <c r="J9" i="6" s="1"/>
  <c r="K827" i="2"/>
  <c r="H880" i="2" s="1"/>
  <c r="I8" i="6" s="1"/>
  <c r="O829" i="2"/>
  <c r="J882" i="2" s="1"/>
  <c r="K10" i="6" s="1"/>
</calcChain>
</file>

<file path=xl/sharedStrings.xml><?xml version="1.0" encoding="utf-8"?>
<sst xmlns="http://schemas.openxmlformats.org/spreadsheetml/2006/main" count="16993" uniqueCount="1092">
  <si>
    <t>annual population survey</t>
  </si>
  <si>
    <t>ONS Crown Copyright Reserved [from Nomis on 18 July 2017]</t>
  </si>
  <si>
    <t>confidence</t>
  </si>
  <si>
    <t>95% confidence interval of percent figure (+/-)</t>
  </si>
  <si>
    <t>date</t>
  </si>
  <si>
    <t>Jan 2007-Dec 2007</t>
  </si>
  <si>
    <t>% with NVQ4+ - aged 16-64</t>
  </si>
  <si>
    <t>% with NVQ2+ - aged 16-64</t>
  </si>
  <si>
    <t>% with no qualifications (NVQ) - aged 16-64</t>
  </si>
  <si>
    <t>Area</t>
  </si>
  <si>
    <t>numerator</t>
  </si>
  <si>
    <t>denominator</t>
  </si>
  <si>
    <t>percent</t>
  </si>
  <si>
    <t>conf</t>
  </si>
  <si>
    <t>uacounty09:Darlington</t>
  </si>
  <si>
    <t>uacounty09:County Durham</t>
  </si>
  <si>
    <t>uacounty09:Hartlepool</t>
  </si>
  <si>
    <t>uacounty09:Middlesbrough</t>
  </si>
  <si>
    <t>uacounty09:Northumberland</t>
  </si>
  <si>
    <t>uacounty09:Redcar and Cleveland</t>
  </si>
  <si>
    <t>uacounty09:Stockton-on-Tees</t>
  </si>
  <si>
    <t>uacounty09:Gateshead</t>
  </si>
  <si>
    <t>uacounty09:Newcastle upon Tyne</t>
  </si>
  <si>
    <t>uacounty09:North Tyneside</t>
  </si>
  <si>
    <t>uacounty09:South Tyneside</t>
  </si>
  <si>
    <t>uacounty09:Sunderland</t>
  </si>
  <si>
    <t>uacounty09:Blackburn with Darwen</t>
  </si>
  <si>
    <t>uacounty09:Blackpool</t>
  </si>
  <si>
    <t>uacounty09:Cheshire East</t>
  </si>
  <si>
    <t>uacounty09:Cheshire West and Chester</t>
  </si>
  <si>
    <t>uacounty09:Halton</t>
  </si>
  <si>
    <t>uacounty09:Warrington</t>
  </si>
  <si>
    <t>uacounty09:Cumbria</t>
  </si>
  <si>
    <t>uacounty09:Bolton</t>
  </si>
  <si>
    <t>uacounty09:Bury</t>
  </si>
  <si>
    <t>uacounty09:Manchester</t>
  </si>
  <si>
    <t>uacounty09:Oldham</t>
  </si>
  <si>
    <t>uacounty09:Rochdale</t>
  </si>
  <si>
    <t>uacounty09:Salford</t>
  </si>
  <si>
    <t>uacounty09:Stockport</t>
  </si>
  <si>
    <t>uacounty09:Tameside</t>
  </si>
  <si>
    <t>uacounty09:Trafford</t>
  </si>
  <si>
    <t>uacounty09:Wigan</t>
  </si>
  <si>
    <t>uacounty09:Lancashire</t>
  </si>
  <si>
    <t>uacounty09:Knowsley</t>
  </si>
  <si>
    <t>uacounty09:Liverpool</t>
  </si>
  <si>
    <t>uacounty09:Sefton</t>
  </si>
  <si>
    <t>uacounty09:St. Helens</t>
  </si>
  <si>
    <t>uacounty09:Wirral</t>
  </si>
  <si>
    <t>uacounty09:East Riding of Yorkshire</t>
  </si>
  <si>
    <t>uacounty09:Kingston upon Hull, City of</t>
  </si>
  <si>
    <t>uacounty09:North East Lincolnshire</t>
  </si>
  <si>
    <t>uacounty09:North Lincolnshire</t>
  </si>
  <si>
    <t>uacounty09:York</t>
  </si>
  <si>
    <t>uacounty09:North Yorkshire</t>
  </si>
  <si>
    <t>uacounty09:Barnsley</t>
  </si>
  <si>
    <t>uacounty09:Doncaster</t>
  </si>
  <si>
    <t>uacounty09:Rotherham</t>
  </si>
  <si>
    <t>uacounty09:Sheffield</t>
  </si>
  <si>
    <t>uacounty09:Bradford</t>
  </si>
  <si>
    <t>uacounty09:Calderdale</t>
  </si>
  <si>
    <t>uacounty09:Kirklees</t>
  </si>
  <si>
    <t>uacounty09:Leeds</t>
  </si>
  <si>
    <t>uacounty09:Wakefield</t>
  </si>
  <si>
    <t>uacounty09:Derby</t>
  </si>
  <si>
    <t>uacounty09:Leicester</t>
  </si>
  <si>
    <t>uacounty09:Nottingham</t>
  </si>
  <si>
    <t>uacounty09:Rutland</t>
  </si>
  <si>
    <t>uacounty09:Derbyshire</t>
  </si>
  <si>
    <t>uacounty09:Leicestershire</t>
  </si>
  <si>
    <t>uacounty09:Lincolnshire</t>
  </si>
  <si>
    <t>uacounty09:Northamptonshire</t>
  </si>
  <si>
    <t>uacounty09:Nottinghamshire</t>
  </si>
  <si>
    <t>uacounty09:Herefordshire, County of</t>
  </si>
  <si>
    <t>uacounty09:Shropshire</t>
  </si>
  <si>
    <t>uacounty09:Stoke-on-Trent</t>
  </si>
  <si>
    <t>uacounty09:Telford and Wrekin</t>
  </si>
  <si>
    <t>uacounty09:Staffordshire</t>
  </si>
  <si>
    <t>uacounty09:Warwickshire</t>
  </si>
  <si>
    <t>uacounty09:Birmingham</t>
  </si>
  <si>
    <t>uacounty09:Coventry</t>
  </si>
  <si>
    <t>uacounty09:Dudley</t>
  </si>
  <si>
    <t>uacounty09:Sandwell</t>
  </si>
  <si>
    <t>uacounty09:Solihull</t>
  </si>
  <si>
    <t>uacounty09:Walsall</t>
  </si>
  <si>
    <t>uacounty09:Wolverhampton</t>
  </si>
  <si>
    <t>uacounty09:Worcestershire</t>
  </si>
  <si>
    <t>uacounty09:Bedford</t>
  </si>
  <si>
    <t>uacounty09:Central Bedfordshire</t>
  </si>
  <si>
    <t>uacounty09:Luton</t>
  </si>
  <si>
    <t>uacounty09:Peterborough</t>
  </si>
  <si>
    <t>uacounty09:Southend-on-Sea</t>
  </si>
  <si>
    <t>uacounty09:Thurrock</t>
  </si>
  <si>
    <t>uacounty09:Cambridgeshire</t>
  </si>
  <si>
    <t>uacounty09:Essex</t>
  </si>
  <si>
    <t>uacounty09:Hertfordshire</t>
  </si>
  <si>
    <t>uacounty09:Norfolk</t>
  </si>
  <si>
    <t>uacounty09:Suffolk</t>
  </si>
  <si>
    <t>uacounty09:Camden</t>
  </si>
  <si>
    <t>uacounty09:City of London</t>
  </si>
  <si>
    <t>*</t>
  </si>
  <si>
    <t>-</t>
  </si>
  <si>
    <t>!</t>
  </si>
  <si>
    <t>uacounty09:Hackney</t>
  </si>
  <si>
    <t>uacounty09:Hammersmith and Fulham</t>
  </si>
  <si>
    <t>uacounty09:Haringey</t>
  </si>
  <si>
    <t>uacounty09:Islington</t>
  </si>
  <si>
    <t>uacounty09:Kensington and Chelsea</t>
  </si>
  <si>
    <t>uacounty09:Lambeth</t>
  </si>
  <si>
    <t>uacounty09:Lewisham</t>
  </si>
  <si>
    <t>uacounty09:Newham</t>
  </si>
  <si>
    <t>uacounty09:Southwark</t>
  </si>
  <si>
    <t>uacounty09:Tower Hamlets</t>
  </si>
  <si>
    <t>uacounty09:Wandsworth</t>
  </si>
  <si>
    <t>uacounty09:Westminster</t>
  </si>
  <si>
    <t>uacounty09:Barking and Dagenham</t>
  </si>
  <si>
    <t>uacounty09:Barnet</t>
  </si>
  <si>
    <t>uacounty09:Bexley</t>
  </si>
  <si>
    <t>uacounty09:Brent</t>
  </si>
  <si>
    <t>uacounty09:Bromley</t>
  </si>
  <si>
    <t>uacounty09:Croydon</t>
  </si>
  <si>
    <t>uacounty09:Ealing</t>
  </si>
  <si>
    <t>uacounty09:Enfield</t>
  </si>
  <si>
    <t>uacounty09:Greenwich</t>
  </si>
  <si>
    <t>uacounty09:Harrow</t>
  </si>
  <si>
    <t>uacounty09:Havering</t>
  </si>
  <si>
    <t>uacounty09:Hillingdon</t>
  </si>
  <si>
    <t>uacounty09:Hounslow</t>
  </si>
  <si>
    <t>uacounty09:Kingston upon Thames</t>
  </si>
  <si>
    <t>uacounty09:Merton</t>
  </si>
  <si>
    <t>uacounty09:Redbridge</t>
  </si>
  <si>
    <t>uacounty09:Richmond upon Thames</t>
  </si>
  <si>
    <t>uacounty09:Sutton</t>
  </si>
  <si>
    <t>uacounty09:Waltham Forest</t>
  </si>
  <si>
    <t>uacounty09:Bracknell Forest</t>
  </si>
  <si>
    <t>uacounty09:Brighton and Hove</t>
  </si>
  <si>
    <t>uacounty09:Isle of Wight</t>
  </si>
  <si>
    <t>uacounty09:Medway</t>
  </si>
  <si>
    <t>uacounty09:Milton Keynes</t>
  </si>
  <si>
    <t>uacounty09:Portsmouth</t>
  </si>
  <si>
    <t>uacounty09:Reading</t>
  </si>
  <si>
    <t>uacounty09:Slough</t>
  </si>
  <si>
    <t>uacounty09:Southampton</t>
  </si>
  <si>
    <t>uacounty09:West Berkshire</t>
  </si>
  <si>
    <t>uacounty09:Windsor and Maidenhead</t>
  </si>
  <si>
    <t>uacounty09:Wokingham</t>
  </si>
  <si>
    <t>uacounty09:Buckinghamshire</t>
  </si>
  <si>
    <t>uacounty09:East Sussex</t>
  </si>
  <si>
    <t>uacounty09:Hampshire</t>
  </si>
  <si>
    <t>uacounty09:Kent</t>
  </si>
  <si>
    <t>uacounty09:Oxfordshire</t>
  </si>
  <si>
    <t>uacounty09:Surrey</t>
  </si>
  <si>
    <t>uacounty09:West Sussex</t>
  </si>
  <si>
    <t>uacounty09:Bath and North East Somerset</t>
  </si>
  <si>
    <t>uacounty09:Bournemouth</t>
  </si>
  <si>
    <t>uacounty09:Bristol, City of</t>
  </si>
  <si>
    <t>uacounty09:Cornwall</t>
  </si>
  <si>
    <t>uacounty09:Isles of Scilly</t>
  </si>
  <si>
    <t>uacounty09:North Somerset</t>
  </si>
  <si>
    <t>uacounty09:Plymouth</t>
  </si>
  <si>
    <t>uacounty09:Poole</t>
  </si>
  <si>
    <t>uacounty09:South Gloucestershire</t>
  </si>
  <si>
    <t>uacounty09:Swindon</t>
  </si>
  <si>
    <t>uacounty09:Torbay</t>
  </si>
  <si>
    <t>uacounty09:Wiltshire</t>
  </si>
  <si>
    <t>uacounty09:Devon</t>
  </si>
  <si>
    <t>uacounty09:Dorset</t>
  </si>
  <si>
    <t>uacounty09:Gloucestershire</t>
  </si>
  <si>
    <t>uacounty09:Somerset</t>
  </si>
  <si>
    <t>uacounty09:Anglesey</t>
  </si>
  <si>
    <t>uacounty09:Gwynedd</t>
  </si>
  <si>
    <t>uacounty09:Conwy</t>
  </si>
  <si>
    <t>uacounty09:Denbighshire</t>
  </si>
  <si>
    <t>uacounty09:Flintshire</t>
  </si>
  <si>
    <t>uacounty09:Wrexham</t>
  </si>
  <si>
    <t>uacounty09:Powys</t>
  </si>
  <si>
    <t>uacounty09:Ceredigion</t>
  </si>
  <si>
    <t>uacounty09:Pembrokeshire</t>
  </si>
  <si>
    <t>uacounty09:Carmarthenshire</t>
  </si>
  <si>
    <t>uacounty09:Swansea</t>
  </si>
  <si>
    <t>uacounty09:Neath Port Talbot</t>
  </si>
  <si>
    <t>uacounty09:Bridgend</t>
  </si>
  <si>
    <t>uacounty09:The Vale of Glamorgan</t>
  </si>
  <si>
    <t>uacounty09:Cardiff</t>
  </si>
  <si>
    <t>uacounty09:Rhondda, Cynon, Taff</t>
  </si>
  <si>
    <t>uacounty09:Merthyr Tydfil</t>
  </si>
  <si>
    <t>uacounty09:Caerphilly</t>
  </si>
  <si>
    <t>uacounty09:Blaenau Gwent</t>
  </si>
  <si>
    <t>uacounty09:Torfaen</t>
  </si>
  <si>
    <t>uacounty09:Monmouthshire</t>
  </si>
  <si>
    <t>uacounty09:Newport</t>
  </si>
  <si>
    <t>uacounty09:Aberdeen City</t>
  </si>
  <si>
    <t>uacounty09:Aberdeenshire</t>
  </si>
  <si>
    <t>uacounty09:Angus</t>
  </si>
  <si>
    <t>uacounty09:Argyll and Bute</t>
  </si>
  <si>
    <t>uacounty09:Clackmannanshire</t>
  </si>
  <si>
    <t>uacounty09:Dumfries and Galloway</t>
  </si>
  <si>
    <t>uacounty09:Dundee City</t>
  </si>
  <si>
    <t>uacounty09:East Ayrshire</t>
  </si>
  <si>
    <t>uacounty09:East Dunbartonshire</t>
  </si>
  <si>
    <t>uacounty09:East Lothian</t>
  </si>
  <si>
    <t>uacounty09:East Renfrewshire</t>
  </si>
  <si>
    <t>uacounty09:Edinburgh, City of</t>
  </si>
  <si>
    <t>uacounty09:Eilean Siar</t>
  </si>
  <si>
    <t>uacounty09:Falkirk</t>
  </si>
  <si>
    <t>uacounty09:Fife</t>
  </si>
  <si>
    <t>uacounty09:Glasgow City</t>
  </si>
  <si>
    <t>uacounty09:Highland</t>
  </si>
  <si>
    <t>uacounty09:Inverclyde</t>
  </si>
  <si>
    <t>uacounty09:Midlothian</t>
  </si>
  <si>
    <t>uacounty09:Moray</t>
  </si>
  <si>
    <t>uacounty09:North Ayrshire</t>
  </si>
  <si>
    <t>uacounty09:North Lanarkshire</t>
  </si>
  <si>
    <t>uacounty09:Orkney Islands</t>
  </si>
  <si>
    <t>uacounty09:Perth and Kinross</t>
  </si>
  <si>
    <t>uacounty09:Renfrewshire</t>
  </si>
  <si>
    <t>uacounty09:Scottish Borders</t>
  </si>
  <si>
    <t>uacounty09:Shetland Islands</t>
  </si>
  <si>
    <t>uacounty09:South Ayrshire</t>
  </si>
  <si>
    <t>uacounty09:South Lanarkshire</t>
  </si>
  <si>
    <t>uacounty09:Stirling</t>
  </si>
  <si>
    <t>uacounty09:West Dunbartonshire</t>
  </si>
  <si>
    <t>uacounty09:West Lothian</t>
  </si>
  <si>
    <t>ualad09:Darlington</t>
  </si>
  <si>
    <t>ualad09:County Durham</t>
  </si>
  <si>
    <t>ualad09:Hartlepool</t>
  </si>
  <si>
    <t>ualad09:Middlesbrough</t>
  </si>
  <si>
    <t>ualad09:Northumberland</t>
  </si>
  <si>
    <t>ualad09:Redcar and Cleveland</t>
  </si>
  <si>
    <t>ualad09:Stockton-on-Tees</t>
  </si>
  <si>
    <t>ualad09:Gateshead</t>
  </si>
  <si>
    <t>ualad09:Newcastle upon Tyne</t>
  </si>
  <si>
    <t>ualad09:North Tyneside</t>
  </si>
  <si>
    <t>ualad09:South Tyneside</t>
  </si>
  <si>
    <t>ualad09:Sunderland</t>
  </si>
  <si>
    <t>ualad09:Blackburn with Darwen</t>
  </si>
  <si>
    <t>ualad09:Blackpool</t>
  </si>
  <si>
    <t>ualad09:Cheshire East</t>
  </si>
  <si>
    <t>ualad09:Cheshire West and Chester</t>
  </si>
  <si>
    <t>ualad09:Halton</t>
  </si>
  <si>
    <t>ualad09:Warrington</t>
  </si>
  <si>
    <t>ualad09:Allerdale</t>
  </si>
  <si>
    <t>ualad09:Barrow-in-Furness</t>
  </si>
  <si>
    <t>ualad09:Carlisle</t>
  </si>
  <si>
    <t>ualad09:Copeland</t>
  </si>
  <si>
    <t>ualad09:Eden</t>
  </si>
  <si>
    <t>ualad09:South Lakeland</t>
  </si>
  <si>
    <t>ualad09:Bolton</t>
  </si>
  <si>
    <t>ualad09:Bury</t>
  </si>
  <si>
    <t>ualad09:Manchester</t>
  </si>
  <si>
    <t>ualad09:Oldham</t>
  </si>
  <si>
    <t>ualad09:Rochdale</t>
  </si>
  <si>
    <t>ualad09:Salford</t>
  </si>
  <si>
    <t>ualad09:Stockport</t>
  </si>
  <si>
    <t>ualad09:Tameside</t>
  </si>
  <si>
    <t>ualad09:Trafford</t>
  </si>
  <si>
    <t>ualad09:Wigan</t>
  </si>
  <si>
    <t>ualad09:Burnley</t>
  </si>
  <si>
    <t>ualad09:Chorley</t>
  </si>
  <si>
    <t>ualad09:Fylde</t>
  </si>
  <si>
    <t>ualad09:Hyndburn</t>
  </si>
  <si>
    <t>ualad09:Lancaster</t>
  </si>
  <si>
    <t>ualad09:Pendle</t>
  </si>
  <si>
    <t>ualad09:Preston</t>
  </si>
  <si>
    <t>ualad09:Ribble Valley</t>
  </si>
  <si>
    <t>ualad09:Rossendale</t>
  </si>
  <si>
    <t>ualad09:South Ribble</t>
  </si>
  <si>
    <t>ualad09:West Lancashire</t>
  </si>
  <si>
    <t>ualad09:Wyre</t>
  </si>
  <si>
    <t>ualad09:Knowsley</t>
  </si>
  <si>
    <t>ualad09:Liverpool</t>
  </si>
  <si>
    <t>ualad09:Sefton</t>
  </si>
  <si>
    <t>ualad09:St. Helens</t>
  </si>
  <si>
    <t>ualad09:Wirral</t>
  </si>
  <si>
    <t>ualad09:East Riding of Yorkshire</t>
  </si>
  <si>
    <t>ualad09:Kingston upon Hull, City of</t>
  </si>
  <si>
    <t>ualad09:North East Lincolnshire</t>
  </si>
  <si>
    <t>ualad09:North Lincolnshire</t>
  </si>
  <si>
    <t>ualad09:York</t>
  </si>
  <si>
    <t>ualad09:Craven</t>
  </si>
  <si>
    <t>ualad09:Hambleton</t>
  </si>
  <si>
    <t>ualad09:Harrogate</t>
  </si>
  <si>
    <t>ualad09:Richmondshire</t>
  </si>
  <si>
    <t>ualad09:Ryedale</t>
  </si>
  <si>
    <t>ualad09:Scarborough</t>
  </si>
  <si>
    <t>ualad09:Selby</t>
  </si>
  <si>
    <t>ualad09:Barnsley</t>
  </si>
  <si>
    <t>ualad09:Doncaster</t>
  </si>
  <si>
    <t>ualad09:Rotherham</t>
  </si>
  <si>
    <t>ualad09:Sheffield</t>
  </si>
  <si>
    <t>ualad09:Bradford</t>
  </si>
  <si>
    <t>ualad09:Calderdale</t>
  </si>
  <si>
    <t>ualad09:Kirklees</t>
  </si>
  <si>
    <t>ualad09:Leeds</t>
  </si>
  <si>
    <t>ualad09:Wakefield</t>
  </si>
  <si>
    <t>ualad09:Derby</t>
  </si>
  <si>
    <t>ualad09:Leicester</t>
  </si>
  <si>
    <t>ualad09:Nottingham</t>
  </si>
  <si>
    <t>ualad09:Rutland</t>
  </si>
  <si>
    <t>ualad09:Amber Valley</t>
  </si>
  <si>
    <t>ualad09:Bolsover</t>
  </si>
  <si>
    <t>ualad09:Chesterfield</t>
  </si>
  <si>
    <t>ualad09:Derbyshire Dales</t>
  </si>
  <si>
    <t>ualad09:Erewash</t>
  </si>
  <si>
    <t>ualad09:High Peak</t>
  </si>
  <si>
    <t>ualad09:North East Derbyshire</t>
  </si>
  <si>
    <t>ualad09:South Derbyshire</t>
  </si>
  <si>
    <t>ualad09:Blaby</t>
  </si>
  <si>
    <t>ualad09:Charnwood</t>
  </si>
  <si>
    <t>ualad09:Harborough</t>
  </si>
  <si>
    <t>ualad09:Hinckley and Bosworth</t>
  </si>
  <si>
    <t>ualad09:Melton</t>
  </si>
  <si>
    <t>ualad09:North West Leicestershire</t>
  </si>
  <si>
    <t>ualad09:Oadby and Wigston</t>
  </si>
  <si>
    <t>ualad09:Boston</t>
  </si>
  <si>
    <t>ualad09:East Lindsey</t>
  </si>
  <si>
    <t>ualad09:Lincoln</t>
  </si>
  <si>
    <t>ualad09:North Kesteven</t>
  </si>
  <si>
    <t>ualad09:South Holland</t>
  </si>
  <si>
    <t>ualad09:South Kesteven</t>
  </si>
  <si>
    <t>ualad09:West Lindsey</t>
  </si>
  <si>
    <t>ualad09:Corby</t>
  </si>
  <si>
    <t>ualad09:Daventry</t>
  </si>
  <si>
    <t>ualad09:East Northamptonshire</t>
  </si>
  <si>
    <t>ualad09:Kettering</t>
  </si>
  <si>
    <t>ualad09:Northampton</t>
  </si>
  <si>
    <t>ualad09:South Northamptonshire</t>
  </si>
  <si>
    <t>ualad09:Wellingborough</t>
  </si>
  <si>
    <t>ualad09:Ashfield</t>
  </si>
  <si>
    <t>ualad09:Bassetlaw</t>
  </si>
  <si>
    <t>ualad09:Broxtowe</t>
  </si>
  <si>
    <t>ualad09:Gedling</t>
  </si>
  <si>
    <t>ualad09:Mansfield</t>
  </si>
  <si>
    <t>ualad09:Newark and Sherwood</t>
  </si>
  <si>
    <t>ualad09:Rushcliffe</t>
  </si>
  <si>
    <t>ualad09:Herefordshire, County of</t>
  </si>
  <si>
    <t>ualad09:Shropshire</t>
  </si>
  <si>
    <t>ualad09:Stoke-on-Trent</t>
  </si>
  <si>
    <t>ualad09:Telford and Wrekin</t>
  </si>
  <si>
    <t>ualad09:Cannock Chase</t>
  </si>
  <si>
    <t>ualad09:East Staffordshire</t>
  </si>
  <si>
    <t>ualad09:Lichfield</t>
  </si>
  <si>
    <t>ualad09:Newcastle-under-Lyme</t>
  </si>
  <si>
    <t>ualad09:South Staffordshire</t>
  </si>
  <si>
    <t>ualad09:Stafford</t>
  </si>
  <si>
    <t>ualad09:Staffordshire Moorlands</t>
  </si>
  <si>
    <t>ualad09:Tamworth</t>
  </si>
  <si>
    <t>ualad09:North Warwickshire</t>
  </si>
  <si>
    <t>ualad09:Nuneaton and Bedworth</t>
  </si>
  <si>
    <t>ualad09:Rugby</t>
  </si>
  <si>
    <t>ualad09:Stratford-on-Avon</t>
  </si>
  <si>
    <t>ualad09:Warwick</t>
  </si>
  <si>
    <t>ualad09:Birmingham</t>
  </si>
  <si>
    <t>ualad09:Coventry</t>
  </si>
  <si>
    <t>ualad09:Dudley</t>
  </si>
  <si>
    <t>ualad09:Sandwell</t>
  </si>
  <si>
    <t>ualad09:Solihull</t>
  </si>
  <si>
    <t>ualad09:Walsall</t>
  </si>
  <si>
    <t>ualad09:Wolverhampton</t>
  </si>
  <si>
    <t>ualad09:Bromsgrove</t>
  </si>
  <si>
    <t>ualad09:Malvern Hills</t>
  </si>
  <si>
    <t>ualad09:Redditch</t>
  </si>
  <si>
    <t>ualad09:Worcester</t>
  </si>
  <si>
    <t>ualad09:Wychavon</t>
  </si>
  <si>
    <t>ualad09:Wyre Forest</t>
  </si>
  <si>
    <t>ualad09:Bedford</t>
  </si>
  <si>
    <t>ualad09:Central Bedfordshire</t>
  </si>
  <si>
    <t>ualad09:Luton</t>
  </si>
  <si>
    <t>ualad09:Peterborough</t>
  </si>
  <si>
    <t>ualad09:Southend-on-Sea</t>
  </si>
  <si>
    <t>ualad09:Thurrock</t>
  </si>
  <si>
    <t>ualad09:Cambridge</t>
  </si>
  <si>
    <t>ualad09:East Cambridgeshire</t>
  </si>
  <si>
    <t>ualad09:Fenland</t>
  </si>
  <si>
    <t>ualad09:Huntingdonshire</t>
  </si>
  <si>
    <t>ualad09:South Cambridgeshire</t>
  </si>
  <si>
    <t>ualad09:Basildon</t>
  </si>
  <si>
    <t>ualad09:Braintree</t>
  </si>
  <si>
    <t>ualad09:Brentwood</t>
  </si>
  <si>
    <t>ualad09:Castle Point</t>
  </si>
  <si>
    <t>ualad09:Chelmsford</t>
  </si>
  <si>
    <t>ualad09:Colchester</t>
  </si>
  <si>
    <t>ualad09:Epping Forest</t>
  </si>
  <si>
    <t>ualad09:Harlow</t>
  </si>
  <si>
    <t>ualad09:Maldon</t>
  </si>
  <si>
    <t>ualad09:Rochford</t>
  </si>
  <si>
    <t>ualad09:Tendring</t>
  </si>
  <si>
    <t>ualad09:Uttlesford</t>
  </si>
  <si>
    <t>ualad09:Broxbourne</t>
  </si>
  <si>
    <t>ualad09:Dacorum</t>
  </si>
  <si>
    <t>ualad09:East Hertfordshire</t>
  </si>
  <si>
    <t>ualad09:Hertsmere</t>
  </si>
  <si>
    <t>ualad09:North Hertfordshire</t>
  </si>
  <si>
    <t>ualad09:St Albans</t>
  </si>
  <si>
    <t>ualad09:Stevenage</t>
  </si>
  <si>
    <t>ualad09:Three Rivers</t>
  </si>
  <si>
    <t>ualad09:Watford</t>
  </si>
  <si>
    <t>ualad09:Welwyn Hatfield</t>
  </si>
  <si>
    <t>ualad09:Breckland</t>
  </si>
  <si>
    <t>ualad09:Broadland</t>
  </si>
  <si>
    <t>ualad09:Great Yarmouth</t>
  </si>
  <si>
    <t>ualad09:King`s Lynn and West Norfolk</t>
  </si>
  <si>
    <t>ualad09:North Norfolk</t>
  </si>
  <si>
    <t>ualad09:Norwich</t>
  </si>
  <si>
    <t>ualad09:South Norfolk</t>
  </si>
  <si>
    <t>ualad09:Babergh</t>
  </si>
  <si>
    <t>ualad09:Forest Heath</t>
  </si>
  <si>
    <t>ualad09:Ipswich</t>
  </si>
  <si>
    <t>ualad09:Mid Suffolk</t>
  </si>
  <si>
    <t>ualad09:St Edmundsbury</t>
  </si>
  <si>
    <t>ualad09:Suffolk Coastal</t>
  </si>
  <si>
    <t>ualad09:Waveney</t>
  </si>
  <si>
    <t>ualad09:Camden</t>
  </si>
  <si>
    <t>ualad09:City of London</t>
  </si>
  <si>
    <t>ualad09:Hackney</t>
  </si>
  <si>
    <t>ualad09:Hammersmith and Fulham</t>
  </si>
  <si>
    <t>ualad09:Haringey</t>
  </si>
  <si>
    <t>ualad09:Islington</t>
  </si>
  <si>
    <t>ualad09:Kensington and Chelsea</t>
  </si>
  <si>
    <t>ualad09:Lambeth</t>
  </si>
  <si>
    <t>ualad09:Lewisham</t>
  </si>
  <si>
    <t>ualad09:Newham</t>
  </si>
  <si>
    <t>ualad09:Southwark</t>
  </si>
  <si>
    <t>ualad09:Tower Hamlets</t>
  </si>
  <si>
    <t>ualad09:Wandsworth</t>
  </si>
  <si>
    <t>ualad09:Westminster</t>
  </si>
  <si>
    <t>ualad09:Barking and Dagenham</t>
  </si>
  <si>
    <t>ualad09:Barnet</t>
  </si>
  <si>
    <t>ualad09:Bexley</t>
  </si>
  <si>
    <t>ualad09:Brent</t>
  </si>
  <si>
    <t>ualad09:Bromley</t>
  </si>
  <si>
    <t>ualad09:Croydon</t>
  </si>
  <si>
    <t>ualad09:Ealing</t>
  </si>
  <si>
    <t>ualad09:Enfield</t>
  </si>
  <si>
    <t>ualad09:Greenwich</t>
  </si>
  <si>
    <t>ualad09:Harrow</t>
  </si>
  <si>
    <t>ualad09:Havering</t>
  </si>
  <si>
    <t>ualad09:Hillingdon</t>
  </si>
  <si>
    <t>ualad09:Hounslow</t>
  </si>
  <si>
    <t>ualad09:Kingston upon Thames</t>
  </si>
  <si>
    <t>ualad09:Merton</t>
  </si>
  <si>
    <t>ualad09:Redbridge</t>
  </si>
  <si>
    <t>ualad09:Richmond upon Thames</t>
  </si>
  <si>
    <t>ualad09:Sutton</t>
  </si>
  <si>
    <t>ualad09:Waltham Forest</t>
  </si>
  <si>
    <t>ualad09:Bracknell Forest</t>
  </si>
  <si>
    <t>ualad09:Brighton and Hove</t>
  </si>
  <si>
    <t>ualad09:Isle of Wight</t>
  </si>
  <si>
    <t>ualad09:Medway</t>
  </si>
  <si>
    <t>ualad09:Milton Keynes</t>
  </si>
  <si>
    <t>ualad09:Portsmouth</t>
  </si>
  <si>
    <t>ualad09:Reading</t>
  </si>
  <si>
    <t>ualad09:Slough</t>
  </si>
  <si>
    <t>ualad09:Southampton</t>
  </si>
  <si>
    <t>ualad09:West Berkshire</t>
  </si>
  <si>
    <t>ualad09:Windsor and Maidenhead</t>
  </si>
  <si>
    <t>ualad09:Wokingham</t>
  </si>
  <si>
    <t>ualad09:Aylesbury Vale</t>
  </si>
  <si>
    <t>ualad09:Chiltern</t>
  </si>
  <si>
    <t>ualad09:South Bucks</t>
  </si>
  <si>
    <t>ualad09:Wycombe</t>
  </si>
  <si>
    <t>ualad09:Eastbourne</t>
  </si>
  <si>
    <t>ualad09:Hastings</t>
  </si>
  <si>
    <t>ualad09:Lewes</t>
  </si>
  <si>
    <t>ualad09:Rother</t>
  </si>
  <si>
    <t>ualad09:Wealden</t>
  </si>
  <si>
    <t>ualad09:Basingstoke and Deane</t>
  </si>
  <si>
    <t>ualad09:East Hampshire</t>
  </si>
  <si>
    <t>ualad09:Eastleigh</t>
  </si>
  <si>
    <t>ualad09:Fareham</t>
  </si>
  <si>
    <t>ualad09:Gosport</t>
  </si>
  <si>
    <t>ualad09:Hart</t>
  </si>
  <si>
    <t>ualad09:Havant</t>
  </si>
  <si>
    <t>ualad09:New Forest</t>
  </si>
  <si>
    <t>ualad09:Rushmoor</t>
  </si>
  <si>
    <t>ualad09:Test Valley</t>
  </si>
  <si>
    <t>ualad09:Winchester</t>
  </si>
  <si>
    <t>ualad09:Ashford</t>
  </si>
  <si>
    <t>ualad09:Canterbury</t>
  </si>
  <si>
    <t>ualad09:Dartford</t>
  </si>
  <si>
    <t>ualad09:Dover</t>
  </si>
  <si>
    <t>ualad09:Gravesham</t>
  </si>
  <si>
    <t>ualad09:Maidstone</t>
  </si>
  <si>
    <t>ualad09:Sevenoaks</t>
  </si>
  <si>
    <t>ualad09:Shepway</t>
  </si>
  <si>
    <t>ualad09:Swale</t>
  </si>
  <si>
    <t>ualad09:Thanet</t>
  </si>
  <si>
    <t>ualad09:Tonbridge and Malling</t>
  </si>
  <si>
    <t>ualad09:Tunbridge Wells</t>
  </si>
  <si>
    <t>ualad09:Cherwell</t>
  </si>
  <si>
    <t>ualad09:Oxford</t>
  </si>
  <si>
    <t>ualad09:South Oxfordshire</t>
  </si>
  <si>
    <t>ualad09:Vale of White Horse</t>
  </si>
  <si>
    <t>ualad09:West Oxfordshire</t>
  </si>
  <si>
    <t>ualad09:Elmbridge</t>
  </si>
  <si>
    <t>ualad09:Epsom and Ewell</t>
  </si>
  <si>
    <t>ualad09:Guildford</t>
  </si>
  <si>
    <t>ualad09:Mole Valley</t>
  </si>
  <si>
    <t>ualad09:Reigate and Banstead</t>
  </si>
  <si>
    <t>ualad09:Runnymede</t>
  </si>
  <si>
    <t>ualad09:Spelthorne</t>
  </si>
  <si>
    <t>ualad09:Surrey Heath</t>
  </si>
  <si>
    <t>ualad09:Tandridge</t>
  </si>
  <si>
    <t>ualad09:Waverley</t>
  </si>
  <si>
    <t>ualad09:Woking</t>
  </si>
  <si>
    <t>ualad09:Adur</t>
  </si>
  <si>
    <t>ualad09:Arun</t>
  </si>
  <si>
    <t>ualad09:Chichester</t>
  </si>
  <si>
    <t>ualad09:Crawley</t>
  </si>
  <si>
    <t>ualad09:Horsham</t>
  </si>
  <si>
    <t>ualad09:Mid Sussex</t>
  </si>
  <si>
    <t>ualad09:Worthing</t>
  </si>
  <si>
    <t>ualad09:Bath and North East Somerset</t>
  </si>
  <si>
    <t>ualad09:Bournemouth</t>
  </si>
  <si>
    <t>ualad09:Bristol, City of</t>
  </si>
  <si>
    <t>ualad09:Cornwall</t>
  </si>
  <si>
    <t>ualad09:Isles of Scilly</t>
  </si>
  <si>
    <t>ualad09:North Somerset</t>
  </si>
  <si>
    <t>ualad09:Plymouth</t>
  </si>
  <si>
    <t>ualad09:Poole</t>
  </si>
  <si>
    <t>ualad09:South Gloucestershire</t>
  </si>
  <si>
    <t>ualad09:Swindon</t>
  </si>
  <si>
    <t>ualad09:Torbay</t>
  </si>
  <si>
    <t>ualad09:Wiltshire</t>
  </si>
  <si>
    <t>ualad09:East Devon</t>
  </si>
  <si>
    <t>ualad09:Exeter</t>
  </si>
  <si>
    <t>ualad09:Mid Devon</t>
  </si>
  <si>
    <t>ualad09:North Devon</t>
  </si>
  <si>
    <t>ualad09:South Hams</t>
  </si>
  <si>
    <t>ualad09:Teignbridge</t>
  </si>
  <si>
    <t>ualad09:Torridge</t>
  </si>
  <si>
    <t>ualad09:West Devon</t>
  </si>
  <si>
    <t>ualad09:Christchurch</t>
  </si>
  <si>
    <t>ualad09:East Dorset</t>
  </si>
  <si>
    <t>ualad09:North Dorset</t>
  </si>
  <si>
    <t>ualad09:Purbeck</t>
  </si>
  <si>
    <t>ualad09:West Dorset</t>
  </si>
  <si>
    <t>ualad09:Weymouth and Portland</t>
  </si>
  <si>
    <t>ualad09:Cheltenham</t>
  </si>
  <si>
    <t>ualad09:Cotswold</t>
  </si>
  <si>
    <t>ualad09:Forest of Dean</t>
  </si>
  <si>
    <t>ualad09:Gloucester</t>
  </si>
  <si>
    <t>ualad09:Stroud</t>
  </si>
  <si>
    <t>ualad09:Tewkesbury</t>
  </si>
  <si>
    <t>ualad09:Mendip</t>
  </si>
  <si>
    <t>ualad09:Sedgemoor</t>
  </si>
  <si>
    <t>ualad09:South Somerset</t>
  </si>
  <si>
    <t>ualad09:Taunton Deane</t>
  </si>
  <si>
    <t>ualad09:West Somerset</t>
  </si>
  <si>
    <t>ualad09:Anglesey</t>
  </si>
  <si>
    <t>ualad09:Gwynedd</t>
  </si>
  <si>
    <t>ualad09:Conwy</t>
  </si>
  <si>
    <t>ualad09:Denbighshire</t>
  </si>
  <si>
    <t>ualad09:Flintshire</t>
  </si>
  <si>
    <t>ualad09:Wrexham</t>
  </si>
  <si>
    <t>ualad09:Powys</t>
  </si>
  <si>
    <t>ualad09:Ceredigion</t>
  </si>
  <si>
    <t>ualad09:Pembrokeshire</t>
  </si>
  <si>
    <t>ualad09:Carmarthenshire</t>
  </si>
  <si>
    <t>ualad09:Swansea</t>
  </si>
  <si>
    <t>ualad09:Neath Port Talbot</t>
  </si>
  <si>
    <t>ualad09:Bridgend</t>
  </si>
  <si>
    <t>ualad09:The Vale of Glamorgan</t>
  </si>
  <si>
    <t>ualad09:Cardiff</t>
  </si>
  <si>
    <t>ualad09:Rhondda, Cynon, Taff</t>
  </si>
  <si>
    <t>ualad09:Merthyr Tydfil</t>
  </si>
  <si>
    <t>ualad09:Caerphilly</t>
  </si>
  <si>
    <t>ualad09:Blaenau Gwent</t>
  </si>
  <si>
    <t>ualad09:Torfaen</t>
  </si>
  <si>
    <t>ualad09:Monmouthshire</t>
  </si>
  <si>
    <t>ualad09:Newport</t>
  </si>
  <si>
    <t>ualad09:Aberdeen City</t>
  </si>
  <si>
    <t>ualad09:Aberdeenshire</t>
  </si>
  <si>
    <t>ualad09:Angus</t>
  </si>
  <si>
    <t>ualad09:Argyll and Bute</t>
  </si>
  <si>
    <t>ualad09:Clackmannanshire</t>
  </si>
  <si>
    <t>ualad09:Dumfries and Galloway</t>
  </si>
  <si>
    <t>ualad09:Dundee City</t>
  </si>
  <si>
    <t>ualad09:East Ayrshire</t>
  </si>
  <si>
    <t>ualad09:East Dunbartonshire</t>
  </si>
  <si>
    <t>ualad09:East Lothian</t>
  </si>
  <si>
    <t>ualad09:East Renfrewshire</t>
  </si>
  <si>
    <t>ualad09:Edinburgh, City of</t>
  </si>
  <si>
    <t>ualad09:Eilean Siar</t>
  </si>
  <si>
    <t>ualad09:Falkirk</t>
  </si>
  <si>
    <t>ualad09:Fife</t>
  </si>
  <si>
    <t>ualad09:Glasgow City</t>
  </si>
  <si>
    <t>ualad09:Highland</t>
  </si>
  <si>
    <t>ualad09:Inverclyde</t>
  </si>
  <si>
    <t>ualad09:Midlothian</t>
  </si>
  <si>
    <t>ualad09:Moray</t>
  </si>
  <si>
    <t>ualad09:North Ayrshire</t>
  </si>
  <si>
    <t>ualad09:North Lanarkshire</t>
  </si>
  <si>
    <t>ualad09:Orkney Islands</t>
  </si>
  <si>
    <t>ualad09:Perth and Kinross</t>
  </si>
  <si>
    <t>ualad09:Renfrewshire</t>
  </si>
  <si>
    <t>ualad09:Scottish Borders</t>
  </si>
  <si>
    <t>ualad09:Shetland Islands</t>
  </si>
  <si>
    <t>ualad09:South Ayrshire</t>
  </si>
  <si>
    <t>ualad09:South Lanarkshire</t>
  </si>
  <si>
    <t>ualad09:Stirling</t>
  </si>
  <si>
    <t>ualad09:West Dunbartonshire</t>
  </si>
  <si>
    <t>ualad09:West Lothian</t>
  </si>
  <si>
    <t>! Estimate and confidence interval not available since the group sample size is zero or disclosive (0-2).</t>
  </si>
  <si>
    <t>* Estimate and confidence interval unreliable since the group sample size is small (3-9).</t>
  </si>
  <si>
    <t>- These figures are missing.</t>
  </si>
  <si>
    <t>20/07/2016 Data has been reweighted in line with the latest ONS estimates.</t>
  </si>
  <si>
    <t>Jan 2016-Dec 2016</t>
  </si>
  <si>
    <t>~</t>
  </si>
  <si>
    <t>~ Estimate is less than 500.</t>
  </si>
  <si>
    <t>Darlington</t>
  </si>
  <si>
    <t>County Durham</t>
  </si>
  <si>
    <t>Hartlepool</t>
  </si>
  <si>
    <t>Middlesbrough</t>
  </si>
  <si>
    <t>Northumberland</t>
  </si>
  <si>
    <t>Redcar and Cleveland</t>
  </si>
  <si>
    <t>Stockton-on-Tees</t>
  </si>
  <si>
    <t>Gateshead</t>
  </si>
  <si>
    <t>Newcastle upon Tyne</t>
  </si>
  <si>
    <t>North Tyneside</t>
  </si>
  <si>
    <t>South Tyneside</t>
  </si>
  <si>
    <t>Sunderland</t>
  </si>
  <si>
    <t>Blackburn with Darwen</t>
  </si>
  <si>
    <t>Blackpool</t>
  </si>
  <si>
    <t>Cheshire East</t>
  </si>
  <si>
    <t>Cheshire West and Chester</t>
  </si>
  <si>
    <t>Halton</t>
  </si>
  <si>
    <t>Warrington</t>
  </si>
  <si>
    <t>Cumbria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</si>
  <si>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</si>
  <si>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</si>
  <si>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</si>
  <si>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</si>
  <si>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</si>
  <si>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</si>
  <si>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</si>
  <si>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</si>
  <si>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</si>
  <si>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</si>
  <si>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Lancashire</t>
  </si>
  <si>
    <t>Knowsley</t>
  </si>
  <si>
    <t>Liverpool</t>
  </si>
  <si>
    <t>Sefton</t>
  </si>
  <si>
    <t>Wirral</t>
  </si>
  <si>
    <t>East Riding of Yorkshire</t>
  </si>
  <si>
    <t>North East Lincolnshire</t>
  </si>
  <si>
    <t>North Lincolnshire</t>
  </si>
  <si>
    <t>York</t>
  </si>
  <si>
    <t>North Yorkshire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</si>
  <si>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</si>
  <si>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</si>
  <si>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</si>
  <si>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</si>
  <si>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</si>
  <si>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</si>
  <si>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</si>
  <si>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</si>
  <si>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</si>
  <si>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Derby</t>
  </si>
  <si>
    <t>Leicester</t>
  </si>
  <si>
    <t>Nottingham</t>
  </si>
  <si>
    <t>Rutland</t>
  </si>
  <si>
    <t>Derbyshire</t>
  </si>
  <si>
    <t>Leicestershire</t>
  </si>
  <si>
    <t>Lincolnshire</t>
  </si>
  <si>
    <t>Northamptonshire</t>
  </si>
  <si>
    <t>Nottinghamshire</t>
  </si>
  <si>
    <t>Herefordshire, County of</t>
  </si>
  <si>
    <t>Shropshire</t>
  </si>
  <si>
    <t>Stoke-on-Trent</t>
  </si>
  <si>
    <t>Telford and Wrekin</t>
  </si>
  <si>
    <t>Staffordshire</t>
  </si>
  <si>
    <t>Warwickshire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</si>
  <si>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</si>
  <si>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</si>
  <si>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</si>
  <si>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</si>
  <si>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</si>
  <si>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</si>
  <si>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</si>
  <si>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</si>
  <si>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Bedford</t>
  </si>
  <si>
    <t>Central Bedfordshire</t>
  </si>
  <si>
    <t>Luton</t>
  </si>
  <si>
    <t>Peterborough</t>
  </si>
  <si>
    <t>Thurrock</t>
  </si>
  <si>
    <t>Cambridgeshire</t>
  </si>
  <si>
    <t>Essex</t>
  </si>
  <si>
    <t>Hertfordshire</t>
  </si>
  <si>
    <t>Norfolk</t>
  </si>
  <si>
    <t>Suffolk</t>
  </si>
  <si>
    <t>Camden</t>
  </si>
  <si>
    <t>City of London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</si>
  <si>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</si>
  <si>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</si>
  <si>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</si>
  <si>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</si>
  <si>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</si>
  <si>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</si>
  <si>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</si>
  <si>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</si>
  <si>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</si>
  <si>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</si>
  <si>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</si>
  <si>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</si>
  <si>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</si>
  <si>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</si>
  <si>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</si>
  <si>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</si>
  <si>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</si>
  <si>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</si>
  <si>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</si>
  <si>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</si>
  <si>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</si>
  <si>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</si>
  <si>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</si>
  <si>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</si>
  <si>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</si>
  <si>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</si>
  <si>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</si>
  <si>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</si>
  <si>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</si>
  <si>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</si>
  <si>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</si>
  <si>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Bracknell Forest</t>
  </si>
  <si>
    <t>Brighton and Hove</t>
  </si>
  <si>
    <t>Isle of Wight</t>
  </si>
  <si>
    <t>Medway</t>
  </si>
  <si>
    <t>Milton Keynes</t>
  </si>
  <si>
    <t>Portsmouth</t>
  </si>
  <si>
    <t>Reading</t>
  </si>
  <si>
    <t>Slough</t>
  </si>
  <si>
    <t>Southampton</t>
  </si>
  <si>
    <t>West Berkshire</t>
  </si>
  <si>
    <t>Windsor and Maidenhead</t>
  </si>
  <si>
    <t>Wokingham</t>
  </si>
  <si>
    <t>Buckinghamshire</t>
  </si>
  <si>
    <t>East Sussex</t>
  </si>
  <si>
    <t>Hampshire</t>
  </si>
  <si>
    <t>Kent</t>
  </si>
  <si>
    <t>Oxfordshire</t>
  </si>
  <si>
    <t>Surrey</t>
  </si>
  <si>
    <t>West Sussex</t>
  </si>
  <si>
    <t>Bath and North East Somerset</t>
  </si>
  <si>
    <t>Bournemouth</t>
  </si>
  <si>
    <t>Cornwall</t>
  </si>
  <si>
    <t>Isles of Scilly</t>
  </si>
  <si>
    <t>North Somerset</t>
  </si>
  <si>
    <t>Plymouth</t>
  </si>
  <si>
    <t>Poole</t>
  </si>
  <si>
    <t>South Gloucestershire</t>
  </si>
  <si>
    <t>Swindon</t>
  </si>
  <si>
    <t>Torbay</t>
  </si>
  <si>
    <t>Wiltshire</t>
  </si>
  <si>
    <t>Devon</t>
  </si>
  <si>
    <t>Dorset</t>
  </si>
  <si>
    <t>Gloucestershire</t>
  </si>
  <si>
    <t>Somerset</t>
  </si>
  <si>
    <t>Anglesey</t>
  </si>
  <si>
    <t>Gwynedd</t>
  </si>
  <si>
    <t>Conwy</t>
  </si>
  <si>
    <t>Denbighshire</t>
  </si>
  <si>
    <t>Flintshire</t>
  </si>
  <si>
    <t>Wrexham</t>
  </si>
  <si>
    <t>Powys</t>
  </si>
  <si>
    <t>Ceredigion</t>
  </si>
  <si>
    <t>Pembrokeshire</t>
  </si>
  <si>
    <t>Carmarthenshire</t>
  </si>
  <si>
    <t>Swansea</t>
  </si>
  <si>
    <t>Neath Port Talbot</t>
  </si>
  <si>
    <t>Bridgend</t>
  </si>
  <si>
    <t>The Vale of Glamorgan</t>
  </si>
  <si>
    <t>Cardiff</t>
  </si>
  <si>
    <t>Rhondda, Cynon, Taff</t>
  </si>
  <si>
    <t>Merthyr Tydfil</t>
  </si>
  <si>
    <t>Caerphilly</t>
  </si>
  <si>
    <t>Blaenau Gwent</t>
  </si>
  <si>
    <t>Torfaen</t>
  </si>
  <si>
    <t>Monmouthshire</t>
  </si>
  <si>
    <t>Newport</t>
  </si>
  <si>
    <t>Aberdeen City</t>
  </si>
  <si>
    <t>Aberdeenshire</t>
  </si>
  <si>
    <t>Angus</t>
  </si>
  <si>
    <t>Argyll and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</si>
  <si>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</si>
  <si>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</si>
  <si>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</si>
  <si>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</si>
  <si>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</si>
  <si>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</si>
  <si>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</si>
  <si>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</si>
  <si>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</si>
  <si>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</si>
  <si>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</si>
  <si>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</si>
  <si>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</si>
  <si>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</si>
  <si>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</si>
  <si>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</si>
  <si>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</si>
  <si>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</si>
  <si>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</si>
  <si>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</si>
  <si>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</si>
  <si>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</si>
  <si>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</si>
  <si>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</si>
  <si>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</si>
  <si>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</si>
  <si>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</si>
  <si>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</si>
  <si>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Allerdale</t>
  </si>
  <si>
    <t>Barrow-in-Furness</t>
  </si>
  <si>
    <t>Carlisle</t>
  </si>
  <si>
    <t>Copeland</t>
  </si>
  <si>
    <t>Eden</t>
  </si>
  <si>
    <t>South Lakeland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</si>
  <si>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</si>
  <si>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</si>
  <si>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</si>
  <si>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</si>
  <si>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</si>
  <si>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</si>
  <si>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</si>
  <si>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</si>
  <si>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</si>
  <si>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</si>
  <si>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</si>
  <si>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</si>
  <si>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Craven</t>
  </si>
  <si>
    <t>Hambleton</t>
  </si>
  <si>
    <t>Harrogate</t>
  </si>
  <si>
    <t>Richmondshire</t>
  </si>
  <si>
    <t>Ryedale</t>
  </si>
  <si>
    <t>Scarborough</t>
  </si>
  <si>
    <t>Selby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</si>
  <si>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</si>
  <si>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</si>
  <si>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</si>
  <si>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</si>
  <si>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</si>
  <si>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</si>
  <si>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</si>
  <si>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</si>
  <si>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</si>
  <si>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</si>
  <si>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</si>
  <si>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</si>
  <si>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</si>
  <si>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</si>
  <si>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</si>
  <si>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</si>
  <si>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</si>
  <si>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</si>
  <si>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</si>
  <si>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</si>
  <si>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</si>
  <si>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</si>
  <si>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</si>
  <si>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</si>
  <si>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</si>
  <si>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</si>
  <si>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</si>
  <si>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</si>
  <si>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</si>
  <si>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</si>
  <si>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</si>
  <si>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</si>
  <si>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</si>
  <si>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</si>
  <si>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</si>
  <si>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</si>
  <si>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</si>
  <si>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</si>
  <si>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</si>
  <si>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</si>
  <si>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</si>
  <si>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</si>
  <si>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</si>
  <si>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</si>
  <si>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North Warwickshire</t>
  </si>
  <si>
    <t>Nuneaton and Bedworth</t>
  </si>
  <si>
    <t>Rugby</t>
  </si>
  <si>
    <t>Stratford-on-Avon</t>
  </si>
  <si>
    <t>Warwick</t>
  </si>
  <si>
    <t>Bromsgrove</t>
  </si>
  <si>
    <t>Malvern Hills</t>
  </si>
  <si>
    <t>Redditch</t>
  </si>
  <si>
    <t>Worcester</t>
  </si>
  <si>
    <t>Wychavon</t>
  </si>
  <si>
    <t>Wyre Forest</t>
  </si>
  <si>
    <t>Cambridge</t>
  </si>
  <si>
    <t>East Cambridgeshire</t>
  </si>
  <si>
    <t>Fenland</t>
  </si>
  <si>
    <t>Huntingdonshire</t>
  </si>
  <si>
    <t>South Cambridgeshire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</si>
  <si>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</si>
  <si>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</si>
  <si>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</si>
  <si>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</si>
  <si>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</si>
  <si>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</si>
  <si>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</si>
  <si>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</si>
  <si>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</si>
  <si>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</si>
  <si>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</si>
  <si>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</si>
  <si>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</si>
  <si>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</si>
  <si>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</si>
  <si>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</si>
  <si>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</si>
  <si>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</si>
  <si>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</si>
  <si>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</si>
  <si>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</si>
  <si>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</si>
  <si>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Breckland</t>
  </si>
  <si>
    <t>Broadland</t>
  </si>
  <si>
    <t>Great Yarmouth</t>
  </si>
  <si>
    <t>North Norfolk</t>
  </si>
  <si>
    <t>Norwich</t>
  </si>
  <si>
    <t>South Norfolk</t>
  </si>
  <si>
    <t>Babergh</t>
  </si>
  <si>
    <t>Forest Heath</t>
  </si>
  <si>
    <t>Ipswich</t>
  </si>
  <si>
    <t>Mid Suffolk</t>
  </si>
  <si>
    <t>St Edmundsbury</t>
  </si>
  <si>
    <t>Suffolk Coastal</t>
  </si>
  <si>
    <t>Waveney</t>
  </si>
  <si>
    <t>Aylesbury Vale</t>
  </si>
  <si>
    <t>Chiltern</t>
  </si>
  <si>
    <t>South Bucks</t>
  </si>
  <si>
    <t>Wycombe</t>
  </si>
  <si>
    <t>Eastbourne</t>
  </si>
  <si>
    <t>Hastings</t>
  </si>
  <si>
    <t>Lewes</t>
  </si>
  <si>
    <t>Rother</t>
  </si>
  <si>
    <t>Wealden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</si>
  <si>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</si>
  <si>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</si>
  <si>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</si>
  <si>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</si>
  <si>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</si>
  <si>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</si>
  <si>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</si>
  <si>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</si>
  <si>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</si>
  <si>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</si>
  <si>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</si>
  <si>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</si>
  <si>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</si>
  <si>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</si>
  <si>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</si>
  <si>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</si>
  <si>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</si>
  <si>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</si>
  <si>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</si>
  <si>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</si>
  <si>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</si>
  <si>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</si>
  <si>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</si>
  <si>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Cherwell</t>
  </si>
  <si>
    <t>Oxford</t>
  </si>
  <si>
    <t>South Oxfordshire</t>
  </si>
  <si>
    <t>Vale of White Horse</t>
  </si>
  <si>
    <t>West Oxfordshire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</si>
  <si>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</si>
  <si>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</si>
  <si>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</si>
  <si>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</si>
  <si>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</si>
  <si>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</si>
  <si>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</si>
  <si>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</si>
  <si>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</si>
  <si>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</si>
  <si>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</si>
  <si>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Adur</t>
  </si>
  <si>
    <t>Arun</t>
  </si>
  <si>
    <t>Chichester</t>
  </si>
  <si>
    <t>Crawley</t>
  </si>
  <si>
    <t>Horsham</t>
  </si>
  <si>
    <t>Mid Sussex</t>
  </si>
  <si>
    <t>Worthing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</si>
  <si>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</si>
  <si>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</si>
  <si>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</si>
  <si>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</si>
  <si>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</si>
  <si>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</si>
  <si>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</si>
  <si>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</si>
  <si>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Christchurch</t>
  </si>
  <si>
    <t>East Dorset</t>
  </si>
  <si>
    <t>North Dorset</t>
  </si>
  <si>
    <t>Purbeck</t>
  </si>
  <si>
    <t>West Dorset</t>
  </si>
  <si>
    <t>Weymouth and Portland</t>
  </si>
  <si>
    <t>Cheltenham</t>
  </si>
  <si>
    <t>Cotswold</t>
  </si>
  <si>
    <t>Forest of Dean</t>
  </si>
  <si>
    <t>Gloucester</t>
  </si>
  <si>
    <t>Stroud</t>
  </si>
  <si>
    <t>Tewkesbury</t>
  </si>
  <si>
    <t>Mendip</t>
  </si>
  <si>
    <t>Sedgemoor</t>
  </si>
  <si>
    <t>South Somerset</t>
  </si>
  <si>
    <t>Taunton Deane</t>
  </si>
  <si>
    <t>West Somerset</t>
  </si>
  <si>
    <t>LAD11NM</t>
  </si>
  <si>
    <t>RUC11</t>
  </si>
  <si>
    <t>CTYNM</t>
  </si>
  <si>
    <t>Broad_RUC11</t>
  </si>
  <si>
    <t>Urban with Significant Rural (rural including hub towns 26-49%)</t>
  </si>
  <si>
    <t>Urban with Significant Rural</t>
  </si>
  <si>
    <t>Urban with City and Town</t>
  </si>
  <si>
    <t>Predominantly Urban</t>
  </si>
  <si>
    <t xml:space="preserve">Largely Rural (rural including hub towns 50-79%) </t>
  </si>
  <si>
    <t>Predominantly Rural</t>
  </si>
  <si>
    <t>Kingston upon Hull</t>
  </si>
  <si>
    <t xml:space="preserve">Mainly Rural (rural including hub towns &gt;=80%) </t>
  </si>
  <si>
    <t>Urban with Minor Conurbation</t>
  </si>
  <si>
    <t>Herefordshire</t>
  </si>
  <si>
    <t>Bristol</t>
  </si>
  <si>
    <t>Urban with Major Conurbation</t>
  </si>
  <si>
    <t>Southend on Sea</t>
  </si>
  <si>
    <t>Durham</t>
  </si>
  <si>
    <t>King's Lynn and West Norfolk</t>
  </si>
  <si>
    <t>St Helens</t>
  </si>
  <si>
    <t>lower tier</t>
  </si>
  <si>
    <t>UA</t>
  </si>
  <si>
    <t>L</t>
  </si>
  <si>
    <t>MD</t>
  </si>
  <si>
    <t>SC</t>
  </si>
  <si>
    <t>SD</t>
  </si>
  <si>
    <t>London borough</t>
  </si>
  <si>
    <t>Metropolitan district</t>
  </si>
  <si>
    <t>Shire county</t>
  </si>
  <si>
    <t>Shire district</t>
  </si>
  <si>
    <t>Unitary authority</t>
  </si>
  <si>
    <t>ONS Crown Copyright Reserved [from Nomis on 21 August 2018]</t>
  </si>
  <si>
    <t>Jan 2008-Dec 2008</t>
  </si>
  <si>
    <t>Jan 2017-Dec 2017</t>
  </si>
  <si>
    <t>#</t>
  </si>
  <si>
    <t># These figures are suppressed as statistically unreliable.</t>
  </si>
  <si>
    <t>St. Helens</t>
  </si>
  <si>
    <t>Southend-on-Sea</t>
  </si>
  <si>
    <t>Bristol, City of</t>
  </si>
  <si>
    <t>Folkestone &amp; Hythe</t>
  </si>
  <si>
    <t>East Suffolk</t>
  </si>
  <si>
    <t>Somerset West and Taunton</t>
  </si>
  <si>
    <t>West Suffolk</t>
  </si>
  <si>
    <t>Bournemouth, Christchurch and Poole</t>
  </si>
  <si>
    <t>ONS Crown Copyright Reserved [from Nomis on 13 September 2019]</t>
  </si>
  <si>
    <t>Jan 2009-Dec 2009</t>
  </si>
  <si>
    <t>Jan 2018-Dec 2018</t>
  </si>
  <si>
    <t>Apr 2018-Mar 2019</t>
  </si>
  <si>
    <t>Qualifications data are only available for Jan-Dec periods.</t>
  </si>
  <si>
    <t>Kingston upon Hull, City of</t>
  </si>
  <si>
    <t>Isle of Anglesey</t>
  </si>
  <si>
    <t>Vale of Glamorgan</t>
  </si>
  <si>
    <t>Rhondda Cynon Taff</t>
  </si>
  <si>
    <t>City of Edinburgh</t>
  </si>
  <si>
    <t>Na h-Eileanan Siar</t>
  </si>
  <si>
    <t>Folkestone and Hythe</t>
  </si>
  <si>
    <t>Local authority selection:</t>
  </si>
  <si>
    <t>Class:</t>
  </si>
  <si>
    <t>Classification:</t>
  </si>
  <si>
    <t>Unitary Authority</t>
  </si>
  <si>
    <t>London Borough</t>
  </si>
  <si>
    <t>LAD16NM</t>
  </si>
  <si>
    <t>CTY16NM</t>
  </si>
  <si>
    <t>Tyne and Wear</t>
  </si>
  <si>
    <t>West Midlands</t>
  </si>
  <si>
    <t>West Yorkshire</t>
  </si>
  <si>
    <t>Inner London</t>
  </si>
  <si>
    <t>Outer London</t>
  </si>
  <si>
    <t>Greater Manchester</t>
  </si>
  <si>
    <t>Merseyside</t>
  </si>
  <si>
    <t>South Yorkshire</t>
  </si>
  <si>
    <t>Metropolitan District</t>
  </si>
  <si>
    <t>Shire County</t>
  </si>
  <si>
    <t>Shire District</t>
  </si>
  <si>
    <t>Percentage of population aged 16-64 with NVQs</t>
  </si>
  <si>
    <t>Period covered:</t>
  </si>
  <si>
    <t>Source: Office for National Statistics - Annual Population Survey</t>
  </si>
  <si>
    <t>ONS Crown Copyright Reserved [from Nomis on 23 September 2020]</t>
  </si>
  <si>
    <t>Jan 2019-Dec 2019</t>
  </si>
  <si>
    <t>Jan 2009-Dec 2009 &amp; Jan 2019-Dec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</si>
</sst>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7" x14ac:knownFonts="1"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6FE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0" fontId="1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/>
    <xf numFmtId="165" fontId="0" fillId="0" borderId="1" xfId="0" applyNumberFormat="1" applyBorder="1"/>
    <xf numFmtId="0" fontId="0" fillId="0" borderId="1" xfId="0" applyFont="1" applyBorder="1"/>
    <xf numFmtId="0" fontId="0" fillId="0" borderId="0" xfId="0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NumberFormat="1" applyFont="1" applyAlignment="1">
      <alignment horizontal="left" vertical="top"/>
    </xf>
    <xf numFmtId="3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5" fillId="0" borderId="0" xfId="0" applyNumberFormat="1" applyFont="1" applyAlignment="1">
      <alignment horizontal="left" vertical="top"/>
    </xf>
    <xf numFmtId="3" fontId="15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0" fillId="0" borderId="0" xfId="0"/>
    <xf numFmtId="0" fontId="17" fillId="2" borderId="0" xfId="0" applyFont="1" applyFill="1"/>
    <xf numFmtId="0" fontId="20" fillId="2" borderId="0" xfId="0" applyFont="1" applyFill="1"/>
    <xf numFmtId="0" fontId="0" fillId="2" borderId="0" xfId="0" applyFill="1"/>
    <xf numFmtId="0" fontId="21" fillId="2" borderId="0" xfId="0" applyFont="1" applyFill="1" applyAlignment="1">
      <alignment horizontal="left"/>
    </xf>
    <xf numFmtId="0" fontId="22" fillId="2" borderId="3" xfId="0" applyFont="1" applyFill="1" applyBorder="1"/>
    <xf numFmtId="0" fontId="19" fillId="2" borderId="0" xfId="1" applyFont="1" applyFill="1" applyAlignment="1" applyProtection="1">
      <alignment vertical="center" wrapText="1"/>
      <protection locked="0" hidden="1"/>
    </xf>
    <xf numFmtId="0" fontId="21" fillId="2" borderId="0" xfId="0" applyFont="1" applyFill="1" applyAlignment="1">
      <alignment horizontal="center" vertical="top"/>
    </xf>
    <xf numFmtId="0" fontId="23" fillId="2" borderId="0" xfId="0" applyFont="1" applyFill="1" applyAlignment="1">
      <alignment vertical="top" wrapText="1"/>
    </xf>
    <xf numFmtId="0" fontId="0" fillId="2" borderId="4" xfId="0" applyFill="1" applyBorder="1"/>
    <xf numFmtId="0" fontId="0" fillId="2" borderId="0" xfId="0" applyFill="1" applyBorder="1"/>
    <xf numFmtId="165" fontId="0" fillId="2" borderId="1" xfId="0" applyNumberFormat="1" applyFont="1" applyFill="1" applyBorder="1"/>
    <xf numFmtId="0" fontId="25" fillId="2" borderId="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1" xfId="1" xr:uid="{00000000-0005-0000-0000-000001000000}"/>
  </cellStyles>
  <dxfs count="0"/>
  <tableStyles count="0" defaultTableStyle="TableStyleMedium9" defaultPivotStyle="PivotStyleLight16"/>
  <colors>
    <mruColors>
      <color rgb="FFF6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2"/>
  <sheetViews>
    <sheetView workbookViewId="0">
      <selection activeCell="F880" sqref="F880"/>
    </sheetView>
  </sheetViews>
  <sheetFormatPr defaultRowHeight="14.4" x14ac:dyDescent="0.3"/>
  <cols>
    <col min="1" max="1" width="25" customWidth="1" collapsed="1"/>
    <col min="2" max="3" width="25" style="10" customWidth="1"/>
    <col min="4" max="4" width="26" style="12" bestFit="1" customWidth="1"/>
    <col min="5" max="10" width="21.44140625" customWidth="1" collapsed="1"/>
    <col min="11" max="16" width="14" customWidth="1" collapsed="1"/>
  </cols>
  <sheetData>
    <row r="1" spans="1:16" ht="15.6" x14ac:dyDescent="0.3">
      <c r="A1" s="1" t="s">
        <v>0</v>
      </c>
      <c r="B1" s="1"/>
      <c r="C1" s="1"/>
      <c r="D1" s="1"/>
    </row>
    <row r="2" spans="1:16" x14ac:dyDescent="0.3">
      <c r="A2" s="2" t="s">
        <v>1</v>
      </c>
      <c r="B2" s="2"/>
      <c r="C2" s="2"/>
      <c r="D2" s="2"/>
    </row>
    <row r="4" spans="1:16" x14ac:dyDescent="0.3">
      <c r="A4" s="3" t="s">
        <v>2</v>
      </c>
      <c r="B4" s="3"/>
      <c r="C4" s="3"/>
      <c r="D4" s="3"/>
      <c r="E4" s="3" t="s">
        <v>3</v>
      </c>
    </row>
    <row r="5" spans="1:16" x14ac:dyDescent="0.3">
      <c r="A5" s="3" t="s">
        <v>4</v>
      </c>
      <c r="B5" s="3"/>
      <c r="C5" s="3"/>
      <c r="D5" s="3"/>
      <c r="E5" s="39" t="s">
        <v>1057</v>
      </c>
    </row>
    <row r="7" spans="1:16" ht="26.1" customHeight="1" x14ac:dyDescent="0.3">
      <c r="A7" s="5" t="s">
        <v>9</v>
      </c>
      <c r="B7" s="5"/>
      <c r="C7" s="5"/>
      <c r="D7" s="5"/>
      <c r="E7" s="55" t="s">
        <v>6</v>
      </c>
      <c r="F7" s="56"/>
      <c r="G7" s="56"/>
      <c r="H7" s="56"/>
      <c r="I7" s="55" t="s">
        <v>7</v>
      </c>
      <c r="J7" s="56"/>
      <c r="K7" s="56"/>
      <c r="L7" s="56"/>
      <c r="M7" s="55" t="s">
        <v>8</v>
      </c>
      <c r="N7" s="56"/>
      <c r="O7" s="56"/>
      <c r="P7" s="56"/>
    </row>
    <row r="8" spans="1:16" ht="26.1" customHeight="1" x14ac:dyDescent="0.3">
      <c r="E8" s="4" t="s">
        <v>10</v>
      </c>
      <c r="F8" s="4" t="s">
        <v>11</v>
      </c>
      <c r="G8" s="4" t="s">
        <v>12</v>
      </c>
      <c r="H8" s="4" t="s">
        <v>13</v>
      </c>
      <c r="I8" s="4" t="s">
        <v>10</v>
      </c>
      <c r="J8" s="4" t="s">
        <v>11</v>
      </c>
      <c r="K8" s="4" t="s">
        <v>12</v>
      </c>
      <c r="L8" s="4" t="s">
        <v>13</v>
      </c>
      <c r="M8" s="4" t="s">
        <v>10</v>
      </c>
      <c r="N8" s="4" t="s">
        <v>11</v>
      </c>
      <c r="O8" s="4" t="s">
        <v>12</v>
      </c>
      <c r="P8" s="4" t="s">
        <v>13</v>
      </c>
    </row>
    <row r="9" spans="1:16" x14ac:dyDescent="0.3">
      <c r="A9" s="36" t="s">
        <v>610</v>
      </c>
      <c r="B9" s="6" t="str">
        <f>IFERROR(VLOOKUP($A9,classifications!$A$3:$C$334,3,FALSE),VLOOKUP($A9,classifications!$I$2:$K$27,3,FALSE))</f>
        <v>Predominantly Urban</v>
      </c>
      <c r="C9" s="6" t="str">
        <f>VLOOKUP($A9,classifications!$A$3:$D$333,4,FALSE)</f>
        <v>lower tier</v>
      </c>
      <c r="D9" s="6" t="str">
        <f>VLOOKUP($A9,class!$A$1:$B$455,2,FALSE)</f>
        <v>Unitary Authority</v>
      </c>
      <c r="E9" s="7">
        <f>VLOOKUP($A9,Data!$CA$9:$CM$594,2,FALSE)</f>
        <v>19400</v>
      </c>
      <c r="F9" s="7">
        <f>VLOOKUP($A9,Data!$CA$9:$CM$594,3,FALSE)</f>
        <v>66100</v>
      </c>
      <c r="G9" s="7">
        <f>VLOOKUP($A9,Data!$CA$9:$CM$594,4,FALSE)</f>
        <v>29.4</v>
      </c>
      <c r="H9" s="7">
        <f>VLOOKUP($A9,Data!$CA$9:$CM$594,5,FALSE)</f>
        <v>2.8</v>
      </c>
      <c r="I9" s="7">
        <f>VLOOKUP($A9,Data!$CA$9:$CM$594,6,FALSE)</f>
        <v>44900</v>
      </c>
      <c r="J9" s="7">
        <f>VLOOKUP($A9,Data!$CA$9:$CM$594,7,FALSE)</f>
        <v>66100</v>
      </c>
      <c r="K9" s="7">
        <f>VLOOKUP($A9,Data!$CA$9:$CM$594,8,FALSE)</f>
        <v>67.900000000000006</v>
      </c>
      <c r="L9" s="7">
        <f>VLOOKUP($A9,Data!$CA$9:$CM$594,9,FALSE)</f>
        <v>2.8</v>
      </c>
      <c r="M9" s="7">
        <f>VLOOKUP($A9,Data!$CA$9:$CM$594,10,FALSE)</f>
        <v>8700</v>
      </c>
      <c r="N9" s="7">
        <f>VLOOKUP($A9,Data!$CA$9:$CM$594,11,FALSE)</f>
        <v>66100</v>
      </c>
      <c r="O9" s="7">
        <f>VLOOKUP($A9,Data!$CA$9:$CM$594,12,FALSE)</f>
        <v>13.1</v>
      </c>
      <c r="P9" s="7">
        <f>VLOOKUP($A9,Data!$CA$9:$CM$594,13,FALSE)</f>
        <v>2</v>
      </c>
    </row>
    <row r="10" spans="1:16" x14ac:dyDescent="0.3">
      <c r="A10" s="36" t="s">
        <v>1029</v>
      </c>
      <c r="B10" s="6" t="str">
        <f>IFERROR(VLOOKUP($A10,classifications!$A$3:$C$334,3,FALSE),VLOOKUP($A10,classifications!$I$2:$K$27,3,FALSE))</f>
        <v>Predominantly Rural</v>
      </c>
      <c r="C10" s="6" t="str">
        <f>VLOOKUP($A10,classifications!$A$3:$D$333,4,FALSE)</f>
        <v>lower tier</v>
      </c>
      <c r="D10" s="6" t="str">
        <f>VLOOKUP($A10,class!$A$1:$B$455,2,FALSE)</f>
        <v>Unitary Authority</v>
      </c>
      <c r="E10" s="7">
        <f>VLOOKUP($A10,Data!$CA$9:$CM$594,2,FALSE)</f>
        <v>71600</v>
      </c>
      <c r="F10" s="7">
        <f>VLOOKUP($A10,Data!$CA$9:$CM$594,3,FALSE)</f>
        <v>325900</v>
      </c>
      <c r="G10" s="7">
        <f>VLOOKUP($A10,Data!$CA$9:$CM$594,4,FALSE)</f>
        <v>22</v>
      </c>
      <c r="H10" s="7">
        <f>VLOOKUP($A10,Data!$CA$9:$CM$594,5,FALSE)</f>
        <v>2.5</v>
      </c>
      <c r="I10" s="7">
        <f>VLOOKUP($A10,Data!$CA$9:$CM$594,6,FALSE)</f>
        <v>202100</v>
      </c>
      <c r="J10" s="7">
        <f>VLOOKUP($A10,Data!$CA$9:$CM$594,7,FALSE)</f>
        <v>325900</v>
      </c>
      <c r="K10" s="7">
        <f>VLOOKUP($A10,Data!$CA$9:$CM$594,8,FALSE)</f>
        <v>62</v>
      </c>
      <c r="L10" s="7">
        <f>VLOOKUP($A10,Data!$CA$9:$CM$594,9,FALSE)</f>
        <v>3</v>
      </c>
      <c r="M10" s="7">
        <f>VLOOKUP($A10,Data!$CA$9:$CM$594,10,FALSE)</f>
        <v>50500</v>
      </c>
      <c r="N10" s="7">
        <f>VLOOKUP($A10,Data!$CA$9:$CM$594,11,FALSE)</f>
        <v>325900</v>
      </c>
      <c r="O10" s="7">
        <f>VLOOKUP($A10,Data!$CA$9:$CM$594,12,FALSE)</f>
        <v>15.5</v>
      </c>
      <c r="P10" s="7">
        <f>VLOOKUP($A10,Data!$CA$9:$CM$594,13,FALSE)</f>
        <v>2.2000000000000002</v>
      </c>
    </row>
    <row r="11" spans="1:16" x14ac:dyDescent="0.3">
      <c r="A11" s="36" t="s">
        <v>612</v>
      </c>
      <c r="B11" s="6" t="str">
        <f>IFERROR(VLOOKUP($A11,classifications!$A$3:$C$334,3,FALSE),VLOOKUP($A11,classifications!$I$2:$K$27,3,FALSE))</f>
        <v>Predominantly Urban</v>
      </c>
      <c r="C11" s="6" t="str">
        <f>VLOOKUP($A11,classifications!$A$3:$D$333,4,FALSE)</f>
        <v>lower tier</v>
      </c>
      <c r="D11" s="6" t="str">
        <f>VLOOKUP($A11,class!$A$1:$B$455,2,FALSE)</f>
        <v>Unitary Authority</v>
      </c>
      <c r="E11" s="7">
        <f>VLOOKUP($A11,Data!$CA$9:$CM$594,2,FALSE)</f>
        <v>10600</v>
      </c>
      <c r="F11" s="7">
        <f>VLOOKUP($A11,Data!$CA$9:$CM$594,3,FALSE)</f>
        <v>57900</v>
      </c>
      <c r="G11" s="7">
        <f>VLOOKUP($A11,Data!$CA$9:$CM$594,4,FALSE)</f>
        <v>18.3</v>
      </c>
      <c r="H11" s="7">
        <f>VLOOKUP($A11,Data!$CA$9:$CM$594,5,FALSE)</f>
        <v>2.2999999999999998</v>
      </c>
      <c r="I11" s="7">
        <f>VLOOKUP($A11,Data!$CA$9:$CM$594,6,FALSE)</f>
        <v>34800</v>
      </c>
      <c r="J11" s="7">
        <f>VLOOKUP($A11,Data!$CA$9:$CM$594,7,FALSE)</f>
        <v>57900</v>
      </c>
      <c r="K11" s="7">
        <f>VLOOKUP($A11,Data!$CA$9:$CM$594,8,FALSE)</f>
        <v>60.1</v>
      </c>
      <c r="L11" s="7">
        <f>VLOOKUP($A11,Data!$CA$9:$CM$594,9,FALSE)</f>
        <v>2.9</v>
      </c>
      <c r="M11" s="7">
        <f>VLOOKUP($A11,Data!$CA$9:$CM$594,10,FALSE)</f>
        <v>10600</v>
      </c>
      <c r="N11" s="7">
        <f>VLOOKUP($A11,Data!$CA$9:$CM$594,11,FALSE)</f>
        <v>57900</v>
      </c>
      <c r="O11" s="7">
        <f>VLOOKUP($A11,Data!$CA$9:$CM$594,12,FALSE)</f>
        <v>18.3</v>
      </c>
      <c r="P11" s="7">
        <f>VLOOKUP($A11,Data!$CA$9:$CM$594,13,FALSE)</f>
        <v>2.2999999999999998</v>
      </c>
    </row>
    <row r="12" spans="1:16" x14ac:dyDescent="0.3">
      <c r="A12" s="36" t="s">
        <v>613</v>
      </c>
      <c r="B12" s="6" t="str">
        <f>IFERROR(VLOOKUP($A12,classifications!$A$3:$C$334,3,FALSE),VLOOKUP($A12,classifications!$I$2:$K$27,3,FALSE))</f>
        <v>Predominantly Urban</v>
      </c>
      <c r="C12" s="6" t="str">
        <f>VLOOKUP($A12,classifications!$A$3:$D$333,4,FALSE)</f>
        <v>lower tier</v>
      </c>
      <c r="D12" s="6" t="str">
        <f>VLOOKUP($A12,class!$A$1:$B$455,2,FALSE)</f>
        <v>Unitary Authority</v>
      </c>
      <c r="E12" s="7">
        <f>VLOOKUP($A12,Data!$CA$9:$CM$594,2,FALSE)</f>
        <v>18100</v>
      </c>
      <c r="F12" s="7">
        <f>VLOOKUP($A12,Data!$CA$9:$CM$594,3,FALSE)</f>
        <v>87900</v>
      </c>
      <c r="G12" s="7">
        <f>VLOOKUP($A12,Data!$CA$9:$CM$594,4,FALSE)</f>
        <v>20.6</v>
      </c>
      <c r="H12" s="7">
        <f>VLOOKUP($A12,Data!$CA$9:$CM$594,5,FALSE)</f>
        <v>2.4</v>
      </c>
      <c r="I12" s="7">
        <f>VLOOKUP($A12,Data!$CA$9:$CM$594,6,FALSE)</f>
        <v>53200</v>
      </c>
      <c r="J12" s="7">
        <f>VLOOKUP($A12,Data!$CA$9:$CM$594,7,FALSE)</f>
        <v>87900</v>
      </c>
      <c r="K12" s="7">
        <f>VLOOKUP($A12,Data!$CA$9:$CM$594,8,FALSE)</f>
        <v>60.5</v>
      </c>
      <c r="L12" s="7">
        <f>VLOOKUP($A12,Data!$CA$9:$CM$594,9,FALSE)</f>
        <v>2.9</v>
      </c>
      <c r="M12" s="7">
        <f>VLOOKUP($A12,Data!$CA$9:$CM$594,10,FALSE)</f>
        <v>17100</v>
      </c>
      <c r="N12" s="7">
        <f>VLOOKUP($A12,Data!$CA$9:$CM$594,11,FALSE)</f>
        <v>87900</v>
      </c>
      <c r="O12" s="7">
        <f>VLOOKUP($A12,Data!$CA$9:$CM$594,12,FALSE)</f>
        <v>19.5</v>
      </c>
      <c r="P12" s="7">
        <f>VLOOKUP($A12,Data!$CA$9:$CM$594,13,FALSE)</f>
        <v>2.2999999999999998</v>
      </c>
    </row>
    <row r="13" spans="1:16" x14ac:dyDescent="0.3">
      <c r="A13" s="36" t="s">
        <v>614</v>
      </c>
      <c r="B13" s="6" t="str">
        <f>IFERROR(VLOOKUP($A13,classifications!$A$3:$C$334,3,FALSE),VLOOKUP($A13,classifications!$I$2:$K$27,3,FALSE))</f>
        <v>Predominantly Rural</v>
      </c>
      <c r="C13" s="6" t="str">
        <f>VLOOKUP($A13,classifications!$A$3:$D$333,4,FALSE)</f>
        <v>lower tier</v>
      </c>
      <c r="D13" s="6" t="str">
        <f>VLOOKUP($A13,class!$A$1:$B$455,2,FALSE)</f>
        <v>Unitary Authority</v>
      </c>
      <c r="E13" s="7">
        <f>VLOOKUP($A13,Data!$CA$9:$CM$594,2,FALSE)</f>
        <v>53000</v>
      </c>
      <c r="F13" s="7">
        <f>VLOOKUP($A13,Data!$CA$9:$CM$594,3,FALSE)</f>
        <v>198500</v>
      </c>
      <c r="G13" s="7">
        <f>VLOOKUP($A13,Data!$CA$9:$CM$594,4,FALSE)</f>
        <v>26.7</v>
      </c>
      <c r="H13" s="7">
        <f>VLOOKUP($A13,Data!$CA$9:$CM$594,5,FALSE)</f>
        <v>2.8</v>
      </c>
      <c r="I13" s="7">
        <f>VLOOKUP($A13,Data!$CA$9:$CM$594,6,FALSE)</f>
        <v>135200</v>
      </c>
      <c r="J13" s="7">
        <f>VLOOKUP($A13,Data!$CA$9:$CM$594,7,FALSE)</f>
        <v>198500</v>
      </c>
      <c r="K13" s="7">
        <f>VLOOKUP($A13,Data!$CA$9:$CM$594,8,FALSE)</f>
        <v>68.099999999999994</v>
      </c>
      <c r="L13" s="7">
        <f>VLOOKUP($A13,Data!$CA$9:$CM$594,9,FALSE)</f>
        <v>3</v>
      </c>
      <c r="M13" s="7">
        <f>VLOOKUP($A13,Data!$CA$9:$CM$594,10,FALSE)</f>
        <v>24400</v>
      </c>
      <c r="N13" s="7">
        <f>VLOOKUP($A13,Data!$CA$9:$CM$594,11,FALSE)</f>
        <v>198500</v>
      </c>
      <c r="O13" s="7">
        <f>VLOOKUP($A13,Data!$CA$9:$CM$594,12,FALSE)</f>
        <v>12.3</v>
      </c>
      <c r="P13" s="7">
        <f>VLOOKUP($A13,Data!$CA$9:$CM$594,13,FALSE)</f>
        <v>2.1</v>
      </c>
    </row>
    <row r="14" spans="1:16" x14ac:dyDescent="0.3">
      <c r="A14" s="36" t="s">
        <v>615</v>
      </c>
      <c r="B14" s="6" t="str">
        <f>IFERROR(VLOOKUP($A14,classifications!$A$3:$C$334,3,FALSE),VLOOKUP($A14,classifications!$I$2:$K$27,3,FALSE))</f>
        <v>Urban with Significant Rural</v>
      </c>
      <c r="C14" s="6" t="str">
        <f>VLOOKUP($A14,classifications!$A$3:$D$333,4,FALSE)</f>
        <v>lower tier</v>
      </c>
      <c r="D14" s="6" t="str">
        <f>VLOOKUP($A14,class!$A$1:$B$455,2,FALSE)</f>
        <v>Unitary Authority</v>
      </c>
      <c r="E14" s="7">
        <f>VLOOKUP($A14,Data!$CA$9:$CM$594,2,FALSE)</f>
        <v>18500</v>
      </c>
      <c r="F14" s="7">
        <f>VLOOKUP($A14,Data!$CA$9:$CM$594,3,FALSE)</f>
        <v>85300</v>
      </c>
      <c r="G14" s="7">
        <f>VLOOKUP($A14,Data!$CA$9:$CM$594,4,FALSE)</f>
        <v>21.6</v>
      </c>
      <c r="H14" s="7">
        <f>VLOOKUP($A14,Data!$CA$9:$CM$594,5,FALSE)</f>
        <v>2.5</v>
      </c>
      <c r="I14" s="7">
        <f>VLOOKUP($A14,Data!$CA$9:$CM$594,6,FALSE)</f>
        <v>55200</v>
      </c>
      <c r="J14" s="7">
        <f>VLOOKUP($A14,Data!$CA$9:$CM$594,7,FALSE)</f>
        <v>85300</v>
      </c>
      <c r="K14" s="7">
        <f>VLOOKUP($A14,Data!$CA$9:$CM$594,8,FALSE)</f>
        <v>64.7</v>
      </c>
      <c r="L14" s="7">
        <f>VLOOKUP($A14,Data!$CA$9:$CM$594,9,FALSE)</f>
        <v>2.9</v>
      </c>
      <c r="M14" s="7">
        <f>VLOOKUP($A14,Data!$CA$9:$CM$594,10,FALSE)</f>
        <v>12200</v>
      </c>
      <c r="N14" s="7">
        <f>VLOOKUP($A14,Data!$CA$9:$CM$594,11,FALSE)</f>
        <v>85300</v>
      </c>
      <c r="O14" s="7">
        <f>VLOOKUP($A14,Data!$CA$9:$CM$594,12,FALSE)</f>
        <v>14.4</v>
      </c>
      <c r="P14" s="7">
        <f>VLOOKUP($A14,Data!$CA$9:$CM$594,13,FALSE)</f>
        <v>2.1</v>
      </c>
    </row>
    <row r="15" spans="1:16" x14ac:dyDescent="0.3">
      <c r="A15" s="36" t="s">
        <v>616</v>
      </c>
      <c r="B15" s="6" t="str">
        <f>IFERROR(VLOOKUP($A15,classifications!$A$3:$C$334,3,FALSE),VLOOKUP($A15,classifications!$I$2:$K$27,3,FALSE))</f>
        <v>Predominantly Urban</v>
      </c>
      <c r="C15" s="6" t="str">
        <f>VLOOKUP($A15,classifications!$A$3:$D$333,4,FALSE)</f>
        <v>lower tier</v>
      </c>
      <c r="D15" s="6" t="str">
        <f>VLOOKUP($A15,class!$A$1:$B$455,2,FALSE)</f>
        <v>Unitary Authority</v>
      </c>
      <c r="E15" s="7">
        <f>VLOOKUP($A15,Data!$CA$9:$CM$594,2,FALSE)</f>
        <v>31000</v>
      </c>
      <c r="F15" s="7">
        <f>VLOOKUP($A15,Data!$CA$9:$CM$594,3,FALSE)</f>
        <v>122700</v>
      </c>
      <c r="G15" s="7">
        <f>VLOOKUP($A15,Data!$CA$9:$CM$594,4,FALSE)</f>
        <v>25.3</v>
      </c>
      <c r="H15" s="7">
        <f>VLOOKUP($A15,Data!$CA$9:$CM$594,5,FALSE)</f>
        <v>2.8</v>
      </c>
      <c r="I15" s="7">
        <f>VLOOKUP($A15,Data!$CA$9:$CM$594,6,FALSE)</f>
        <v>80300</v>
      </c>
      <c r="J15" s="7">
        <f>VLOOKUP($A15,Data!$CA$9:$CM$594,7,FALSE)</f>
        <v>122700</v>
      </c>
      <c r="K15" s="7">
        <f>VLOOKUP($A15,Data!$CA$9:$CM$594,8,FALSE)</f>
        <v>65.400000000000006</v>
      </c>
      <c r="L15" s="7">
        <f>VLOOKUP($A15,Data!$CA$9:$CM$594,9,FALSE)</f>
        <v>3.1</v>
      </c>
      <c r="M15" s="7">
        <f>VLOOKUP($A15,Data!$CA$9:$CM$594,10,FALSE)</f>
        <v>17900</v>
      </c>
      <c r="N15" s="7">
        <f>VLOOKUP($A15,Data!$CA$9:$CM$594,11,FALSE)</f>
        <v>122700</v>
      </c>
      <c r="O15" s="7">
        <f>VLOOKUP($A15,Data!$CA$9:$CM$594,12,FALSE)</f>
        <v>14.6</v>
      </c>
      <c r="P15" s="7">
        <f>VLOOKUP($A15,Data!$CA$9:$CM$594,13,FALSE)</f>
        <v>2.2999999999999998</v>
      </c>
    </row>
    <row r="16" spans="1:16" x14ac:dyDescent="0.3">
      <c r="A16" s="36" t="s">
        <v>617</v>
      </c>
      <c r="B16" s="6" t="str">
        <f>IFERROR(VLOOKUP($A16,classifications!$A$3:$C$334,3,FALSE),VLOOKUP($A16,classifications!$I$2:$K$27,3,FALSE))</f>
        <v>Predominantly Urban</v>
      </c>
      <c r="C16" s="6" t="str">
        <f>VLOOKUP($A16,classifications!$A$3:$D$333,4,FALSE)</f>
        <v>lower tier</v>
      </c>
      <c r="D16" s="6" t="str">
        <f>VLOOKUP($A16,class!$A$1:$B$455,2,FALSE)</f>
        <v>Metropolitan District</v>
      </c>
      <c r="E16" s="7">
        <f>VLOOKUP($A16,Data!$CA$9:$CM$594,2,FALSE)</f>
        <v>27900</v>
      </c>
      <c r="F16" s="7">
        <f>VLOOKUP($A16,Data!$CA$9:$CM$594,3,FALSE)</f>
        <v>127300</v>
      </c>
      <c r="G16" s="7">
        <f>VLOOKUP($A16,Data!$CA$9:$CM$594,4,FALSE)</f>
        <v>21.9</v>
      </c>
      <c r="H16" s="7">
        <f>VLOOKUP($A16,Data!$CA$9:$CM$594,5,FALSE)</f>
        <v>2.5</v>
      </c>
      <c r="I16" s="7">
        <f>VLOOKUP($A16,Data!$CA$9:$CM$594,6,FALSE)</f>
        <v>77700</v>
      </c>
      <c r="J16" s="7">
        <f>VLOOKUP($A16,Data!$CA$9:$CM$594,7,FALSE)</f>
        <v>127300</v>
      </c>
      <c r="K16" s="7">
        <f>VLOOKUP($A16,Data!$CA$9:$CM$594,8,FALSE)</f>
        <v>61</v>
      </c>
      <c r="L16" s="7">
        <f>VLOOKUP($A16,Data!$CA$9:$CM$594,9,FALSE)</f>
        <v>2.9</v>
      </c>
      <c r="M16" s="7">
        <f>VLOOKUP($A16,Data!$CA$9:$CM$594,10,FALSE)</f>
        <v>20500</v>
      </c>
      <c r="N16" s="7">
        <f>VLOOKUP($A16,Data!$CA$9:$CM$594,11,FALSE)</f>
        <v>127300</v>
      </c>
      <c r="O16" s="7">
        <f>VLOOKUP($A16,Data!$CA$9:$CM$594,12,FALSE)</f>
        <v>16.100000000000001</v>
      </c>
      <c r="P16" s="7">
        <f>VLOOKUP($A16,Data!$CA$9:$CM$594,13,FALSE)</f>
        <v>2.2000000000000002</v>
      </c>
    </row>
    <row r="17" spans="1:16" x14ac:dyDescent="0.3">
      <c r="A17" s="36" t="s">
        <v>618</v>
      </c>
      <c r="B17" s="6" t="str">
        <f>IFERROR(VLOOKUP($A17,classifications!$A$3:$C$334,3,FALSE),VLOOKUP($A17,classifications!$I$2:$K$27,3,FALSE))</f>
        <v>Predominantly Urban</v>
      </c>
      <c r="C17" s="6" t="str">
        <f>VLOOKUP($A17,classifications!$A$3:$D$333,4,FALSE)</f>
        <v>lower tier</v>
      </c>
      <c r="D17" s="6" t="str">
        <f>VLOOKUP($A17,class!$A$1:$B$455,2,FALSE)</f>
        <v>Metropolitan District</v>
      </c>
      <c r="E17" s="7">
        <f>VLOOKUP($A17,Data!$CA$9:$CM$594,2,FALSE)</f>
        <v>54000</v>
      </c>
      <c r="F17" s="7">
        <f>VLOOKUP($A17,Data!$CA$9:$CM$594,3,FALSE)</f>
        <v>186600</v>
      </c>
      <c r="G17" s="7">
        <f>VLOOKUP($A17,Data!$CA$9:$CM$594,4,FALSE)</f>
        <v>29</v>
      </c>
      <c r="H17" s="7">
        <f>VLOOKUP($A17,Data!$CA$9:$CM$594,5,FALSE)</f>
        <v>2.7</v>
      </c>
      <c r="I17" s="7">
        <f>VLOOKUP($A17,Data!$CA$9:$CM$594,6,FALSE)</f>
        <v>115700</v>
      </c>
      <c r="J17" s="7">
        <f>VLOOKUP($A17,Data!$CA$9:$CM$594,7,FALSE)</f>
        <v>186600</v>
      </c>
      <c r="K17" s="7">
        <f>VLOOKUP($A17,Data!$CA$9:$CM$594,8,FALSE)</f>
        <v>62</v>
      </c>
      <c r="L17" s="7">
        <f>VLOOKUP($A17,Data!$CA$9:$CM$594,9,FALSE)</f>
        <v>2.9</v>
      </c>
      <c r="M17" s="7">
        <f>VLOOKUP($A17,Data!$CA$9:$CM$594,10,FALSE)</f>
        <v>27200</v>
      </c>
      <c r="N17" s="7">
        <f>VLOOKUP($A17,Data!$CA$9:$CM$594,11,FALSE)</f>
        <v>186600</v>
      </c>
      <c r="O17" s="7">
        <f>VLOOKUP($A17,Data!$CA$9:$CM$594,12,FALSE)</f>
        <v>14.6</v>
      </c>
      <c r="P17" s="7">
        <f>VLOOKUP($A17,Data!$CA$9:$CM$594,13,FALSE)</f>
        <v>2.1</v>
      </c>
    </row>
    <row r="18" spans="1:16" x14ac:dyDescent="0.3">
      <c r="A18" s="36" t="s">
        <v>619</v>
      </c>
      <c r="B18" s="6" t="str">
        <f>IFERROR(VLOOKUP($A18,classifications!$A$3:$C$334,3,FALSE),VLOOKUP($A18,classifications!$I$2:$K$27,3,FALSE))</f>
        <v>Predominantly Urban</v>
      </c>
      <c r="C18" s="6" t="str">
        <f>VLOOKUP($A18,classifications!$A$3:$D$333,4,FALSE)</f>
        <v>lower tier</v>
      </c>
      <c r="D18" s="6" t="str">
        <f>VLOOKUP($A18,class!$A$1:$B$455,2,FALSE)</f>
        <v>Metropolitan District</v>
      </c>
      <c r="E18" s="7">
        <f>VLOOKUP($A18,Data!$CA$9:$CM$594,2,FALSE)</f>
        <v>34300</v>
      </c>
      <c r="F18" s="7">
        <f>VLOOKUP($A18,Data!$CA$9:$CM$594,3,FALSE)</f>
        <v>127700</v>
      </c>
      <c r="G18" s="7">
        <f>VLOOKUP($A18,Data!$CA$9:$CM$594,4,FALSE)</f>
        <v>26.9</v>
      </c>
      <c r="H18" s="7">
        <f>VLOOKUP($A18,Data!$CA$9:$CM$594,5,FALSE)</f>
        <v>2.7</v>
      </c>
      <c r="I18" s="7">
        <f>VLOOKUP($A18,Data!$CA$9:$CM$594,6,FALSE)</f>
        <v>82000</v>
      </c>
      <c r="J18" s="7">
        <f>VLOOKUP($A18,Data!$CA$9:$CM$594,7,FALSE)</f>
        <v>127700</v>
      </c>
      <c r="K18" s="7">
        <f>VLOOKUP($A18,Data!$CA$9:$CM$594,8,FALSE)</f>
        <v>64.2</v>
      </c>
      <c r="L18" s="7">
        <f>VLOOKUP($A18,Data!$CA$9:$CM$594,9,FALSE)</f>
        <v>3</v>
      </c>
      <c r="M18" s="7">
        <f>VLOOKUP($A18,Data!$CA$9:$CM$594,10,FALSE)</f>
        <v>18800</v>
      </c>
      <c r="N18" s="7">
        <f>VLOOKUP($A18,Data!$CA$9:$CM$594,11,FALSE)</f>
        <v>127700</v>
      </c>
      <c r="O18" s="7">
        <f>VLOOKUP($A18,Data!$CA$9:$CM$594,12,FALSE)</f>
        <v>14.7</v>
      </c>
      <c r="P18" s="7">
        <f>VLOOKUP($A18,Data!$CA$9:$CM$594,13,FALSE)</f>
        <v>2.2000000000000002</v>
      </c>
    </row>
    <row r="19" spans="1:16" x14ac:dyDescent="0.3">
      <c r="A19" s="36" t="s">
        <v>620</v>
      </c>
      <c r="B19" s="6" t="str">
        <f>IFERROR(VLOOKUP($A19,classifications!$A$3:$C$334,3,FALSE),VLOOKUP($A19,classifications!$I$2:$K$27,3,FALSE))</f>
        <v>Predominantly Urban</v>
      </c>
      <c r="C19" s="6" t="str">
        <f>VLOOKUP($A19,classifications!$A$3:$D$333,4,FALSE)</f>
        <v>lower tier</v>
      </c>
      <c r="D19" s="6" t="str">
        <f>VLOOKUP($A19,class!$A$1:$B$455,2,FALSE)</f>
        <v>Metropolitan District</v>
      </c>
      <c r="E19" s="7">
        <f>VLOOKUP($A19,Data!$CA$9:$CM$594,2,FALSE)</f>
        <v>21900</v>
      </c>
      <c r="F19" s="7">
        <f>VLOOKUP($A19,Data!$CA$9:$CM$594,3,FALSE)</f>
        <v>96000</v>
      </c>
      <c r="G19" s="7">
        <f>VLOOKUP($A19,Data!$CA$9:$CM$594,4,FALSE)</f>
        <v>22.8</v>
      </c>
      <c r="H19" s="7">
        <f>VLOOKUP($A19,Data!$CA$9:$CM$594,5,FALSE)</f>
        <v>2.5</v>
      </c>
      <c r="I19" s="7">
        <f>VLOOKUP($A19,Data!$CA$9:$CM$594,6,FALSE)</f>
        <v>60100</v>
      </c>
      <c r="J19" s="7">
        <f>VLOOKUP($A19,Data!$CA$9:$CM$594,7,FALSE)</f>
        <v>96000</v>
      </c>
      <c r="K19" s="7">
        <f>VLOOKUP($A19,Data!$CA$9:$CM$594,8,FALSE)</f>
        <v>62.6</v>
      </c>
      <c r="L19" s="7">
        <f>VLOOKUP($A19,Data!$CA$9:$CM$594,9,FALSE)</f>
        <v>2.9</v>
      </c>
      <c r="M19" s="7">
        <f>VLOOKUP($A19,Data!$CA$9:$CM$594,10,FALSE)</f>
        <v>15400</v>
      </c>
      <c r="N19" s="7">
        <f>VLOOKUP($A19,Data!$CA$9:$CM$594,11,FALSE)</f>
        <v>96000</v>
      </c>
      <c r="O19" s="7">
        <f>VLOOKUP($A19,Data!$CA$9:$CM$594,12,FALSE)</f>
        <v>16.100000000000001</v>
      </c>
      <c r="P19" s="7">
        <f>VLOOKUP($A19,Data!$CA$9:$CM$594,13,FALSE)</f>
        <v>2.2000000000000002</v>
      </c>
    </row>
    <row r="20" spans="1:16" x14ac:dyDescent="0.3">
      <c r="A20" s="36" t="s">
        <v>621</v>
      </c>
      <c r="B20" s="6" t="str">
        <f>IFERROR(VLOOKUP($A20,classifications!$A$3:$C$334,3,FALSE),VLOOKUP($A20,classifications!$I$2:$K$27,3,FALSE))</f>
        <v>Predominantly Urban</v>
      </c>
      <c r="C20" s="6" t="str">
        <f>VLOOKUP($A20,classifications!$A$3:$D$333,4,FALSE)</f>
        <v>lower tier</v>
      </c>
      <c r="D20" s="6" t="str">
        <f>VLOOKUP($A20,class!$A$1:$B$455,2,FALSE)</f>
        <v>Metropolitan District</v>
      </c>
      <c r="E20" s="7">
        <f>VLOOKUP($A20,Data!$CA$9:$CM$594,2,FALSE)</f>
        <v>37500</v>
      </c>
      <c r="F20" s="7">
        <f>VLOOKUP($A20,Data!$CA$9:$CM$594,3,FALSE)</f>
        <v>179000</v>
      </c>
      <c r="G20" s="7">
        <f>VLOOKUP($A20,Data!$CA$9:$CM$594,4,FALSE)</f>
        <v>20.9</v>
      </c>
      <c r="H20" s="7">
        <f>VLOOKUP($A20,Data!$CA$9:$CM$594,5,FALSE)</f>
        <v>2.5</v>
      </c>
      <c r="I20" s="7">
        <f>VLOOKUP($A20,Data!$CA$9:$CM$594,6,FALSE)</f>
        <v>110500</v>
      </c>
      <c r="J20" s="7">
        <f>VLOOKUP($A20,Data!$CA$9:$CM$594,7,FALSE)</f>
        <v>179000</v>
      </c>
      <c r="K20" s="7">
        <f>VLOOKUP($A20,Data!$CA$9:$CM$594,8,FALSE)</f>
        <v>61.7</v>
      </c>
      <c r="L20" s="7">
        <f>VLOOKUP($A20,Data!$CA$9:$CM$594,9,FALSE)</f>
        <v>3</v>
      </c>
      <c r="M20" s="7">
        <f>VLOOKUP($A20,Data!$CA$9:$CM$594,10,FALSE)</f>
        <v>23800</v>
      </c>
      <c r="N20" s="7">
        <f>VLOOKUP($A20,Data!$CA$9:$CM$594,11,FALSE)</f>
        <v>179000</v>
      </c>
      <c r="O20" s="7">
        <f>VLOOKUP($A20,Data!$CA$9:$CM$594,12,FALSE)</f>
        <v>13.3</v>
      </c>
      <c r="P20" s="7">
        <f>VLOOKUP($A20,Data!$CA$9:$CM$594,13,FALSE)</f>
        <v>2.1</v>
      </c>
    </row>
    <row r="21" spans="1:16" x14ac:dyDescent="0.3">
      <c r="A21" s="36" t="s">
        <v>622</v>
      </c>
      <c r="B21" s="6" t="str">
        <f>IFERROR(VLOOKUP($A21,classifications!$A$3:$C$334,3,FALSE),VLOOKUP($A21,classifications!$I$2:$K$27,3,FALSE))</f>
        <v>Predominantly Urban</v>
      </c>
      <c r="C21" s="6" t="str">
        <f>VLOOKUP($A21,classifications!$A$3:$D$333,4,FALSE)</f>
        <v>lower tier</v>
      </c>
      <c r="D21" s="6" t="str">
        <f>VLOOKUP($A21,class!$A$1:$B$455,2,FALSE)</f>
        <v>Unitary Authority</v>
      </c>
      <c r="E21" s="7">
        <f>VLOOKUP($A21,Data!$CA$9:$CM$594,2,FALSE)</f>
        <v>19800</v>
      </c>
      <c r="F21" s="7">
        <f>VLOOKUP($A21,Data!$CA$9:$CM$594,3,FALSE)</f>
        <v>92800</v>
      </c>
      <c r="G21" s="7">
        <f>VLOOKUP($A21,Data!$CA$9:$CM$594,4,FALSE)</f>
        <v>21.4</v>
      </c>
      <c r="H21" s="7">
        <f>VLOOKUP($A21,Data!$CA$9:$CM$594,5,FALSE)</f>
        <v>2.4</v>
      </c>
      <c r="I21" s="7">
        <f>VLOOKUP($A21,Data!$CA$9:$CM$594,6,FALSE)</f>
        <v>54100</v>
      </c>
      <c r="J21" s="7">
        <f>VLOOKUP($A21,Data!$CA$9:$CM$594,7,FALSE)</f>
        <v>92800</v>
      </c>
      <c r="K21" s="7">
        <f>VLOOKUP($A21,Data!$CA$9:$CM$594,8,FALSE)</f>
        <v>58.3</v>
      </c>
      <c r="L21" s="7">
        <f>VLOOKUP($A21,Data!$CA$9:$CM$594,9,FALSE)</f>
        <v>2.9</v>
      </c>
      <c r="M21" s="7">
        <f>VLOOKUP($A21,Data!$CA$9:$CM$594,10,FALSE)</f>
        <v>16800</v>
      </c>
      <c r="N21" s="7">
        <f>VLOOKUP($A21,Data!$CA$9:$CM$594,11,FALSE)</f>
        <v>92800</v>
      </c>
      <c r="O21" s="7">
        <f>VLOOKUP($A21,Data!$CA$9:$CM$594,12,FALSE)</f>
        <v>18.2</v>
      </c>
      <c r="P21" s="7">
        <f>VLOOKUP($A21,Data!$CA$9:$CM$594,13,FALSE)</f>
        <v>2.2999999999999998</v>
      </c>
    </row>
    <row r="22" spans="1:16" x14ac:dyDescent="0.3">
      <c r="A22" s="36" t="s">
        <v>623</v>
      </c>
      <c r="B22" s="6" t="str">
        <f>IFERROR(VLOOKUP($A22,classifications!$A$3:$C$334,3,FALSE),VLOOKUP($A22,classifications!$I$2:$K$27,3,FALSE))</f>
        <v>Predominantly Urban</v>
      </c>
      <c r="C22" s="6" t="str">
        <f>VLOOKUP($A22,classifications!$A$3:$D$333,4,FALSE)</f>
        <v>lower tier</v>
      </c>
      <c r="D22" s="6" t="str">
        <f>VLOOKUP($A22,class!$A$1:$B$455,2,FALSE)</f>
        <v>Unitary Authority</v>
      </c>
      <c r="E22" s="7">
        <f>VLOOKUP($A22,Data!$CA$9:$CM$594,2,FALSE)</f>
        <v>16000</v>
      </c>
      <c r="F22" s="7">
        <f>VLOOKUP($A22,Data!$CA$9:$CM$594,3,FALSE)</f>
        <v>87400</v>
      </c>
      <c r="G22" s="7">
        <f>VLOOKUP($A22,Data!$CA$9:$CM$594,4,FALSE)</f>
        <v>18.399999999999999</v>
      </c>
      <c r="H22" s="7">
        <f>VLOOKUP($A22,Data!$CA$9:$CM$594,5,FALSE)</f>
        <v>2.1</v>
      </c>
      <c r="I22" s="7">
        <f>VLOOKUP($A22,Data!$CA$9:$CM$594,6,FALSE)</f>
        <v>51700</v>
      </c>
      <c r="J22" s="7">
        <f>VLOOKUP($A22,Data!$CA$9:$CM$594,7,FALSE)</f>
        <v>87400</v>
      </c>
      <c r="K22" s="7">
        <f>VLOOKUP($A22,Data!$CA$9:$CM$594,8,FALSE)</f>
        <v>59.1</v>
      </c>
      <c r="L22" s="7">
        <f>VLOOKUP($A22,Data!$CA$9:$CM$594,9,FALSE)</f>
        <v>2.7</v>
      </c>
      <c r="M22" s="7">
        <f>VLOOKUP($A22,Data!$CA$9:$CM$594,10,FALSE)</f>
        <v>16400</v>
      </c>
      <c r="N22" s="7">
        <f>VLOOKUP($A22,Data!$CA$9:$CM$594,11,FALSE)</f>
        <v>87400</v>
      </c>
      <c r="O22" s="7">
        <f>VLOOKUP($A22,Data!$CA$9:$CM$594,12,FALSE)</f>
        <v>18.8</v>
      </c>
      <c r="P22" s="7">
        <f>VLOOKUP($A22,Data!$CA$9:$CM$594,13,FALSE)</f>
        <v>2.1</v>
      </c>
    </row>
    <row r="23" spans="1:16" x14ac:dyDescent="0.3">
      <c r="A23" s="36" t="s">
        <v>624</v>
      </c>
      <c r="B23" s="6" t="str">
        <f>IFERROR(VLOOKUP($A23,classifications!$A$3:$C$334,3,FALSE),VLOOKUP($A23,classifications!$I$2:$K$27,3,FALSE))</f>
        <v>Urban with Significant Rural</v>
      </c>
      <c r="C23" s="6" t="str">
        <f>VLOOKUP($A23,classifications!$A$3:$D$333,4,FALSE)</f>
        <v>lower tier</v>
      </c>
      <c r="D23" s="6" t="str">
        <f>VLOOKUP($A23,class!$A$1:$B$455,2,FALSE)</f>
        <v>Unitary Authority</v>
      </c>
      <c r="E23" s="7">
        <f>VLOOKUP($A23,Data!$CA$9:$CM$594,2,FALSE)</f>
        <v>84500</v>
      </c>
      <c r="F23" s="7">
        <f>VLOOKUP($A23,Data!$CA$9:$CM$594,3,FALSE)</f>
        <v>232800</v>
      </c>
      <c r="G23" s="7">
        <f>VLOOKUP($A23,Data!$CA$9:$CM$594,4,FALSE)</f>
        <v>36.299999999999997</v>
      </c>
      <c r="H23" s="7">
        <f>VLOOKUP($A23,Data!$CA$9:$CM$594,5,FALSE)</f>
        <v>3.6</v>
      </c>
      <c r="I23" s="7">
        <f>VLOOKUP($A23,Data!$CA$9:$CM$594,6,FALSE)</f>
        <v>167200</v>
      </c>
      <c r="J23" s="7">
        <f>VLOOKUP($A23,Data!$CA$9:$CM$594,7,FALSE)</f>
        <v>232800</v>
      </c>
      <c r="K23" s="7">
        <f>VLOOKUP($A23,Data!$CA$9:$CM$594,8,FALSE)</f>
        <v>71.8</v>
      </c>
      <c r="L23" s="7">
        <f>VLOOKUP($A23,Data!$CA$9:$CM$594,9,FALSE)</f>
        <v>3.3</v>
      </c>
      <c r="M23" s="7">
        <f>VLOOKUP($A23,Data!$CA$9:$CM$594,10,FALSE)</f>
        <v>22700</v>
      </c>
      <c r="N23" s="7">
        <f>VLOOKUP($A23,Data!$CA$9:$CM$594,11,FALSE)</f>
        <v>232800</v>
      </c>
      <c r="O23" s="7">
        <f>VLOOKUP($A23,Data!$CA$9:$CM$594,12,FALSE)</f>
        <v>9.8000000000000007</v>
      </c>
      <c r="P23" s="7">
        <f>VLOOKUP($A23,Data!$CA$9:$CM$594,13,FALSE)</f>
        <v>2.2000000000000002</v>
      </c>
    </row>
    <row r="24" spans="1:16" x14ac:dyDescent="0.3">
      <c r="A24" s="36" t="s">
        <v>625</v>
      </c>
      <c r="B24" s="6" t="str">
        <f>IFERROR(VLOOKUP($A24,classifications!$A$3:$C$334,3,FALSE),VLOOKUP($A24,classifications!$I$2:$K$27,3,FALSE))</f>
        <v>Urban with Significant Rural</v>
      </c>
      <c r="C24" s="6" t="str">
        <f>VLOOKUP($A24,classifications!$A$3:$D$333,4,FALSE)</f>
        <v>lower tier</v>
      </c>
      <c r="D24" s="6" t="str">
        <f>VLOOKUP($A24,class!$A$1:$B$455,2,FALSE)</f>
        <v>Unitary Authority</v>
      </c>
      <c r="E24" s="7">
        <f>VLOOKUP($A24,Data!$CA$9:$CM$594,2,FALSE)</f>
        <v>67200</v>
      </c>
      <c r="F24" s="7">
        <f>VLOOKUP($A24,Data!$CA$9:$CM$594,3,FALSE)</f>
        <v>210600</v>
      </c>
      <c r="G24" s="7">
        <f>VLOOKUP($A24,Data!$CA$9:$CM$594,4,FALSE)</f>
        <v>31.9</v>
      </c>
      <c r="H24" s="7">
        <f>VLOOKUP($A24,Data!$CA$9:$CM$594,5,FALSE)</f>
        <v>3.5</v>
      </c>
      <c r="I24" s="7">
        <f>VLOOKUP($A24,Data!$CA$9:$CM$594,6,FALSE)</f>
        <v>139900</v>
      </c>
      <c r="J24" s="7">
        <f>VLOOKUP($A24,Data!$CA$9:$CM$594,7,FALSE)</f>
        <v>210600</v>
      </c>
      <c r="K24" s="7">
        <f>VLOOKUP($A24,Data!$CA$9:$CM$594,8,FALSE)</f>
        <v>66.400000000000006</v>
      </c>
      <c r="L24" s="7">
        <f>VLOOKUP($A24,Data!$CA$9:$CM$594,9,FALSE)</f>
        <v>3.6</v>
      </c>
      <c r="M24" s="7">
        <f>VLOOKUP($A24,Data!$CA$9:$CM$594,10,FALSE)</f>
        <v>25500</v>
      </c>
      <c r="N24" s="7">
        <f>VLOOKUP($A24,Data!$CA$9:$CM$594,11,FALSE)</f>
        <v>210600</v>
      </c>
      <c r="O24" s="7">
        <f>VLOOKUP($A24,Data!$CA$9:$CM$594,12,FALSE)</f>
        <v>12.1</v>
      </c>
      <c r="P24" s="7">
        <f>VLOOKUP($A24,Data!$CA$9:$CM$594,13,FALSE)</f>
        <v>2.5</v>
      </c>
    </row>
    <row r="25" spans="1:16" x14ac:dyDescent="0.3">
      <c r="A25" s="36" t="s">
        <v>626</v>
      </c>
      <c r="B25" s="6" t="str">
        <f>IFERROR(VLOOKUP($A25,classifications!$A$3:$C$334,3,FALSE),VLOOKUP($A25,classifications!$I$2:$K$27,3,FALSE))</f>
        <v>Predominantly Urban</v>
      </c>
      <c r="C25" s="6" t="str">
        <f>VLOOKUP($A25,classifications!$A$3:$D$333,4,FALSE)</f>
        <v>lower tier</v>
      </c>
      <c r="D25" s="6" t="str">
        <f>VLOOKUP($A25,class!$A$1:$B$455,2,FALSE)</f>
        <v>Unitary Authority</v>
      </c>
      <c r="E25" s="7">
        <f>VLOOKUP($A25,Data!$CA$9:$CM$594,2,FALSE)</f>
        <v>14800</v>
      </c>
      <c r="F25" s="7">
        <f>VLOOKUP($A25,Data!$CA$9:$CM$594,3,FALSE)</f>
        <v>80800</v>
      </c>
      <c r="G25" s="7">
        <f>VLOOKUP($A25,Data!$CA$9:$CM$594,4,FALSE)</f>
        <v>18.399999999999999</v>
      </c>
      <c r="H25" s="7">
        <f>VLOOKUP($A25,Data!$CA$9:$CM$594,5,FALSE)</f>
        <v>2.2999999999999998</v>
      </c>
      <c r="I25" s="7">
        <f>VLOOKUP($A25,Data!$CA$9:$CM$594,6,FALSE)</f>
        <v>48400</v>
      </c>
      <c r="J25" s="7">
        <f>VLOOKUP($A25,Data!$CA$9:$CM$594,7,FALSE)</f>
        <v>80800</v>
      </c>
      <c r="K25" s="7">
        <f>VLOOKUP($A25,Data!$CA$9:$CM$594,8,FALSE)</f>
        <v>59.9</v>
      </c>
      <c r="L25" s="7">
        <f>VLOOKUP($A25,Data!$CA$9:$CM$594,9,FALSE)</f>
        <v>2.9</v>
      </c>
      <c r="M25" s="7">
        <f>VLOOKUP($A25,Data!$CA$9:$CM$594,10,FALSE)</f>
        <v>13500</v>
      </c>
      <c r="N25" s="7">
        <f>VLOOKUP($A25,Data!$CA$9:$CM$594,11,FALSE)</f>
        <v>80800</v>
      </c>
      <c r="O25" s="7">
        <f>VLOOKUP($A25,Data!$CA$9:$CM$594,12,FALSE)</f>
        <v>16.8</v>
      </c>
      <c r="P25" s="7">
        <f>VLOOKUP($A25,Data!$CA$9:$CM$594,13,FALSE)</f>
        <v>2.2000000000000002</v>
      </c>
    </row>
    <row r="26" spans="1:16" x14ac:dyDescent="0.3">
      <c r="A26" s="36" t="s">
        <v>627</v>
      </c>
      <c r="B26" s="6" t="str">
        <f>IFERROR(VLOOKUP($A26,classifications!$A$3:$C$334,3,FALSE),VLOOKUP($A26,classifications!$I$2:$K$27,3,FALSE))</f>
        <v>Predominantly Urban</v>
      </c>
      <c r="C26" s="6" t="str">
        <f>VLOOKUP($A26,classifications!$A$3:$D$333,4,FALSE)</f>
        <v>lower tier</v>
      </c>
      <c r="D26" s="6" t="str">
        <f>VLOOKUP($A26,class!$A$1:$B$455,2,FALSE)</f>
        <v>Unitary Authority</v>
      </c>
      <c r="E26" s="7">
        <f>VLOOKUP($A26,Data!$CA$9:$CM$594,2,FALSE)</f>
        <v>39700</v>
      </c>
      <c r="F26" s="7">
        <f>VLOOKUP($A26,Data!$CA$9:$CM$594,3,FALSE)</f>
        <v>128300</v>
      </c>
      <c r="G26" s="7">
        <f>VLOOKUP($A26,Data!$CA$9:$CM$594,4,FALSE)</f>
        <v>31</v>
      </c>
      <c r="H26" s="7">
        <f>VLOOKUP($A26,Data!$CA$9:$CM$594,5,FALSE)</f>
        <v>2.8</v>
      </c>
      <c r="I26" s="7">
        <f>VLOOKUP($A26,Data!$CA$9:$CM$594,6,FALSE)</f>
        <v>87200</v>
      </c>
      <c r="J26" s="7">
        <f>VLOOKUP($A26,Data!$CA$9:$CM$594,7,FALSE)</f>
        <v>128300</v>
      </c>
      <c r="K26" s="7">
        <f>VLOOKUP($A26,Data!$CA$9:$CM$594,8,FALSE)</f>
        <v>68</v>
      </c>
      <c r="L26" s="7">
        <f>VLOOKUP($A26,Data!$CA$9:$CM$594,9,FALSE)</f>
        <v>2.8</v>
      </c>
      <c r="M26" s="7">
        <f>VLOOKUP($A26,Data!$CA$9:$CM$594,10,FALSE)</f>
        <v>15200</v>
      </c>
      <c r="N26" s="7">
        <f>VLOOKUP($A26,Data!$CA$9:$CM$594,11,FALSE)</f>
        <v>128300</v>
      </c>
      <c r="O26" s="7">
        <f>VLOOKUP($A26,Data!$CA$9:$CM$594,12,FALSE)</f>
        <v>11.9</v>
      </c>
      <c r="P26" s="7">
        <f>VLOOKUP($A26,Data!$CA$9:$CM$594,13,FALSE)</f>
        <v>2</v>
      </c>
    </row>
    <row r="27" spans="1:16" x14ac:dyDescent="0.3">
      <c r="A27" s="36" t="s">
        <v>628</v>
      </c>
      <c r="B27" s="6" t="str">
        <f>IFERROR(VLOOKUP($A27,classifications!$A$3:$C$334,3,FALSE),VLOOKUP($A27,classifications!$I$2:$K$27,3,FALSE))</f>
        <v>Predominantly Rural</v>
      </c>
      <c r="C27" s="6" t="e">
        <f>VLOOKUP($A27,classifications!$A$3:$D$333,4,FALSE)</f>
        <v>#N/A</v>
      </c>
      <c r="D27" s="6" t="str">
        <f>VLOOKUP($A27,class!$A$1:$B$455,2,FALSE)</f>
        <v>Shire County</v>
      </c>
      <c r="E27" s="7">
        <f>VLOOKUP($A27,Data!$CA$9:$CM$594,2,FALSE)</f>
        <v>80300</v>
      </c>
      <c r="F27" s="7">
        <f>VLOOKUP($A27,Data!$CA$9:$CM$594,3,FALSE)</f>
        <v>311700</v>
      </c>
      <c r="G27" s="7">
        <f>VLOOKUP($A27,Data!$CA$9:$CM$594,4,FALSE)</f>
        <v>25.8</v>
      </c>
      <c r="H27" s="7">
        <f>VLOOKUP($A27,Data!$CA$9:$CM$594,5,FALSE)</f>
        <v>2.7</v>
      </c>
      <c r="I27" s="7">
        <f>VLOOKUP($A27,Data!$CA$9:$CM$594,6,FALSE)</f>
        <v>199300</v>
      </c>
      <c r="J27" s="7">
        <f>VLOOKUP($A27,Data!$CA$9:$CM$594,7,FALSE)</f>
        <v>311700</v>
      </c>
      <c r="K27" s="7">
        <f>VLOOKUP($A27,Data!$CA$9:$CM$594,8,FALSE)</f>
        <v>63.9</v>
      </c>
      <c r="L27" s="7">
        <f>VLOOKUP($A27,Data!$CA$9:$CM$594,9,FALSE)</f>
        <v>2.9</v>
      </c>
      <c r="M27" s="7">
        <f>VLOOKUP($A27,Data!$CA$9:$CM$594,10,FALSE)</f>
        <v>31000</v>
      </c>
      <c r="N27" s="7">
        <f>VLOOKUP($A27,Data!$CA$9:$CM$594,11,FALSE)</f>
        <v>311700</v>
      </c>
      <c r="O27" s="7">
        <f>VLOOKUP($A27,Data!$CA$9:$CM$594,12,FALSE)</f>
        <v>10</v>
      </c>
      <c r="P27" s="7">
        <f>VLOOKUP($A27,Data!$CA$9:$CM$594,13,FALSE)</f>
        <v>1.8</v>
      </c>
    </row>
    <row r="28" spans="1:16" x14ac:dyDescent="0.3">
      <c r="A28" s="36" t="s">
        <v>629</v>
      </c>
      <c r="B28" s="6" t="str">
        <f>IFERROR(VLOOKUP($A28,classifications!$A$3:$C$334,3,FALSE),VLOOKUP($A28,classifications!$I$2:$K$27,3,FALSE))</f>
        <v>Predominantly Urban</v>
      </c>
      <c r="C28" s="6" t="str">
        <f>VLOOKUP($A28,classifications!$A$3:$D$333,4,FALSE)</f>
        <v>lower tier</v>
      </c>
      <c r="D28" s="6" t="str">
        <f>VLOOKUP($A28,class!$A$1:$B$455,2,FALSE)</f>
        <v>Metropolitan District</v>
      </c>
      <c r="E28" s="7">
        <f>VLOOKUP($A28,Data!$CA$9:$CM$594,2,FALSE)</f>
        <v>43800</v>
      </c>
      <c r="F28" s="7">
        <f>VLOOKUP($A28,Data!$CA$9:$CM$594,3,FALSE)</f>
        <v>174900</v>
      </c>
      <c r="G28" s="7">
        <f>VLOOKUP($A28,Data!$CA$9:$CM$594,4,FALSE)</f>
        <v>25</v>
      </c>
      <c r="H28" s="7">
        <f>VLOOKUP($A28,Data!$CA$9:$CM$594,5,FALSE)</f>
        <v>2.8</v>
      </c>
      <c r="I28" s="7">
        <f>VLOOKUP($A28,Data!$CA$9:$CM$594,6,FALSE)</f>
        <v>109600</v>
      </c>
      <c r="J28" s="7">
        <f>VLOOKUP($A28,Data!$CA$9:$CM$594,7,FALSE)</f>
        <v>174900</v>
      </c>
      <c r="K28" s="7">
        <f>VLOOKUP($A28,Data!$CA$9:$CM$594,8,FALSE)</f>
        <v>62.7</v>
      </c>
      <c r="L28" s="7">
        <f>VLOOKUP($A28,Data!$CA$9:$CM$594,9,FALSE)</f>
        <v>3.1</v>
      </c>
      <c r="M28" s="7">
        <f>VLOOKUP($A28,Data!$CA$9:$CM$594,10,FALSE)</f>
        <v>27500</v>
      </c>
      <c r="N28" s="7">
        <f>VLOOKUP($A28,Data!$CA$9:$CM$594,11,FALSE)</f>
        <v>174900</v>
      </c>
      <c r="O28" s="7">
        <f>VLOOKUP($A28,Data!$CA$9:$CM$594,12,FALSE)</f>
        <v>15.7</v>
      </c>
      <c r="P28" s="7">
        <f>VLOOKUP($A28,Data!$CA$9:$CM$594,13,FALSE)</f>
        <v>2.2999999999999998</v>
      </c>
    </row>
    <row r="29" spans="1:16" x14ac:dyDescent="0.3">
      <c r="A29" s="36" t="s">
        <v>630</v>
      </c>
      <c r="B29" s="6" t="str">
        <f>IFERROR(VLOOKUP($A29,classifications!$A$3:$C$334,3,FALSE),VLOOKUP($A29,classifications!$I$2:$K$27,3,FALSE))</f>
        <v>Predominantly Urban</v>
      </c>
      <c r="C29" s="6" t="str">
        <f>VLOOKUP($A29,classifications!$A$3:$D$333,4,FALSE)</f>
        <v>lower tier</v>
      </c>
      <c r="D29" s="6" t="str">
        <f>VLOOKUP($A29,class!$A$1:$B$455,2,FALSE)</f>
        <v>Metropolitan District</v>
      </c>
      <c r="E29" s="7">
        <f>VLOOKUP($A29,Data!$CA$9:$CM$594,2,FALSE)</f>
        <v>32200</v>
      </c>
      <c r="F29" s="7">
        <f>VLOOKUP($A29,Data!$CA$9:$CM$594,3,FALSE)</f>
        <v>117400</v>
      </c>
      <c r="G29" s="7">
        <f>VLOOKUP($A29,Data!$CA$9:$CM$594,4,FALSE)</f>
        <v>27.4</v>
      </c>
      <c r="H29" s="7">
        <f>VLOOKUP($A29,Data!$CA$9:$CM$594,5,FALSE)</f>
        <v>2.8</v>
      </c>
      <c r="I29" s="7">
        <f>VLOOKUP($A29,Data!$CA$9:$CM$594,6,FALSE)</f>
        <v>80700</v>
      </c>
      <c r="J29" s="7">
        <f>VLOOKUP($A29,Data!$CA$9:$CM$594,7,FALSE)</f>
        <v>117400</v>
      </c>
      <c r="K29" s="7">
        <f>VLOOKUP($A29,Data!$CA$9:$CM$594,8,FALSE)</f>
        <v>68.8</v>
      </c>
      <c r="L29" s="7">
        <f>VLOOKUP($A29,Data!$CA$9:$CM$594,9,FALSE)</f>
        <v>2.9</v>
      </c>
      <c r="M29" s="7">
        <f>VLOOKUP($A29,Data!$CA$9:$CM$594,10,FALSE)</f>
        <v>12200</v>
      </c>
      <c r="N29" s="7">
        <f>VLOOKUP($A29,Data!$CA$9:$CM$594,11,FALSE)</f>
        <v>117400</v>
      </c>
      <c r="O29" s="7">
        <f>VLOOKUP($A29,Data!$CA$9:$CM$594,12,FALSE)</f>
        <v>10.4</v>
      </c>
      <c r="P29" s="7">
        <f>VLOOKUP($A29,Data!$CA$9:$CM$594,13,FALSE)</f>
        <v>1.9</v>
      </c>
    </row>
    <row r="30" spans="1:16" x14ac:dyDescent="0.3">
      <c r="A30" s="36" t="s">
        <v>631</v>
      </c>
      <c r="B30" s="6" t="str">
        <f>IFERROR(VLOOKUP($A30,classifications!$A$3:$C$334,3,FALSE),VLOOKUP($A30,classifications!$I$2:$K$27,3,FALSE))</f>
        <v>Predominantly Urban</v>
      </c>
      <c r="C30" s="6" t="str">
        <f>VLOOKUP($A30,classifications!$A$3:$D$333,4,FALSE)</f>
        <v>lower tier</v>
      </c>
      <c r="D30" s="6" t="str">
        <f>VLOOKUP($A30,class!$A$1:$B$455,2,FALSE)</f>
        <v>Metropolitan District</v>
      </c>
      <c r="E30" s="7">
        <f>VLOOKUP($A30,Data!$CA$9:$CM$594,2,FALSE)</f>
        <v>101000</v>
      </c>
      <c r="F30" s="7">
        <f>VLOOKUP($A30,Data!$CA$9:$CM$594,3,FALSE)</f>
        <v>336800</v>
      </c>
      <c r="G30" s="7">
        <f>VLOOKUP($A30,Data!$CA$9:$CM$594,4,FALSE)</f>
        <v>30</v>
      </c>
      <c r="H30" s="7">
        <f>VLOOKUP($A30,Data!$CA$9:$CM$594,5,FALSE)</f>
        <v>2.4</v>
      </c>
      <c r="I30" s="7">
        <f>VLOOKUP($A30,Data!$CA$9:$CM$594,6,FALSE)</f>
        <v>202000</v>
      </c>
      <c r="J30" s="7">
        <f>VLOOKUP($A30,Data!$CA$9:$CM$594,7,FALSE)</f>
        <v>336800</v>
      </c>
      <c r="K30" s="7">
        <f>VLOOKUP($A30,Data!$CA$9:$CM$594,8,FALSE)</f>
        <v>60</v>
      </c>
      <c r="L30" s="7">
        <f>VLOOKUP($A30,Data!$CA$9:$CM$594,9,FALSE)</f>
        <v>2.6</v>
      </c>
      <c r="M30" s="7">
        <f>VLOOKUP($A30,Data!$CA$9:$CM$594,10,FALSE)</f>
        <v>55200</v>
      </c>
      <c r="N30" s="7">
        <f>VLOOKUP($A30,Data!$CA$9:$CM$594,11,FALSE)</f>
        <v>336800</v>
      </c>
      <c r="O30" s="7">
        <f>VLOOKUP($A30,Data!$CA$9:$CM$594,12,FALSE)</f>
        <v>16.399999999999999</v>
      </c>
      <c r="P30" s="7">
        <f>VLOOKUP($A30,Data!$CA$9:$CM$594,13,FALSE)</f>
        <v>1.9</v>
      </c>
    </row>
    <row r="31" spans="1:16" x14ac:dyDescent="0.3">
      <c r="A31" s="36" t="s">
        <v>632</v>
      </c>
      <c r="B31" s="6" t="str">
        <f>IFERROR(VLOOKUP($A31,classifications!$A$3:$C$334,3,FALSE),VLOOKUP($A31,classifications!$I$2:$K$27,3,FALSE))</f>
        <v>Predominantly Urban</v>
      </c>
      <c r="C31" s="6" t="str">
        <f>VLOOKUP($A31,classifications!$A$3:$D$333,4,FALSE)</f>
        <v>lower tier</v>
      </c>
      <c r="D31" s="6" t="str">
        <f>VLOOKUP($A31,class!$A$1:$B$455,2,FALSE)</f>
        <v>Metropolitan District</v>
      </c>
      <c r="E31" s="7">
        <f>VLOOKUP($A31,Data!$CA$9:$CM$594,2,FALSE)</f>
        <v>33100</v>
      </c>
      <c r="F31" s="7">
        <f>VLOOKUP($A31,Data!$CA$9:$CM$594,3,FALSE)</f>
        <v>141200</v>
      </c>
      <c r="G31" s="7">
        <f>VLOOKUP($A31,Data!$CA$9:$CM$594,4,FALSE)</f>
        <v>23.5</v>
      </c>
      <c r="H31" s="7">
        <f>VLOOKUP($A31,Data!$CA$9:$CM$594,5,FALSE)</f>
        <v>2.5</v>
      </c>
      <c r="I31" s="7">
        <f>VLOOKUP($A31,Data!$CA$9:$CM$594,6,FALSE)</f>
        <v>82500</v>
      </c>
      <c r="J31" s="7">
        <f>VLOOKUP($A31,Data!$CA$9:$CM$594,7,FALSE)</f>
        <v>141200</v>
      </c>
      <c r="K31" s="7">
        <f>VLOOKUP($A31,Data!$CA$9:$CM$594,8,FALSE)</f>
        <v>58.4</v>
      </c>
      <c r="L31" s="7">
        <f>VLOOKUP($A31,Data!$CA$9:$CM$594,9,FALSE)</f>
        <v>2.9</v>
      </c>
      <c r="M31" s="7">
        <f>VLOOKUP($A31,Data!$CA$9:$CM$594,10,FALSE)</f>
        <v>25500</v>
      </c>
      <c r="N31" s="7">
        <f>VLOOKUP($A31,Data!$CA$9:$CM$594,11,FALSE)</f>
        <v>141200</v>
      </c>
      <c r="O31" s="7">
        <f>VLOOKUP($A31,Data!$CA$9:$CM$594,12,FALSE)</f>
        <v>18.100000000000001</v>
      </c>
      <c r="P31" s="7">
        <f>VLOOKUP($A31,Data!$CA$9:$CM$594,13,FALSE)</f>
        <v>2.2999999999999998</v>
      </c>
    </row>
    <row r="32" spans="1:16" x14ac:dyDescent="0.3">
      <c r="A32" s="36" t="s">
        <v>633</v>
      </c>
      <c r="B32" s="6" t="str">
        <f>IFERROR(VLOOKUP($A32,classifications!$A$3:$C$334,3,FALSE),VLOOKUP($A32,classifications!$I$2:$K$27,3,FALSE))</f>
        <v>Predominantly Urban</v>
      </c>
      <c r="C32" s="6" t="str">
        <f>VLOOKUP($A32,classifications!$A$3:$D$333,4,FALSE)</f>
        <v>lower tier</v>
      </c>
      <c r="D32" s="6" t="str">
        <f>VLOOKUP($A32,class!$A$1:$B$455,2,FALSE)</f>
        <v>Metropolitan District</v>
      </c>
      <c r="E32" s="7">
        <f>VLOOKUP($A32,Data!$CA$9:$CM$594,2,FALSE)</f>
        <v>28700</v>
      </c>
      <c r="F32" s="7">
        <f>VLOOKUP($A32,Data!$CA$9:$CM$594,3,FALSE)</f>
        <v>134300</v>
      </c>
      <c r="G32" s="7">
        <f>VLOOKUP($A32,Data!$CA$9:$CM$594,4,FALSE)</f>
        <v>21.4</v>
      </c>
      <c r="H32" s="7">
        <f>VLOOKUP($A32,Data!$CA$9:$CM$594,5,FALSE)</f>
        <v>2.2999999999999998</v>
      </c>
      <c r="I32" s="7">
        <f>VLOOKUP($A32,Data!$CA$9:$CM$594,6,FALSE)</f>
        <v>80900</v>
      </c>
      <c r="J32" s="7">
        <f>VLOOKUP($A32,Data!$CA$9:$CM$594,7,FALSE)</f>
        <v>134300</v>
      </c>
      <c r="K32" s="7">
        <f>VLOOKUP($A32,Data!$CA$9:$CM$594,8,FALSE)</f>
        <v>60.2</v>
      </c>
      <c r="L32" s="7">
        <f>VLOOKUP($A32,Data!$CA$9:$CM$594,9,FALSE)</f>
        <v>2.8</v>
      </c>
      <c r="M32" s="7">
        <f>VLOOKUP($A32,Data!$CA$9:$CM$594,10,FALSE)</f>
        <v>21400</v>
      </c>
      <c r="N32" s="7">
        <f>VLOOKUP($A32,Data!$CA$9:$CM$594,11,FALSE)</f>
        <v>134300</v>
      </c>
      <c r="O32" s="7">
        <f>VLOOKUP($A32,Data!$CA$9:$CM$594,12,FALSE)</f>
        <v>15.9</v>
      </c>
      <c r="P32" s="7">
        <f>VLOOKUP($A32,Data!$CA$9:$CM$594,13,FALSE)</f>
        <v>2.1</v>
      </c>
    </row>
    <row r="33" spans="1:16" x14ac:dyDescent="0.3">
      <c r="A33" s="36" t="s">
        <v>634</v>
      </c>
      <c r="B33" s="6" t="str">
        <f>IFERROR(VLOOKUP($A33,classifications!$A$3:$C$334,3,FALSE),VLOOKUP($A33,classifications!$I$2:$K$27,3,FALSE))</f>
        <v>Predominantly Urban</v>
      </c>
      <c r="C33" s="6" t="str">
        <f>VLOOKUP($A33,classifications!$A$3:$D$333,4,FALSE)</f>
        <v>lower tier</v>
      </c>
      <c r="D33" s="6" t="str">
        <f>VLOOKUP($A33,class!$A$1:$B$455,2,FALSE)</f>
        <v>Metropolitan District</v>
      </c>
      <c r="E33" s="7">
        <f>VLOOKUP($A33,Data!$CA$9:$CM$594,2,FALSE)</f>
        <v>35300</v>
      </c>
      <c r="F33" s="7">
        <f>VLOOKUP($A33,Data!$CA$9:$CM$594,3,FALSE)</f>
        <v>150800</v>
      </c>
      <c r="G33" s="7">
        <f>VLOOKUP($A33,Data!$CA$9:$CM$594,4,FALSE)</f>
        <v>23.4</v>
      </c>
      <c r="H33" s="7">
        <f>VLOOKUP($A33,Data!$CA$9:$CM$594,5,FALSE)</f>
        <v>2.4</v>
      </c>
      <c r="I33" s="7">
        <f>VLOOKUP($A33,Data!$CA$9:$CM$594,6,FALSE)</f>
        <v>90300</v>
      </c>
      <c r="J33" s="7">
        <f>VLOOKUP($A33,Data!$CA$9:$CM$594,7,FALSE)</f>
        <v>150800</v>
      </c>
      <c r="K33" s="7">
        <f>VLOOKUP($A33,Data!$CA$9:$CM$594,8,FALSE)</f>
        <v>59.8</v>
      </c>
      <c r="L33" s="7">
        <f>VLOOKUP($A33,Data!$CA$9:$CM$594,9,FALSE)</f>
        <v>2.7</v>
      </c>
      <c r="M33" s="7">
        <f>VLOOKUP($A33,Data!$CA$9:$CM$594,10,FALSE)</f>
        <v>21900</v>
      </c>
      <c r="N33" s="7">
        <f>VLOOKUP($A33,Data!$CA$9:$CM$594,11,FALSE)</f>
        <v>150800</v>
      </c>
      <c r="O33" s="7">
        <f>VLOOKUP($A33,Data!$CA$9:$CM$594,12,FALSE)</f>
        <v>14.5</v>
      </c>
      <c r="P33" s="7">
        <f>VLOOKUP($A33,Data!$CA$9:$CM$594,13,FALSE)</f>
        <v>2</v>
      </c>
    </row>
    <row r="34" spans="1:16" x14ac:dyDescent="0.3">
      <c r="A34" s="36" t="s">
        <v>635</v>
      </c>
      <c r="B34" s="6" t="str">
        <f>IFERROR(VLOOKUP($A34,classifications!$A$3:$C$334,3,FALSE),VLOOKUP($A34,classifications!$I$2:$K$27,3,FALSE))</f>
        <v>Predominantly Urban</v>
      </c>
      <c r="C34" s="6" t="str">
        <f>VLOOKUP($A34,classifications!$A$3:$D$333,4,FALSE)</f>
        <v>lower tier</v>
      </c>
      <c r="D34" s="6" t="str">
        <f>VLOOKUP($A34,class!$A$1:$B$455,2,FALSE)</f>
        <v>Metropolitan District</v>
      </c>
      <c r="E34" s="7">
        <f>VLOOKUP($A34,Data!$CA$9:$CM$594,2,FALSE)</f>
        <v>60200</v>
      </c>
      <c r="F34" s="7">
        <f>VLOOKUP($A34,Data!$CA$9:$CM$594,3,FALSE)</f>
        <v>177500</v>
      </c>
      <c r="G34" s="7">
        <f>VLOOKUP($A34,Data!$CA$9:$CM$594,4,FALSE)</f>
        <v>33.9</v>
      </c>
      <c r="H34" s="7">
        <f>VLOOKUP($A34,Data!$CA$9:$CM$594,5,FALSE)</f>
        <v>3</v>
      </c>
      <c r="I34" s="7">
        <f>VLOOKUP($A34,Data!$CA$9:$CM$594,6,FALSE)</f>
        <v>128500</v>
      </c>
      <c r="J34" s="7">
        <f>VLOOKUP($A34,Data!$CA$9:$CM$594,7,FALSE)</f>
        <v>177500</v>
      </c>
      <c r="K34" s="7">
        <f>VLOOKUP($A34,Data!$CA$9:$CM$594,8,FALSE)</f>
        <v>72.400000000000006</v>
      </c>
      <c r="L34" s="7">
        <f>VLOOKUP($A34,Data!$CA$9:$CM$594,9,FALSE)</f>
        <v>2.8</v>
      </c>
      <c r="M34" s="7">
        <f>VLOOKUP($A34,Data!$CA$9:$CM$594,10,FALSE)</f>
        <v>15800</v>
      </c>
      <c r="N34" s="7">
        <f>VLOOKUP($A34,Data!$CA$9:$CM$594,11,FALSE)</f>
        <v>177500</v>
      </c>
      <c r="O34" s="7">
        <f>VLOOKUP($A34,Data!$CA$9:$CM$594,12,FALSE)</f>
        <v>8.9</v>
      </c>
      <c r="P34" s="7">
        <f>VLOOKUP($A34,Data!$CA$9:$CM$594,13,FALSE)</f>
        <v>1.8</v>
      </c>
    </row>
    <row r="35" spans="1:16" x14ac:dyDescent="0.3">
      <c r="A35" s="36" t="s">
        <v>636</v>
      </c>
      <c r="B35" s="6" t="str">
        <f>IFERROR(VLOOKUP($A35,classifications!$A$3:$C$334,3,FALSE),VLOOKUP($A35,classifications!$I$2:$K$27,3,FALSE))</f>
        <v>Predominantly Urban</v>
      </c>
      <c r="C35" s="6" t="str">
        <f>VLOOKUP($A35,classifications!$A$3:$D$333,4,FALSE)</f>
        <v>lower tier</v>
      </c>
      <c r="D35" s="6" t="str">
        <f>VLOOKUP($A35,class!$A$1:$B$455,2,FALSE)</f>
        <v>Metropolitan District</v>
      </c>
      <c r="E35" s="7">
        <f>VLOOKUP($A35,Data!$CA$9:$CM$594,2,FALSE)</f>
        <v>26700</v>
      </c>
      <c r="F35" s="7">
        <f>VLOOKUP($A35,Data!$CA$9:$CM$594,3,FALSE)</f>
        <v>141500</v>
      </c>
      <c r="G35" s="7">
        <f>VLOOKUP($A35,Data!$CA$9:$CM$594,4,FALSE)</f>
        <v>18.899999999999999</v>
      </c>
      <c r="H35" s="7">
        <f>VLOOKUP($A35,Data!$CA$9:$CM$594,5,FALSE)</f>
        <v>2.2999999999999998</v>
      </c>
      <c r="I35" s="7">
        <f>VLOOKUP($A35,Data!$CA$9:$CM$594,6,FALSE)</f>
        <v>81200</v>
      </c>
      <c r="J35" s="7">
        <f>VLOOKUP($A35,Data!$CA$9:$CM$594,7,FALSE)</f>
        <v>141500</v>
      </c>
      <c r="K35" s="7">
        <f>VLOOKUP($A35,Data!$CA$9:$CM$594,8,FALSE)</f>
        <v>57.4</v>
      </c>
      <c r="L35" s="7">
        <f>VLOOKUP($A35,Data!$CA$9:$CM$594,9,FALSE)</f>
        <v>2.9</v>
      </c>
      <c r="M35" s="7">
        <f>VLOOKUP($A35,Data!$CA$9:$CM$594,10,FALSE)</f>
        <v>23700</v>
      </c>
      <c r="N35" s="7">
        <f>VLOOKUP($A35,Data!$CA$9:$CM$594,11,FALSE)</f>
        <v>141500</v>
      </c>
      <c r="O35" s="7">
        <f>VLOOKUP($A35,Data!$CA$9:$CM$594,12,FALSE)</f>
        <v>16.8</v>
      </c>
      <c r="P35" s="7">
        <f>VLOOKUP($A35,Data!$CA$9:$CM$594,13,FALSE)</f>
        <v>2.2000000000000002</v>
      </c>
    </row>
    <row r="36" spans="1:16" x14ac:dyDescent="0.3">
      <c r="A36" s="36" t="s">
        <v>637</v>
      </c>
      <c r="B36" s="6" t="str">
        <f>IFERROR(VLOOKUP($A36,classifications!$A$3:$C$334,3,FALSE),VLOOKUP($A36,classifications!$I$2:$K$27,3,FALSE))</f>
        <v>Predominantly Urban</v>
      </c>
      <c r="C36" s="6" t="str">
        <f>VLOOKUP($A36,classifications!$A$3:$D$333,4,FALSE)</f>
        <v>lower tier</v>
      </c>
      <c r="D36" s="6" t="str">
        <f>VLOOKUP($A36,class!$A$1:$B$455,2,FALSE)</f>
        <v>Metropolitan District</v>
      </c>
      <c r="E36" s="7">
        <f>VLOOKUP($A36,Data!$CA$9:$CM$594,2,FALSE)</f>
        <v>53300</v>
      </c>
      <c r="F36" s="7">
        <f>VLOOKUP($A36,Data!$CA$9:$CM$594,3,FALSE)</f>
        <v>142600</v>
      </c>
      <c r="G36" s="7">
        <f>VLOOKUP($A36,Data!$CA$9:$CM$594,4,FALSE)</f>
        <v>37.4</v>
      </c>
      <c r="H36" s="7">
        <f>VLOOKUP($A36,Data!$CA$9:$CM$594,5,FALSE)</f>
        <v>2.8</v>
      </c>
      <c r="I36" s="7">
        <f>VLOOKUP($A36,Data!$CA$9:$CM$594,6,FALSE)</f>
        <v>103300</v>
      </c>
      <c r="J36" s="7">
        <f>VLOOKUP($A36,Data!$CA$9:$CM$594,7,FALSE)</f>
        <v>142600</v>
      </c>
      <c r="K36" s="7">
        <f>VLOOKUP($A36,Data!$CA$9:$CM$594,8,FALSE)</f>
        <v>72.400000000000006</v>
      </c>
      <c r="L36" s="7">
        <f>VLOOKUP($A36,Data!$CA$9:$CM$594,9,FALSE)</f>
        <v>2.6</v>
      </c>
      <c r="M36" s="7">
        <f>VLOOKUP($A36,Data!$CA$9:$CM$594,10,FALSE)</f>
        <v>13500</v>
      </c>
      <c r="N36" s="7">
        <f>VLOOKUP($A36,Data!$CA$9:$CM$594,11,FALSE)</f>
        <v>142600</v>
      </c>
      <c r="O36" s="7">
        <f>VLOOKUP($A36,Data!$CA$9:$CM$594,12,FALSE)</f>
        <v>9.4</v>
      </c>
      <c r="P36" s="7">
        <f>VLOOKUP($A36,Data!$CA$9:$CM$594,13,FALSE)</f>
        <v>1.7</v>
      </c>
    </row>
    <row r="37" spans="1:16" x14ac:dyDescent="0.3">
      <c r="A37" s="36" t="s">
        <v>638</v>
      </c>
      <c r="B37" s="6" t="str">
        <f>IFERROR(VLOOKUP($A37,classifications!$A$3:$C$334,3,FALSE),VLOOKUP($A37,classifications!$I$2:$K$27,3,FALSE))</f>
        <v>Predominantly Urban</v>
      </c>
      <c r="C37" s="6" t="str">
        <f>VLOOKUP($A37,classifications!$A$3:$D$333,4,FALSE)</f>
        <v>lower tier</v>
      </c>
      <c r="D37" s="6" t="str">
        <f>VLOOKUP($A37,class!$A$1:$B$455,2,FALSE)</f>
        <v>Metropolitan District</v>
      </c>
      <c r="E37" s="7">
        <f>VLOOKUP($A37,Data!$CA$9:$CM$594,2,FALSE)</f>
        <v>47100</v>
      </c>
      <c r="F37" s="7">
        <f>VLOOKUP($A37,Data!$CA$9:$CM$594,3,FALSE)</f>
        <v>207000</v>
      </c>
      <c r="G37" s="7">
        <f>VLOOKUP($A37,Data!$CA$9:$CM$594,4,FALSE)</f>
        <v>22.8</v>
      </c>
      <c r="H37" s="7">
        <f>VLOOKUP($A37,Data!$CA$9:$CM$594,5,FALSE)</f>
        <v>2.4</v>
      </c>
      <c r="I37" s="7">
        <f>VLOOKUP($A37,Data!$CA$9:$CM$594,6,FALSE)</f>
        <v>130900</v>
      </c>
      <c r="J37" s="7">
        <f>VLOOKUP($A37,Data!$CA$9:$CM$594,7,FALSE)</f>
        <v>207000</v>
      </c>
      <c r="K37" s="7">
        <f>VLOOKUP($A37,Data!$CA$9:$CM$594,8,FALSE)</f>
        <v>63.2</v>
      </c>
      <c r="L37" s="7">
        <f>VLOOKUP($A37,Data!$CA$9:$CM$594,9,FALSE)</f>
        <v>2.8</v>
      </c>
      <c r="M37" s="7">
        <f>VLOOKUP($A37,Data!$CA$9:$CM$594,10,FALSE)</f>
        <v>31000</v>
      </c>
      <c r="N37" s="7">
        <f>VLOOKUP($A37,Data!$CA$9:$CM$594,11,FALSE)</f>
        <v>207000</v>
      </c>
      <c r="O37" s="7">
        <f>VLOOKUP($A37,Data!$CA$9:$CM$594,12,FALSE)</f>
        <v>15</v>
      </c>
      <c r="P37" s="7">
        <f>VLOOKUP($A37,Data!$CA$9:$CM$594,13,FALSE)</f>
        <v>2.1</v>
      </c>
    </row>
    <row r="38" spans="1:16" x14ac:dyDescent="0.3">
      <c r="A38" s="36" t="s">
        <v>639</v>
      </c>
      <c r="B38" s="6" t="str">
        <f>IFERROR(VLOOKUP($A38,classifications!$A$3:$C$334,3,FALSE),VLOOKUP($A38,classifications!$I$2:$K$27,3,FALSE))</f>
        <v>Predominantly Urban</v>
      </c>
      <c r="C38" s="6" t="e">
        <f>VLOOKUP($A38,classifications!$A$3:$D$333,4,FALSE)</f>
        <v>#N/A</v>
      </c>
      <c r="D38" s="6" t="str">
        <f>VLOOKUP($A38,class!$A$1:$B$455,2,FALSE)</f>
        <v>Shire County</v>
      </c>
      <c r="E38" s="7">
        <f>VLOOKUP($A38,Data!$CA$9:$CM$594,2,FALSE)</f>
        <v>203900</v>
      </c>
      <c r="F38" s="7">
        <f>VLOOKUP($A38,Data!$CA$9:$CM$594,3,FALSE)</f>
        <v>736500</v>
      </c>
      <c r="G38" s="7">
        <f>VLOOKUP($A38,Data!$CA$9:$CM$594,4,FALSE)</f>
        <v>27.7</v>
      </c>
      <c r="H38" s="7">
        <f>VLOOKUP($A38,Data!$CA$9:$CM$594,5,FALSE)</f>
        <v>1.9</v>
      </c>
      <c r="I38" s="7">
        <f>VLOOKUP($A38,Data!$CA$9:$CM$594,6,FALSE)</f>
        <v>491200</v>
      </c>
      <c r="J38" s="7">
        <f>VLOOKUP($A38,Data!$CA$9:$CM$594,7,FALSE)</f>
        <v>736500</v>
      </c>
      <c r="K38" s="7">
        <f>VLOOKUP($A38,Data!$CA$9:$CM$594,8,FALSE)</f>
        <v>66.7</v>
      </c>
      <c r="L38" s="7">
        <f>VLOOKUP($A38,Data!$CA$9:$CM$594,9,FALSE)</f>
        <v>2</v>
      </c>
      <c r="M38" s="7">
        <f>VLOOKUP($A38,Data!$CA$9:$CM$594,10,FALSE)</f>
        <v>86100</v>
      </c>
      <c r="N38" s="7">
        <f>VLOOKUP($A38,Data!$CA$9:$CM$594,11,FALSE)</f>
        <v>736500</v>
      </c>
      <c r="O38" s="7">
        <f>VLOOKUP($A38,Data!$CA$9:$CM$594,12,FALSE)</f>
        <v>11.7</v>
      </c>
      <c r="P38" s="7">
        <f>VLOOKUP($A38,Data!$CA$9:$CM$594,13,FALSE)</f>
        <v>1.4</v>
      </c>
    </row>
    <row r="39" spans="1:16" x14ac:dyDescent="0.3">
      <c r="A39" s="36" t="s">
        <v>640</v>
      </c>
      <c r="B39" s="6" t="str">
        <f>IFERROR(VLOOKUP($A39,classifications!$A$3:$C$334,3,FALSE),VLOOKUP($A39,classifications!$I$2:$K$27,3,FALSE))</f>
        <v>Predominantly Urban</v>
      </c>
      <c r="C39" s="6" t="str">
        <f>VLOOKUP($A39,classifications!$A$3:$D$333,4,FALSE)</f>
        <v>lower tier</v>
      </c>
      <c r="D39" s="6" t="str">
        <f>VLOOKUP($A39,class!$A$1:$B$455,2,FALSE)</f>
        <v>Metropolitan District</v>
      </c>
      <c r="E39" s="7">
        <f>VLOOKUP($A39,Data!$CA$9:$CM$594,2,FALSE)</f>
        <v>15700</v>
      </c>
      <c r="F39" s="7">
        <f>VLOOKUP($A39,Data!$CA$9:$CM$594,3,FALSE)</f>
        <v>94400</v>
      </c>
      <c r="G39" s="7">
        <f>VLOOKUP($A39,Data!$CA$9:$CM$594,4,FALSE)</f>
        <v>16.7</v>
      </c>
      <c r="H39" s="7">
        <f>VLOOKUP($A39,Data!$CA$9:$CM$594,5,FALSE)</f>
        <v>2.1</v>
      </c>
      <c r="I39" s="7">
        <f>VLOOKUP($A39,Data!$CA$9:$CM$594,6,FALSE)</f>
        <v>54000</v>
      </c>
      <c r="J39" s="7">
        <f>VLOOKUP($A39,Data!$CA$9:$CM$594,7,FALSE)</f>
        <v>94400</v>
      </c>
      <c r="K39" s="7">
        <f>VLOOKUP($A39,Data!$CA$9:$CM$594,8,FALSE)</f>
        <v>57.1</v>
      </c>
      <c r="L39" s="7">
        <f>VLOOKUP($A39,Data!$CA$9:$CM$594,9,FALSE)</f>
        <v>2.8</v>
      </c>
      <c r="M39" s="7">
        <f>VLOOKUP($A39,Data!$CA$9:$CM$594,10,FALSE)</f>
        <v>20200</v>
      </c>
      <c r="N39" s="7">
        <f>VLOOKUP($A39,Data!$CA$9:$CM$594,11,FALSE)</f>
        <v>94400</v>
      </c>
      <c r="O39" s="7">
        <f>VLOOKUP($A39,Data!$CA$9:$CM$594,12,FALSE)</f>
        <v>21.4</v>
      </c>
      <c r="P39" s="7">
        <f>VLOOKUP($A39,Data!$CA$9:$CM$594,13,FALSE)</f>
        <v>2.4</v>
      </c>
    </row>
    <row r="40" spans="1:16" x14ac:dyDescent="0.3">
      <c r="A40" s="36" t="s">
        <v>641</v>
      </c>
      <c r="B40" s="6" t="str">
        <f>IFERROR(VLOOKUP($A40,classifications!$A$3:$C$334,3,FALSE),VLOOKUP($A40,classifications!$I$2:$K$27,3,FALSE))</f>
        <v>Predominantly Urban</v>
      </c>
      <c r="C40" s="6" t="str">
        <f>VLOOKUP($A40,classifications!$A$3:$D$333,4,FALSE)</f>
        <v>lower tier</v>
      </c>
      <c r="D40" s="6" t="str">
        <f>VLOOKUP($A40,class!$A$1:$B$455,2,FALSE)</f>
        <v>Metropolitan District</v>
      </c>
      <c r="E40" s="7">
        <f>VLOOKUP($A40,Data!$CA$9:$CM$594,2,FALSE)</f>
        <v>83000</v>
      </c>
      <c r="F40" s="7">
        <f>VLOOKUP($A40,Data!$CA$9:$CM$594,3,FALSE)</f>
        <v>310300</v>
      </c>
      <c r="G40" s="7">
        <f>VLOOKUP($A40,Data!$CA$9:$CM$594,4,FALSE)</f>
        <v>26.7</v>
      </c>
      <c r="H40" s="7">
        <f>VLOOKUP($A40,Data!$CA$9:$CM$594,5,FALSE)</f>
        <v>2.5</v>
      </c>
      <c r="I40" s="7">
        <f>VLOOKUP($A40,Data!$CA$9:$CM$594,6,FALSE)</f>
        <v>190100</v>
      </c>
      <c r="J40" s="7">
        <f>VLOOKUP($A40,Data!$CA$9:$CM$594,7,FALSE)</f>
        <v>310300</v>
      </c>
      <c r="K40" s="7">
        <f>VLOOKUP($A40,Data!$CA$9:$CM$594,8,FALSE)</f>
        <v>61.3</v>
      </c>
      <c r="L40" s="7">
        <f>VLOOKUP($A40,Data!$CA$9:$CM$594,9,FALSE)</f>
        <v>2.8</v>
      </c>
      <c r="M40" s="7">
        <f>VLOOKUP($A40,Data!$CA$9:$CM$594,10,FALSE)</f>
        <v>62500</v>
      </c>
      <c r="N40" s="7">
        <f>VLOOKUP($A40,Data!$CA$9:$CM$594,11,FALSE)</f>
        <v>310300</v>
      </c>
      <c r="O40" s="7">
        <f>VLOOKUP($A40,Data!$CA$9:$CM$594,12,FALSE)</f>
        <v>20.100000000000001</v>
      </c>
      <c r="P40" s="7">
        <f>VLOOKUP($A40,Data!$CA$9:$CM$594,13,FALSE)</f>
        <v>2.2999999999999998</v>
      </c>
    </row>
    <row r="41" spans="1:16" x14ac:dyDescent="0.3">
      <c r="A41" s="36" t="s">
        <v>642</v>
      </c>
      <c r="B41" s="6" t="str">
        <f>IFERROR(VLOOKUP($A41,classifications!$A$3:$C$334,3,FALSE),VLOOKUP($A41,classifications!$I$2:$K$27,3,FALSE))</f>
        <v>Predominantly Urban</v>
      </c>
      <c r="C41" s="6" t="str">
        <f>VLOOKUP($A41,classifications!$A$3:$D$333,4,FALSE)</f>
        <v>lower tier</v>
      </c>
      <c r="D41" s="6" t="str">
        <f>VLOOKUP($A41,class!$A$1:$B$455,2,FALSE)</f>
        <v>Metropolitan District</v>
      </c>
      <c r="E41" s="7">
        <f>VLOOKUP($A41,Data!$CA$9:$CM$594,2,FALSE)</f>
        <v>44400</v>
      </c>
      <c r="F41" s="7">
        <f>VLOOKUP($A41,Data!$CA$9:$CM$594,3,FALSE)</f>
        <v>169700</v>
      </c>
      <c r="G41" s="7">
        <f>VLOOKUP($A41,Data!$CA$9:$CM$594,4,FALSE)</f>
        <v>26.2</v>
      </c>
      <c r="H41" s="7">
        <f>VLOOKUP($A41,Data!$CA$9:$CM$594,5,FALSE)</f>
        <v>2.7</v>
      </c>
      <c r="I41" s="7">
        <f>VLOOKUP($A41,Data!$CA$9:$CM$594,6,FALSE)</f>
        <v>114300</v>
      </c>
      <c r="J41" s="7">
        <f>VLOOKUP($A41,Data!$CA$9:$CM$594,7,FALSE)</f>
        <v>169700</v>
      </c>
      <c r="K41" s="7">
        <f>VLOOKUP($A41,Data!$CA$9:$CM$594,8,FALSE)</f>
        <v>67.3</v>
      </c>
      <c r="L41" s="7">
        <f>VLOOKUP($A41,Data!$CA$9:$CM$594,9,FALSE)</f>
        <v>2.9</v>
      </c>
      <c r="M41" s="7">
        <f>VLOOKUP($A41,Data!$CA$9:$CM$594,10,FALSE)</f>
        <v>22100</v>
      </c>
      <c r="N41" s="7">
        <f>VLOOKUP($A41,Data!$CA$9:$CM$594,11,FALSE)</f>
        <v>169700</v>
      </c>
      <c r="O41" s="7">
        <f>VLOOKUP($A41,Data!$CA$9:$CM$594,12,FALSE)</f>
        <v>13</v>
      </c>
      <c r="P41" s="7">
        <f>VLOOKUP($A41,Data!$CA$9:$CM$594,13,FALSE)</f>
        <v>2.1</v>
      </c>
    </row>
    <row r="42" spans="1:16" x14ac:dyDescent="0.3">
      <c r="A42" s="36" t="s">
        <v>1031</v>
      </c>
      <c r="B42" s="6" t="str">
        <f>IFERROR(VLOOKUP($A42,classifications!$A$3:$C$334,3,FALSE),VLOOKUP($A42,classifications!$I$2:$K$27,3,FALSE))</f>
        <v>Predominantly Urban</v>
      </c>
      <c r="C42" s="6" t="str">
        <f>VLOOKUP($A42,classifications!$A$3:$D$333,4,FALSE)</f>
        <v>lower tier</v>
      </c>
      <c r="D42" s="6" t="str">
        <f>VLOOKUP($A42,class!$A$1:$B$455,2,FALSE)</f>
        <v>Metropolitan District</v>
      </c>
      <c r="E42" s="7">
        <f>VLOOKUP($A42,Data!$CA$9:$CM$594,2,FALSE)</f>
        <v>28300</v>
      </c>
      <c r="F42" s="7">
        <f>VLOOKUP($A42,Data!$CA$9:$CM$594,3,FALSE)</f>
        <v>111800</v>
      </c>
      <c r="G42" s="7">
        <f>VLOOKUP($A42,Data!$CA$9:$CM$594,4,FALSE)</f>
        <v>25.3</v>
      </c>
      <c r="H42" s="7">
        <f>VLOOKUP($A42,Data!$CA$9:$CM$594,5,FALSE)</f>
        <v>2.5</v>
      </c>
      <c r="I42" s="7">
        <f>VLOOKUP($A42,Data!$CA$9:$CM$594,6,FALSE)</f>
        <v>71400</v>
      </c>
      <c r="J42" s="7">
        <f>VLOOKUP($A42,Data!$CA$9:$CM$594,7,FALSE)</f>
        <v>111800</v>
      </c>
      <c r="K42" s="7">
        <f>VLOOKUP($A42,Data!$CA$9:$CM$594,8,FALSE)</f>
        <v>63.8</v>
      </c>
      <c r="L42" s="7">
        <f>VLOOKUP($A42,Data!$CA$9:$CM$594,9,FALSE)</f>
        <v>2.8</v>
      </c>
      <c r="M42" s="7">
        <f>VLOOKUP($A42,Data!$CA$9:$CM$594,10,FALSE)</f>
        <v>18100</v>
      </c>
      <c r="N42" s="7">
        <f>VLOOKUP($A42,Data!$CA$9:$CM$594,11,FALSE)</f>
        <v>111800</v>
      </c>
      <c r="O42" s="7">
        <f>VLOOKUP($A42,Data!$CA$9:$CM$594,12,FALSE)</f>
        <v>16.2</v>
      </c>
      <c r="P42" s="7">
        <f>VLOOKUP($A42,Data!$CA$9:$CM$594,13,FALSE)</f>
        <v>2.1</v>
      </c>
    </row>
    <row r="43" spans="1:16" x14ac:dyDescent="0.3">
      <c r="A43" s="36" t="s">
        <v>643</v>
      </c>
      <c r="B43" s="6" t="str">
        <f>IFERROR(VLOOKUP($A43,classifications!$A$3:$C$334,3,FALSE),VLOOKUP($A43,classifications!$I$2:$K$27,3,FALSE))</f>
        <v>Predominantly Urban</v>
      </c>
      <c r="C43" s="6" t="str">
        <f>VLOOKUP($A43,classifications!$A$3:$D$333,4,FALSE)</f>
        <v>lower tier</v>
      </c>
      <c r="D43" s="6" t="str">
        <f>VLOOKUP($A43,class!$A$1:$B$455,2,FALSE)</f>
        <v>Metropolitan District</v>
      </c>
      <c r="E43" s="7">
        <f>VLOOKUP($A43,Data!$CA$9:$CM$594,2,FALSE)</f>
        <v>56100</v>
      </c>
      <c r="F43" s="7">
        <f>VLOOKUP($A43,Data!$CA$9:$CM$594,3,FALSE)</f>
        <v>197200</v>
      </c>
      <c r="G43" s="7">
        <f>VLOOKUP($A43,Data!$CA$9:$CM$594,4,FALSE)</f>
        <v>28.4</v>
      </c>
      <c r="H43" s="7">
        <f>VLOOKUP($A43,Data!$CA$9:$CM$594,5,FALSE)</f>
        <v>2.8</v>
      </c>
      <c r="I43" s="7">
        <f>VLOOKUP($A43,Data!$CA$9:$CM$594,6,FALSE)</f>
        <v>136100</v>
      </c>
      <c r="J43" s="7">
        <f>VLOOKUP($A43,Data!$CA$9:$CM$594,7,FALSE)</f>
        <v>197200</v>
      </c>
      <c r="K43" s="7">
        <f>VLOOKUP($A43,Data!$CA$9:$CM$594,8,FALSE)</f>
        <v>69</v>
      </c>
      <c r="L43" s="7">
        <f>VLOOKUP($A43,Data!$CA$9:$CM$594,9,FALSE)</f>
        <v>2.8</v>
      </c>
      <c r="M43" s="7">
        <f>VLOOKUP($A43,Data!$CA$9:$CM$594,10,FALSE)</f>
        <v>22700</v>
      </c>
      <c r="N43" s="7">
        <f>VLOOKUP($A43,Data!$CA$9:$CM$594,11,FALSE)</f>
        <v>197200</v>
      </c>
      <c r="O43" s="7">
        <f>VLOOKUP($A43,Data!$CA$9:$CM$594,12,FALSE)</f>
        <v>11.5</v>
      </c>
      <c r="P43" s="7">
        <f>VLOOKUP($A43,Data!$CA$9:$CM$594,13,FALSE)</f>
        <v>2</v>
      </c>
    </row>
    <row r="44" spans="1:16" x14ac:dyDescent="0.3">
      <c r="A44" s="36" t="s">
        <v>644</v>
      </c>
      <c r="B44" s="6" t="str">
        <f>IFERROR(VLOOKUP($A44,classifications!$A$3:$C$334,3,FALSE),VLOOKUP($A44,classifications!$I$2:$K$27,3,FALSE))</f>
        <v>Predominantly Rural</v>
      </c>
      <c r="C44" s="6" t="str">
        <f>VLOOKUP($A44,classifications!$A$3:$D$333,4,FALSE)</f>
        <v>lower tier</v>
      </c>
      <c r="D44" s="6" t="str">
        <f>VLOOKUP($A44,class!$A$1:$B$455,2,FALSE)</f>
        <v>Unitary Authority</v>
      </c>
      <c r="E44" s="7">
        <f>VLOOKUP($A44,Data!$CA$9:$CM$594,2,FALSE)</f>
        <v>58700</v>
      </c>
      <c r="F44" s="7">
        <f>VLOOKUP($A44,Data!$CA$9:$CM$594,3,FALSE)</f>
        <v>205200</v>
      </c>
      <c r="G44" s="7">
        <f>VLOOKUP($A44,Data!$CA$9:$CM$594,4,FALSE)</f>
        <v>28.6</v>
      </c>
      <c r="H44" s="7">
        <f>VLOOKUP($A44,Data!$CA$9:$CM$594,5,FALSE)</f>
        <v>2.8</v>
      </c>
      <c r="I44" s="7">
        <f>VLOOKUP($A44,Data!$CA$9:$CM$594,6,FALSE)</f>
        <v>140300</v>
      </c>
      <c r="J44" s="7">
        <f>VLOOKUP($A44,Data!$CA$9:$CM$594,7,FALSE)</f>
        <v>205200</v>
      </c>
      <c r="K44" s="7">
        <f>VLOOKUP($A44,Data!$CA$9:$CM$594,8,FALSE)</f>
        <v>68.400000000000006</v>
      </c>
      <c r="L44" s="7">
        <f>VLOOKUP($A44,Data!$CA$9:$CM$594,9,FALSE)</f>
        <v>2.9</v>
      </c>
      <c r="M44" s="7">
        <f>VLOOKUP($A44,Data!$CA$9:$CM$594,10,FALSE)</f>
        <v>20300</v>
      </c>
      <c r="N44" s="7">
        <f>VLOOKUP($A44,Data!$CA$9:$CM$594,11,FALSE)</f>
        <v>205200</v>
      </c>
      <c r="O44" s="7">
        <f>VLOOKUP($A44,Data!$CA$9:$CM$594,12,FALSE)</f>
        <v>9.9</v>
      </c>
      <c r="P44" s="7">
        <f>VLOOKUP($A44,Data!$CA$9:$CM$594,13,FALSE)</f>
        <v>1.9</v>
      </c>
    </row>
    <row r="45" spans="1:16" x14ac:dyDescent="0.3">
      <c r="A45" s="36" t="s">
        <v>1022</v>
      </c>
      <c r="B45" s="6" t="str">
        <f>IFERROR(VLOOKUP($A45,classifications!$A$3:$C$334,3,FALSE),VLOOKUP($A45,classifications!$I$2:$K$27,3,FALSE))</f>
        <v>Predominantly Urban</v>
      </c>
      <c r="C45" s="6" t="str">
        <f>VLOOKUP($A45,classifications!$A$3:$D$333,4,FALSE)</f>
        <v>lower tier</v>
      </c>
      <c r="D45" s="6" t="str">
        <f>VLOOKUP($A45,class!$A$1:$B$455,2,FALSE)</f>
        <v>Unitary Authority</v>
      </c>
      <c r="E45" s="7">
        <f>VLOOKUP($A45,Data!$CA$9:$CM$594,2,FALSE)</f>
        <v>33700</v>
      </c>
      <c r="F45" s="7">
        <f>VLOOKUP($A45,Data!$CA$9:$CM$594,3,FALSE)</f>
        <v>170700</v>
      </c>
      <c r="G45" s="7">
        <f>VLOOKUP($A45,Data!$CA$9:$CM$594,4,FALSE)</f>
        <v>19.8</v>
      </c>
      <c r="H45" s="7">
        <f>VLOOKUP($A45,Data!$CA$9:$CM$594,5,FALSE)</f>
        <v>2.2000000000000002</v>
      </c>
      <c r="I45" s="7">
        <f>VLOOKUP($A45,Data!$CA$9:$CM$594,6,FALSE)</f>
        <v>95400</v>
      </c>
      <c r="J45" s="7">
        <f>VLOOKUP($A45,Data!$CA$9:$CM$594,7,FALSE)</f>
        <v>170700</v>
      </c>
      <c r="K45" s="7">
        <f>VLOOKUP($A45,Data!$CA$9:$CM$594,8,FALSE)</f>
        <v>55.9</v>
      </c>
      <c r="L45" s="7">
        <f>VLOOKUP($A45,Data!$CA$9:$CM$594,9,FALSE)</f>
        <v>2.7</v>
      </c>
      <c r="M45" s="7">
        <f>VLOOKUP($A45,Data!$CA$9:$CM$594,10,FALSE)</f>
        <v>31200</v>
      </c>
      <c r="N45" s="7">
        <f>VLOOKUP($A45,Data!$CA$9:$CM$594,11,FALSE)</f>
        <v>170700</v>
      </c>
      <c r="O45" s="7">
        <f>VLOOKUP($A45,Data!$CA$9:$CM$594,12,FALSE)</f>
        <v>18.3</v>
      </c>
      <c r="P45" s="7">
        <f>VLOOKUP($A45,Data!$CA$9:$CM$594,13,FALSE)</f>
        <v>2.1</v>
      </c>
    </row>
    <row r="46" spans="1:16" x14ac:dyDescent="0.3">
      <c r="A46" s="36" t="s">
        <v>645</v>
      </c>
      <c r="B46" s="6" t="str">
        <f>IFERROR(VLOOKUP($A46,classifications!$A$3:$C$334,3,FALSE),VLOOKUP($A46,classifications!$I$2:$K$27,3,FALSE))</f>
        <v>Predominantly Urban</v>
      </c>
      <c r="C46" s="6" t="str">
        <f>VLOOKUP($A46,classifications!$A$3:$D$333,4,FALSE)</f>
        <v>lower tier</v>
      </c>
      <c r="D46" s="6" t="str">
        <f>VLOOKUP($A46,class!$A$1:$B$455,2,FALSE)</f>
        <v>Unitary Authority</v>
      </c>
      <c r="E46" s="7">
        <f>VLOOKUP($A46,Data!$CA$9:$CM$594,2,FALSE)</f>
        <v>17600</v>
      </c>
      <c r="F46" s="7">
        <f>VLOOKUP($A46,Data!$CA$9:$CM$594,3,FALSE)</f>
        <v>100700</v>
      </c>
      <c r="G46" s="7">
        <f>VLOOKUP($A46,Data!$CA$9:$CM$594,4,FALSE)</f>
        <v>17.5</v>
      </c>
      <c r="H46" s="7">
        <f>VLOOKUP($A46,Data!$CA$9:$CM$594,5,FALSE)</f>
        <v>2.2999999999999998</v>
      </c>
      <c r="I46" s="7">
        <f>VLOOKUP($A46,Data!$CA$9:$CM$594,6,FALSE)</f>
        <v>58100</v>
      </c>
      <c r="J46" s="7">
        <f>VLOOKUP($A46,Data!$CA$9:$CM$594,7,FALSE)</f>
        <v>100700</v>
      </c>
      <c r="K46" s="7">
        <f>VLOOKUP($A46,Data!$CA$9:$CM$594,8,FALSE)</f>
        <v>57.7</v>
      </c>
      <c r="L46" s="7">
        <f>VLOOKUP($A46,Data!$CA$9:$CM$594,9,FALSE)</f>
        <v>3</v>
      </c>
      <c r="M46" s="7">
        <f>VLOOKUP($A46,Data!$CA$9:$CM$594,10,FALSE)</f>
        <v>12900</v>
      </c>
      <c r="N46" s="7">
        <f>VLOOKUP($A46,Data!$CA$9:$CM$594,11,FALSE)</f>
        <v>100700</v>
      </c>
      <c r="O46" s="7">
        <f>VLOOKUP($A46,Data!$CA$9:$CM$594,12,FALSE)</f>
        <v>12.8</v>
      </c>
      <c r="P46" s="7">
        <f>VLOOKUP($A46,Data!$CA$9:$CM$594,13,FALSE)</f>
        <v>2</v>
      </c>
    </row>
    <row r="47" spans="1:16" x14ac:dyDescent="0.3">
      <c r="A47" s="36" t="s">
        <v>646</v>
      </c>
      <c r="B47" s="6" t="str">
        <f>IFERROR(VLOOKUP($A47,classifications!$A$3:$C$334,3,FALSE),VLOOKUP($A47,classifications!$I$2:$K$27,3,FALSE))</f>
        <v>Urban with Significant Rural</v>
      </c>
      <c r="C47" s="6" t="str">
        <f>VLOOKUP($A47,classifications!$A$3:$D$333,4,FALSE)</f>
        <v>lower tier</v>
      </c>
      <c r="D47" s="6" t="str">
        <f>VLOOKUP($A47,class!$A$1:$B$455,2,FALSE)</f>
        <v>Unitary Authority</v>
      </c>
      <c r="E47" s="7">
        <f>VLOOKUP($A47,Data!$CA$9:$CM$594,2,FALSE)</f>
        <v>23800</v>
      </c>
      <c r="F47" s="7">
        <f>VLOOKUP($A47,Data!$CA$9:$CM$594,3,FALSE)</f>
        <v>104800</v>
      </c>
      <c r="G47" s="7">
        <f>VLOOKUP($A47,Data!$CA$9:$CM$594,4,FALSE)</f>
        <v>22.7</v>
      </c>
      <c r="H47" s="7">
        <f>VLOOKUP($A47,Data!$CA$9:$CM$594,5,FALSE)</f>
        <v>2.6</v>
      </c>
      <c r="I47" s="7">
        <f>VLOOKUP($A47,Data!$CA$9:$CM$594,6,FALSE)</f>
        <v>63700</v>
      </c>
      <c r="J47" s="7">
        <f>VLOOKUP($A47,Data!$CA$9:$CM$594,7,FALSE)</f>
        <v>104800</v>
      </c>
      <c r="K47" s="7">
        <f>VLOOKUP($A47,Data!$CA$9:$CM$594,8,FALSE)</f>
        <v>60.8</v>
      </c>
      <c r="L47" s="7">
        <f>VLOOKUP($A47,Data!$CA$9:$CM$594,9,FALSE)</f>
        <v>3</v>
      </c>
      <c r="M47" s="7">
        <f>VLOOKUP($A47,Data!$CA$9:$CM$594,10,FALSE)</f>
        <v>10700</v>
      </c>
      <c r="N47" s="7">
        <f>VLOOKUP($A47,Data!$CA$9:$CM$594,11,FALSE)</f>
        <v>104800</v>
      </c>
      <c r="O47" s="7">
        <f>VLOOKUP($A47,Data!$CA$9:$CM$594,12,FALSE)</f>
        <v>10.3</v>
      </c>
      <c r="P47" s="7">
        <f>VLOOKUP($A47,Data!$CA$9:$CM$594,13,FALSE)</f>
        <v>1.9</v>
      </c>
    </row>
    <row r="48" spans="1:16" x14ac:dyDescent="0.3">
      <c r="A48" s="36" t="s">
        <v>647</v>
      </c>
      <c r="B48" s="6" t="str">
        <f>IFERROR(VLOOKUP($A48,classifications!$A$3:$C$334,3,FALSE),VLOOKUP($A48,classifications!$I$2:$K$27,3,FALSE))</f>
        <v>Predominantly Urban</v>
      </c>
      <c r="C48" s="6" t="str">
        <f>VLOOKUP($A48,classifications!$A$3:$D$333,4,FALSE)</f>
        <v>lower tier</v>
      </c>
      <c r="D48" s="6" t="str">
        <f>VLOOKUP($A48,class!$A$1:$B$455,2,FALSE)</f>
        <v>Unitary Authority</v>
      </c>
      <c r="E48" s="7">
        <f>VLOOKUP($A48,Data!$CA$9:$CM$594,2,FALSE)</f>
        <v>52600</v>
      </c>
      <c r="F48" s="7">
        <f>VLOOKUP($A48,Data!$CA$9:$CM$594,3,FALSE)</f>
        <v>129000</v>
      </c>
      <c r="G48" s="7">
        <f>VLOOKUP($A48,Data!$CA$9:$CM$594,4,FALSE)</f>
        <v>40.700000000000003</v>
      </c>
      <c r="H48" s="7">
        <f>VLOOKUP($A48,Data!$CA$9:$CM$594,5,FALSE)</f>
        <v>3</v>
      </c>
      <c r="I48" s="7">
        <f>VLOOKUP($A48,Data!$CA$9:$CM$594,6,FALSE)</f>
        <v>100000</v>
      </c>
      <c r="J48" s="7">
        <f>VLOOKUP($A48,Data!$CA$9:$CM$594,7,FALSE)</f>
        <v>129000</v>
      </c>
      <c r="K48" s="7">
        <f>VLOOKUP($A48,Data!$CA$9:$CM$594,8,FALSE)</f>
        <v>77.599999999999994</v>
      </c>
      <c r="L48" s="7">
        <f>VLOOKUP($A48,Data!$CA$9:$CM$594,9,FALSE)</f>
        <v>2.5</v>
      </c>
      <c r="M48" s="7">
        <f>VLOOKUP($A48,Data!$CA$9:$CM$594,10,FALSE)</f>
        <v>10500</v>
      </c>
      <c r="N48" s="7">
        <f>VLOOKUP($A48,Data!$CA$9:$CM$594,11,FALSE)</f>
        <v>129000</v>
      </c>
      <c r="O48" s="7">
        <f>VLOOKUP($A48,Data!$CA$9:$CM$594,12,FALSE)</f>
        <v>8.1</v>
      </c>
      <c r="P48" s="7">
        <f>VLOOKUP($A48,Data!$CA$9:$CM$594,13,FALSE)</f>
        <v>1.7</v>
      </c>
    </row>
    <row r="49" spans="1:16" x14ac:dyDescent="0.3">
      <c r="A49" s="36" t="s">
        <v>648</v>
      </c>
      <c r="B49" s="6" t="str">
        <f>IFERROR(VLOOKUP($A49,classifications!$A$3:$C$334,3,FALSE),VLOOKUP($A49,classifications!$I$2:$K$27,3,FALSE))</f>
        <v>Predominantly Rural</v>
      </c>
      <c r="C49" s="6" t="e">
        <f>VLOOKUP($A49,classifications!$A$3:$D$333,4,FALSE)</f>
        <v>#N/A</v>
      </c>
      <c r="D49" s="6" t="str">
        <f>VLOOKUP($A49,class!$A$1:$B$455,2,FALSE)</f>
        <v>Shire County</v>
      </c>
      <c r="E49" s="7">
        <f>VLOOKUP($A49,Data!$CA$9:$CM$594,2,FALSE)</f>
        <v>116200</v>
      </c>
      <c r="F49" s="7">
        <f>VLOOKUP($A49,Data!$CA$9:$CM$594,3,FALSE)</f>
        <v>363200</v>
      </c>
      <c r="G49" s="7">
        <f>VLOOKUP($A49,Data!$CA$9:$CM$594,4,FALSE)</f>
        <v>32</v>
      </c>
      <c r="H49" s="7">
        <f>VLOOKUP($A49,Data!$CA$9:$CM$594,5,FALSE)</f>
        <v>2.9</v>
      </c>
      <c r="I49" s="7">
        <f>VLOOKUP($A49,Data!$CA$9:$CM$594,6,FALSE)</f>
        <v>246300</v>
      </c>
      <c r="J49" s="7">
        <f>VLOOKUP($A49,Data!$CA$9:$CM$594,7,FALSE)</f>
        <v>363200</v>
      </c>
      <c r="K49" s="7">
        <f>VLOOKUP($A49,Data!$CA$9:$CM$594,8,FALSE)</f>
        <v>67.8</v>
      </c>
      <c r="L49" s="7">
        <f>VLOOKUP($A49,Data!$CA$9:$CM$594,9,FALSE)</f>
        <v>2.9</v>
      </c>
      <c r="M49" s="7">
        <f>VLOOKUP($A49,Data!$CA$9:$CM$594,10,FALSE)</f>
        <v>38300</v>
      </c>
      <c r="N49" s="7">
        <f>VLOOKUP($A49,Data!$CA$9:$CM$594,11,FALSE)</f>
        <v>363200</v>
      </c>
      <c r="O49" s="7">
        <f>VLOOKUP($A49,Data!$CA$9:$CM$594,12,FALSE)</f>
        <v>10.5</v>
      </c>
      <c r="P49" s="7">
        <f>VLOOKUP($A49,Data!$CA$9:$CM$594,13,FALSE)</f>
        <v>1.9</v>
      </c>
    </row>
    <row r="50" spans="1:16" x14ac:dyDescent="0.3">
      <c r="A50" s="36" t="s">
        <v>649</v>
      </c>
      <c r="B50" s="6" t="str">
        <f>IFERROR(VLOOKUP($A50,classifications!$A$3:$C$334,3,FALSE),VLOOKUP($A50,classifications!$I$2:$K$27,3,FALSE))</f>
        <v>Predominantly Urban</v>
      </c>
      <c r="C50" s="6" t="str">
        <f>VLOOKUP($A50,classifications!$A$3:$D$333,4,FALSE)</f>
        <v>lower tier</v>
      </c>
      <c r="D50" s="6" t="str">
        <f>VLOOKUP($A50,class!$A$1:$B$455,2,FALSE)</f>
        <v>Metropolitan District</v>
      </c>
      <c r="E50" s="7">
        <f>VLOOKUP($A50,Data!$CA$9:$CM$594,2,FALSE)</f>
        <v>27100</v>
      </c>
      <c r="F50" s="7">
        <f>VLOOKUP($A50,Data!$CA$9:$CM$594,3,FALSE)</f>
        <v>147400</v>
      </c>
      <c r="G50" s="7">
        <f>VLOOKUP($A50,Data!$CA$9:$CM$594,4,FALSE)</f>
        <v>18.399999999999999</v>
      </c>
      <c r="H50" s="7">
        <f>VLOOKUP($A50,Data!$CA$9:$CM$594,5,FALSE)</f>
        <v>2.2999999999999998</v>
      </c>
      <c r="I50" s="7">
        <f>VLOOKUP($A50,Data!$CA$9:$CM$594,6,FALSE)</f>
        <v>83800</v>
      </c>
      <c r="J50" s="7">
        <f>VLOOKUP($A50,Data!$CA$9:$CM$594,7,FALSE)</f>
        <v>147400</v>
      </c>
      <c r="K50" s="7">
        <f>VLOOKUP($A50,Data!$CA$9:$CM$594,8,FALSE)</f>
        <v>56.9</v>
      </c>
      <c r="L50" s="7">
        <f>VLOOKUP($A50,Data!$CA$9:$CM$594,9,FALSE)</f>
        <v>2.9</v>
      </c>
      <c r="M50" s="7">
        <f>VLOOKUP($A50,Data!$CA$9:$CM$594,10,FALSE)</f>
        <v>22600</v>
      </c>
      <c r="N50" s="7">
        <f>VLOOKUP($A50,Data!$CA$9:$CM$594,11,FALSE)</f>
        <v>147400</v>
      </c>
      <c r="O50" s="7">
        <f>VLOOKUP($A50,Data!$CA$9:$CM$594,12,FALSE)</f>
        <v>15.3</v>
      </c>
      <c r="P50" s="7">
        <f>VLOOKUP($A50,Data!$CA$9:$CM$594,13,FALSE)</f>
        <v>2.1</v>
      </c>
    </row>
    <row r="51" spans="1:16" x14ac:dyDescent="0.3">
      <c r="A51" s="36" t="s">
        <v>650</v>
      </c>
      <c r="B51" s="6" t="str">
        <f>IFERROR(VLOOKUP($A51,classifications!$A$3:$C$334,3,FALSE),VLOOKUP($A51,classifications!$I$2:$K$27,3,FALSE))</f>
        <v>Predominantly Urban</v>
      </c>
      <c r="C51" s="6" t="str">
        <f>VLOOKUP($A51,classifications!$A$3:$D$333,4,FALSE)</f>
        <v>lower tier</v>
      </c>
      <c r="D51" s="6" t="str">
        <f>VLOOKUP($A51,class!$A$1:$B$455,2,FALSE)</f>
        <v>Metropolitan District</v>
      </c>
      <c r="E51" s="7">
        <f>VLOOKUP($A51,Data!$CA$9:$CM$594,2,FALSE)</f>
        <v>38500</v>
      </c>
      <c r="F51" s="7">
        <f>VLOOKUP($A51,Data!$CA$9:$CM$594,3,FALSE)</f>
        <v>189700</v>
      </c>
      <c r="G51" s="7">
        <f>VLOOKUP($A51,Data!$CA$9:$CM$594,4,FALSE)</f>
        <v>20.3</v>
      </c>
      <c r="H51" s="7">
        <f>VLOOKUP($A51,Data!$CA$9:$CM$594,5,FALSE)</f>
        <v>2.4</v>
      </c>
      <c r="I51" s="7">
        <f>VLOOKUP($A51,Data!$CA$9:$CM$594,6,FALSE)</f>
        <v>110900</v>
      </c>
      <c r="J51" s="7">
        <f>VLOOKUP($A51,Data!$CA$9:$CM$594,7,FALSE)</f>
        <v>189700</v>
      </c>
      <c r="K51" s="7">
        <f>VLOOKUP($A51,Data!$CA$9:$CM$594,8,FALSE)</f>
        <v>58.4</v>
      </c>
      <c r="L51" s="7">
        <f>VLOOKUP($A51,Data!$CA$9:$CM$594,9,FALSE)</f>
        <v>2.9</v>
      </c>
      <c r="M51" s="7">
        <f>VLOOKUP($A51,Data!$CA$9:$CM$594,10,FALSE)</f>
        <v>31600</v>
      </c>
      <c r="N51" s="7">
        <f>VLOOKUP($A51,Data!$CA$9:$CM$594,11,FALSE)</f>
        <v>189700</v>
      </c>
      <c r="O51" s="7">
        <f>VLOOKUP($A51,Data!$CA$9:$CM$594,12,FALSE)</f>
        <v>16.600000000000001</v>
      </c>
      <c r="P51" s="7">
        <f>VLOOKUP($A51,Data!$CA$9:$CM$594,13,FALSE)</f>
        <v>2.2000000000000002</v>
      </c>
    </row>
    <row r="52" spans="1:16" x14ac:dyDescent="0.3">
      <c r="A52" s="36" t="s">
        <v>651</v>
      </c>
      <c r="B52" s="6" t="str">
        <f>IFERROR(VLOOKUP($A52,classifications!$A$3:$C$334,3,FALSE),VLOOKUP($A52,classifications!$I$2:$K$27,3,FALSE))</f>
        <v>Predominantly Urban</v>
      </c>
      <c r="C52" s="6" t="str">
        <f>VLOOKUP($A52,classifications!$A$3:$D$333,4,FALSE)</f>
        <v>lower tier</v>
      </c>
      <c r="D52" s="6" t="str">
        <f>VLOOKUP($A52,class!$A$1:$B$455,2,FALSE)</f>
        <v>Metropolitan District</v>
      </c>
      <c r="E52" s="7">
        <f>VLOOKUP($A52,Data!$CA$9:$CM$594,2,FALSE)</f>
        <v>31800</v>
      </c>
      <c r="F52" s="7">
        <f>VLOOKUP($A52,Data!$CA$9:$CM$594,3,FALSE)</f>
        <v>162100</v>
      </c>
      <c r="G52" s="7">
        <f>VLOOKUP($A52,Data!$CA$9:$CM$594,4,FALSE)</f>
        <v>19.600000000000001</v>
      </c>
      <c r="H52" s="7">
        <f>VLOOKUP($A52,Data!$CA$9:$CM$594,5,FALSE)</f>
        <v>2.2999999999999998</v>
      </c>
      <c r="I52" s="7">
        <f>VLOOKUP($A52,Data!$CA$9:$CM$594,6,FALSE)</f>
        <v>94600</v>
      </c>
      <c r="J52" s="7">
        <f>VLOOKUP($A52,Data!$CA$9:$CM$594,7,FALSE)</f>
        <v>162100</v>
      </c>
      <c r="K52" s="7">
        <f>VLOOKUP($A52,Data!$CA$9:$CM$594,8,FALSE)</f>
        <v>58.4</v>
      </c>
      <c r="L52" s="7">
        <f>VLOOKUP($A52,Data!$CA$9:$CM$594,9,FALSE)</f>
        <v>2.9</v>
      </c>
      <c r="M52" s="7">
        <f>VLOOKUP($A52,Data!$CA$9:$CM$594,10,FALSE)</f>
        <v>25300</v>
      </c>
      <c r="N52" s="7">
        <f>VLOOKUP($A52,Data!$CA$9:$CM$594,11,FALSE)</f>
        <v>162100</v>
      </c>
      <c r="O52" s="7">
        <f>VLOOKUP($A52,Data!$CA$9:$CM$594,12,FALSE)</f>
        <v>15.6</v>
      </c>
      <c r="P52" s="7">
        <f>VLOOKUP($A52,Data!$CA$9:$CM$594,13,FALSE)</f>
        <v>2.1</v>
      </c>
    </row>
    <row r="53" spans="1:16" x14ac:dyDescent="0.3">
      <c r="A53" s="36" t="s">
        <v>652</v>
      </c>
      <c r="B53" s="6" t="str">
        <f>IFERROR(VLOOKUP($A53,classifications!$A$3:$C$334,3,FALSE),VLOOKUP($A53,classifications!$I$2:$K$27,3,FALSE))</f>
        <v>Predominantly Urban</v>
      </c>
      <c r="C53" s="6" t="str">
        <f>VLOOKUP($A53,classifications!$A$3:$D$333,4,FALSE)</f>
        <v>lower tier</v>
      </c>
      <c r="D53" s="6" t="str">
        <f>VLOOKUP($A53,class!$A$1:$B$455,2,FALSE)</f>
        <v>Metropolitan District</v>
      </c>
      <c r="E53" s="7">
        <f>VLOOKUP($A53,Data!$CA$9:$CM$594,2,FALSE)</f>
        <v>111000</v>
      </c>
      <c r="F53" s="7">
        <f>VLOOKUP($A53,Data!$CA$9:$CM$594,3,FALSE)</f>
        <v>354600</v>
      </c>
      <c r="G53" s="7">
        <f>VLOOKUP($A53,Data!$CA$9:$CM$594,4,FALSE)</f>
        <v>31.3</v>
      </c>
      <c r="H53" s="7">
        <f>VLOOKUP($A53,Data!$CA$9:$CM$594,5,FALSE)</f>
        <v>2.8</v>
      </c>
      <c r="I53" s="7">
        <f>VLOOKUP($A53,Data!$CA$9:$CM$594,6,FALSE)</f>
        <v>242600</v>
      </c>
      <c r="J53" s="7">
        <f>VLOOKUP($A53,Data!$CA$9:$CM$594,7,FALSE)</f>
        <v>354600</v>
      </c>
      <c r="K53" s="7">
        <f>VLOOKUP($A53,Data!$CA$9:$CM$594,8,FALSE)</f>
        <v>68.400000000000006</v>
      </c>
      <c r="L53" s="7">
        <f>VLOOKUP($A53,Data!$CA$9:$CM$594,9,FALSE)</f>
        <v>2.8</v>
      </c>
      <c r="M53" s="7">
        <f>VLOOKUP($A53,Data!$CA$9:$CM$594,10,FALSE)</f>
        <v>38900</v>
      </c>
      <c r="N53" s="7">
        <f>VLOOKUP($A53,Data!$CA$9:$CM$594,11,FALSE)</f>
        <v>354600</v>
      </c>
      <c r="O53" s="7">
        <f>VLOOKUP($A53,Data!$CA$9:$CM$594,12,FALSE)</f>
        <v>11</v>
      </c>
      <c r="P53" s="7">
        <f>VLOOKUP($A53,Data!$CA$9:$CM$594,13,FALSE)</f>
        <v>1.9</v>
      </c>
    </row>
    <row r="54" spans="1:16" x14ac:dyDescent="0.3">
      <c r="A54" s="36" t="s">
        <v>653</v>
      </c>
      <c r="B54" s="6" t="str">
        <f>IFERROR(VLOOKUP($A54,classifications!$A$3:$C$334,3,FALSE),VLOOKUP($A54,classifications!$I$2:$K$27,3,FALSE))</f>
        <v>Predominantly Urban</v>
      </c>
      <c r="C54" s="6" t="str">
        <f>VLOOKUP($A54,classifications!$A$3:$D$333,4,FALSE)</f>
        <v>lower tier</v>
      </c>
      <c r="D54" s="6" t="str">
        <f>VLOOKUP($A54,class!$A$1:$B$455,2,FALSE)</f>
        <v>Metropolitan District</v>
      </c>
      <c r="E54" s="7">
        <f>VLOOKUP($A54,Data!$CA$9:$CM$594,2,FALSE)</f>
        <v>72900</v>
      </c>
      <c r="F54" s="7">
        <f>VLOOKUP($A54,Data!$CA$9:$CM$594,3,FALSE)</f>
        <v>325100</v>
      </c>
      <c r="G54" s="7">
        <f>VLOOKUP($A54,Data!$CA$9:$CM$594,4,FALSE)</f>
        <v>22.4</v>
      </c>
      <c r="H54" s="7">
        <f>VLOOKUP($A54,Data!$CA$9:$CM$594,5,FALSE)</f>
        <v>2.6</v>
      </c>
      <c r="I54" s="7">
        <f>VLOOKUP($A54,Data!$CA$9:$CM$594,6,FALSE)</f>
        <v>186000</v>
      </c>
      <c r="J54" s="7">
        <f>VLOOKUP($A54,Data!$CA$9:$CM$594,7,FALSE)</f>
        <v>325100</v>
      </c>
      <c r="K54" s="7">
        <f>VLOOKUP($A54,Data!$CA$9:$CM$594,8,FALSE)</f>
        <v>57.2</v>
      </c>
      <c r="L54" s="7">
        <f>VLOOKUP($A54,Data!$CA$9:$CM$594,9,FALSE)</f>
        <v>3.1</v>
      </c>
      <c r="M54" s="7">
        <f>VLOOKUP($A54,Data!$CA$9:$CM$594,10,FALSE)</f>
        <v>53800</v>
      </c>
      <c r="N54" s="7">
        <f>VLOOKUP($A54,Data!$CA$9:$CM$594,11,FALSE)</f>
        <v>325100</v>
      </c>
      <c r="O54" s="7">
        <f>VLOOKUP($A54,Data!$CA$9:$CM$594,12,FALSE)</f>
        <v>16.600000000000001</v>
      </c>
      <c r="P54" s="7">
        <f>VLOOKUP($A54,Data!$CA$9:$CM$594,13,FALSE)</f>
        <v>2.4</v>
      </c>
    </row>
    <row r="55" spans="1:16" x14ac:dyDescent="0.3">
      <c r="A55" s="36" t="s">
        <v>654</v>
      </c>
      <c r="B55" s="6" t="str">
        <f>IFERROR(VLOOKUP($A55,classifications!$A$3:$C$334,3,FALSE),VLOOKUP($A55,classifications!$I$2:$K$27,3,FALSE))</f>
        <v>Predominantly Urban</v>
      </c>
      <c r="C55" s="6" t="str">
        <f>VLOOKUP($A55,classifications!$A$3:$D$333,4,FALSE)</f>
        <v>lower tier</v>
      </c>
      <c r="D55" s="6" t="str">
        <f>VLOOKUP($A55,class!$A$1:$B$455,2,FALSE)</f>
        <v>Metropolitan District</v>
      </c>
      <c r="E55" s="7">
        <f>VLOOKUP($A55,Data!$CA$9:$CM$594,2,FALSE)</f>
        <v>34800</v>
      </c>
      <c r="F55" s="7">
        <f>VLOOKUP($A55,Data!$CA$9:$CM$594,3,FALSE)</f>
        <v>129700</v>
      </c>
      <c r="G55" s="7">
        <f>VLOOKUP($A55,Data!$CA$9:$CM$594,4,FALSE)</f>
        <v>26.8</v>
      </c>
      <c r="H55" s="7">
        <f>VLOOKUP($A55,Data!$CA$9:$CM$594,5,FALSE)</f>
        <v>2.7</v>
      </c>
      <c r="I55" s="7">
        <f>VLOOKUP($A55,Data!$CA$9:$CM$594,6,FALSE)</f>
        <v>82900</v>
      </c>
      <c r="J55" s="7">
        <f>VLOOKUP($A55,Data!$CA$9:$CM$594,7,FALSE)</f>
        <v>129700</v>
      </c>
      <c r="K55" s="7">
        <f>VLOOKUP($A55,Data!$CA$9:$CM$594,8,FALSE)</f>
        <v>63.9</v>
      </c>
      <c r="L55" s="7">
        <f>VLOOKUP($A55,Data!$CA$9:$CM$594,9,FALSE)</f>
        <v>3</v>
      </c>
      <c r="M55" s="7">
        <f>VLOOKUP($A55,Data!$CA$9:$CM$594,10,FALSE)</f>
        <v>16300</v>
      </c>
      <c r="N55" s="7">
        <f>VLOOKUP($A55,Data!$CA$9:$CM$594,11,FALSE)</f>
        <v>129700</v>
      </c>
      <c r="O55" s="7">
        <f>VLOOKUP($A55,Data!$CA$9:$CM$594,12,FALSE)</f>
        <v>12.6</v>
      </c>
      <c r="P55" s="7">
        <f>VLOOKUP($A55,Data!$CA$9:$CM$594,13,FALSE)</f>
        <v>2</v>
      </c>
    </row>
    <row r="56" spans="1:16" x14ac:dyDescent="0.3">
      <c r="A56" s="36" t="s">
        <v>655</v>
      </c>
      <c r="B56" s="6" t="str">
        <f>IFERROR(VLOOKUP($A56,classifications!$A$3:$C$334,3,FALSE),VLOOKUP($A56,classifications!$I$2:$K$27,3,FALSE))</f>
        <v>Predominantly Urban</v>
      </c>
      <c r="C56" s="6" t="str">
        <f>VLOOKUP($A56,classifications!$A$3:$D$333,4,FALSE)</f>
        <v>lower tier</v>
      </c>
      <c r="D56" s="6" t="str">
        <f>VLOOKUP($A56,class!$A$1:$B$455,2,FALSE)</f>
        <v>Metropolitan District</v>
      </c>
      <c r="E56" s="7">
        <f>VLOOKUP($A56,Data!$CA$9:$CM$594,2,FALSE)</f>
        <v>78400</v>
      </c>
      <c r="F56" s="7">
        <f>VLOOKUP($A56,Data!$CA$9:$CM$594,3,FALSE)</f>
        <v>268500</v>
      </c>
      <c r="G56" s="7">
        <f>VLOOKUP($A56,Data!$CA$9:$CM$594,4,FALSE)</f>
        <v>29.2</v>
      </c>
      <c r="H56" s="7">
        <f>VLOOKUP($A56,Data!$CA$9:$CM$594,5,FALSE)</f>
        <v>2.8</v>
      </c>
      <c r="I56" s="7">
        <f>VLOOKUP($A56,Data!$CA$9:$CM$594,6,FALSE)</f>
        <v>173400</v>
      </c>
      <c r="J56" s="7">
        <f>VLOOKUP($A56,Data!$CA$9:$CM$594,7,FALSE)</f>
        <v>268500</v>
      </c>
      <c r="K56" s="7">
        <f>VLOOKUP($A56,Data!$CA$9:$CM$594,8,FALSE)</f>
        <v>64.599999999999994</v>
      </c>
      <c r="L56" s="7">
        <f>VLOOKUP($A56,Data!$CA$9:$CM$594,9,FALSE)</f>
        <v>3</v>
      </c>
      <c r="M56" s="7">
        <f>VLOOKUP($A56,Data!$CA$9:$CM$594,10,FALSE)</f>
        <v>37100</v>
      </c>
      <c r="N56" s="7">
        <f>VLOOKUP($A56,Data!$CA$9:$CM$594,11,FALSE)</f>
        <v>268500</v>
      </c>
      <c r="O56" s="7">
        <f>VLOOKUP($A56,Data!$CA$9:$CM$594,12,FALSE)</f>
        <v>13.8</v>
      </c>
      <c r="P56" s="7">
        <f>VLOOKUP($A56,Data!$CA$9:$CM$594,13,FALSE)</f>
        <v>2.1</v>
      </c>
    </row>
    <row r="57" spans="1:16" x14ac:dyDescent="0.3">
      <c r="A57" s="36" t="s">
        <v>656</v>
      </c>
      <c r="B57" s="6" t="str">
        <f>IFERROR(VLOOKUP($A57,classifications!$A$3:$C$334,3,FALSE),VLOOKUP($A57,classifications!$I$2:$K$27,3,FALSE))</f>
        <v>Predominantly Urban</v>
      </c>
      <c r="C57" s="6" t="str">
        <f>VLOOKUP($A57,classifications!$A$3:$D$333,4,FALSE)</f>
        <v>lower tier</v>
      </c>
      <c r="D57" s="6" t="str">
        <f>VLOOKUP($A57,class!$A$1:$B$455,2,FALSE)</f>
        <v>Metropolitan District</v>
      </c>
      <c r="E57" s="7">
        <f>VLOOKUP($A57,Data!$CA$9:$CM$594,2,FALSE)</f>
        <v>152800</v>
      </c>
      <c r="F57" s="7">
        <f>VLOOKUP($A57,Data!$CA$9:$CM$594,3,FALSE)</f>
        <v>494400</v>
      </c>
      <c r="G57" s="7">
        <f>VLOOKUP($A57,Data!$CA$9:$CM$594,4,FALSE)</f>
        <v>30.9</v>
      </c>
      <c r="H57" s="7">
        <f>VLOOKUP($A57,Data!$CA$9:$CM$594,5,FALSE)</f>
        <v>2.2999999999999998</v>
      </c>
      <c r="I57" s="7">
        <f>VLOOKUP($A57,Data!$CA$9:$CM$594,6,FALSE)</f>
        <v>323900</v>
      </c>
      <c r="J57" s="7">
        <f>VLOOKUP($A57,Data!$CA$9:$CM$594,7,FALSE)</f>
        <v>494400</v>
      </c>
      <c r="K57" s="7">
        <f>VLOOKUP($A57,Data!$CA$9:$CM$594,8,FALSE)</f>
        <v>65.5</v>
      </c>
      <c r="L57" s="7">
        <f>VLOOKUP($A57,Data!$CA$9:$CM$594,9,FALSE)</f>
        <v>2.4</v>
      </c>
      <c r="M57" s="7">
        <f>VLOOKUP($A57,Data!$CA$9:$CM$594,10,FALSE)</f>
        <v>57300</v>
      </c>
      <c r="N57" s="7">
        <f>VLOOKUP($A57,Data!$CA$9:$CM$594,11,FALSE)</f>
        <v>494400</v>
      </c>
      <c r="O57" s="7">
        <f>VLOOKUP($A57,Data!$CA$9:$CM$594,12,FALSE)</f>
        <v>11.6</v>
      </c>
      <c r="P57" s="7">
        <f>VLOOKUP($A57,Data!$CA$9:$CM$594,13,FALSE)</f>
        <v>1.6</v>
      </c>
    </row>
    <row r="58" spans="1:16" x14ac:dyDescent="0.3">
      <c r="A58" s="36" t="s">
        <v>657</v>
      </c>
      <c r="B58" s="6" t="str">
        <f>IFERROR(VLOOKUP($A58,classifications!$A$3:$C$334,3,FALSE),VLOOKUP($A58,classifications!$I$2:$K$27,3,FALSE))</f>
        <v>Predominantly Urban</v>
      </c>
      <c r="C58" s="6" t="str">
        <f>VLOOKUP($A58,classifications!$A$3:$D$333,4,FALSE)</f>
        <v>lower tier</v>
      </c>
      <c r="D58" s="6" t="str">
        <f>VLOOKUP($A58,class!$A$1:$B$455,2,FALSE)</f>
        <v>Metropolitan District</v>
      </c>
      <c r="E58" s="7">
        <f>VLOOKUP($A58,Data!$CA$9:$CM$594,2,FALSE)</f>
        <v>39500</v>
      </c>
      <c r="F58" s="7">
        <f>VLOOKUP($A58,Data!$CA$9:$CM$594,3,FALSE)</f>
        <v>206700</v>
      </c>
      <c r="G58" s="7">
        <f>VLOOKUP($A58,Data!$CA$9:$CM$594,4,FALSE)</f>
        <v>19.100000000000001</v>
      </c>
      <c r="H58" s="7">
        <f>VLOOKUP($A58,Data!$CA$9:$CM$594,5,FALSE)</f>
        <v>2.2999999999999998</v>
      </c>
      <c r="I58" s="7">
        <f>VLOOKUP($A58,Data!$CA$9:$CM$594,6,FALSE)</f>
        <v>118600</v>
      </c>
      <c r="J58" s="7">
        <f>VLOOKUP($A58,Data!$CA$9:$CM$594,7,FALSE)</f>
        <v>206700</v>
      </c>
      <c r="K58" s="7">
        <f>VLOOKUP($A58,Data!$CA$9:$CM$594,8,FALSE)</f>
        <v>57.4</v>
      </c>
      <c r="L58" s="7">
        <f>VLOOKUP($A58,Data!$CA$9:$CM$594,9,FALSE)</f>
        <v>2.9</v>
      </c>
      <c r="M58" s="7">
        <f>VLOOKUP($A58,Data!$CA$9:$CM$594,10,FALSE)</f>
        <v>26700</v>
      </c>
      <c r="N58" s="7">
        <f>VLOOKUP($A58,Data!$CA$9:$CM$594,11,FALSE)</f>
        <v>206700</v>
      </c>
      <c r="O58" s="7">
        <f>VLOOKUP($A58,Data!$CA$9:$CM$594,12,FALSE)</f>
        <v>12.9</v>
      </c>
      <c r="P58" s="7">
        <f>VLOOKUP($A58,Data!$CA$9:$CM$594,13,FALSE)</f>
        <v>2</v>
      </c>
    </row>
    <row r="59" spans="1:16" x14ac:dyDescent="0.3">
      <c r="A59" s="36" t="s">
        <v>658</v>
      </c>
      <c r="B59" s="6" t="str">
        <f>IFERROR(VLOOKUP($A59,classifications!$A$3:$C$334,3,FALSE),VLOOKUP($A59,classifications!$I$2:$K$27,3,FALSE))</f>
        <v>Predominantly Urban</v>
      </c>
      <c r="C59" s="6" t="str">
        <f>VLOOKUP($A59,classifications!$A$3:$D$333,4,FALSE)</f>
        <v>lower tier</v>
      </c>
      <c r="D59" s="6" t="str">
        <f>VLOOKUP($A59,class!$A$1:$B$455,2,FALSE)</f>
        <v>Unitary Authority</v>
      </c>
      <c r="E59" s="7">
        <f>VLOOKUP($A59,Data!$CA$9:$CM$594,2,FALSE)</f>
        <v>41100</v>
      </c>
      <c r="F59" s="7">
        <f>VLOOKUP($A59,Data!$CA$9:$CM$594,3,FALSE)</f>
        <v>155700</v>
      </c>
      <c r="G59" s="7">
        <f>VLOOKUP($A59,Data!$CA$9:$CM$594,4,FALSE)</f>
        <v>26.4</v>
      </c>
      <c r="H59" s="7">
        <f>VLOOKUP($A59,Data!$CA$9:$CM$594,5,FALSE)</f>
        <v>2.6</v>
      </c>
      <c r="I59" s="7">
        <f>VLOOKUP($A59,Data!$CA$9:$CM$594,6,FALSE)</f>
        <v>93600</v>
      </c>
      <c r="J59" s="7">
        <f>VLOOKUP($A59,Data!$CA$9:$CM$594,7,FALSE)</f>
        <v>155700</v>
      </c>
      <c r="K59" s="7">
        <f>VLOOKUP($A59,Data!$CA$9:$CM$594,8,FALSE)</f>
        <v>60.1</v>
      </c>
      <c r="L59" s="7">
        <f>VLOOKUP($A59,Data!$CA$9:$CM$594,9,FALSE)</f>
        <v>2.9</v>
      </c>
      <c r="M59" s="7">
        <f>VLOOKUP($A59,Data!$CA$9:$CM$594,10,FALSE)</f>
        <v>28400</v>
      </c>
      <c r="N59" s="7">
        <f>VLOOKUP($A59,Data!$CA$9:$CM$594,11,FALSE)</f>
        <v>155700</v>
      </c>
      <c r="O59" s="7">
        <f>VLOOKUP($A59,Data!$CA$9:$CM$594,12,FALSE)</f>
        <v>18.2</v>
      </c>
      <c r="P59" s="7">
        <f>VLOOKUP($A59,Data!$CA$9:$CM$594,13,FALSE)</f>
        <v>2.2999999999999998</v>
      </c>
    </row>
    <row r="60" spans="1:16" x14ac:dyDescent="0.3">
      <c r="A60" s="36" t="s">
        <v>659</v>
      </c>
      <c r="B60" s="6" t="str">
        <f>IFERROR(VLOOKUP($A60,classifications!$A$3:$C$334,3,FALSE),VLOOKUP($A60,classifications!$I$2:$K$27,3,FALSE))</f>
        <v>Predominantly Urban</v>
      </c>
      <c r="C60" s="6" t="str">
        <f>VLOOKUP($A60,classifications!$A$3:$D$333,4,FALSE)</f>
        <v>lower tier</v>
      </c>
      <c r="D60" s="6" t="str">
        <f>VLOOKUP($A60,class!$A$1:$B$455,2,FALSE)</f>
        <v>Unitary Authority</v>
      </c>
      <c r="E60" s="7">
        <f>VLOOKUP($A60,Data!$CA$9:$CM$594,2,FALSE)</f>
        <v>48000</v>
      </c>
      <c r="F60" s="7">
        <f>VLOOKUP($A60,Data!$CA$9:$CM$594,3,FALSE)</f>
        <v>214100</v>
      </c>
      <c r="G60" s="7">
        <f>VLOOKUP($A60,Data!$CA$9:$CM$594,4,FALSE)</f>
        <v>22.4</v>
      </c>
      <c r="H60" s="7">
        <f>VLOOKUP($A60,Data!$CA$9:$CM$594,5,FALSE)</f>
        <v>2.4</v>
      </c>
      <c r="I60" s="7">
        <f>VLOOKUP($A60,Data!$CA$9:$CM$594,6,FALSE)</f>
        <v>109300</v>
      </c>
      <c r="J60" s="7">
        <f>VLOOKUP($A60,Data!$CA$9:$CM$594,7,FALSE)</f>
        <v>214100</v>
      </c>
      <c r="K60" s="7">
        <f>VLOOKUP($A60,Data!$CA$9:$CM$594,8,FALSE)</f>
        <v>51.1</v>
      </c>
      <c r="L60" s="7">
        <f>VLOOKUP($A60,Data!$CA$9:$CM$594,9,FALSE)</f>
        <v>2.9</v>
      </c>
      <c r="M60" s="7">
        <f>VLOOKUP($A60,Data!$CA$9:$CM$594,10,FALSE)</f>
        <v>48900</v>
      </c>
      <c r="N60" s="7">
        <f>VLOOKUP($A60,Data!$CA$9:$CM$594,11,FALSE)</f>
        <v>214100</v>
      </c>
      <c r="O60" s="7">
        <f>VLOOKUP($A60,Data!$CA$9:$CM$594,12,FALSE)</f>
        <v>22.9</v>
      </c>
      <c r="P60" s="7">
        <f>VLOOKUP($A60,Data!$CA$9:$CM$594,13,FALSE)</f>
        <v>2.4</v>
      </c>
    </row>
    <row r="61" spans="1:16" x14ac:dyDescent="0.3">
      <c r="A61" s="36" t="s">
        <v>660</v>
      </c>
      <c r="B61" s="6" t="str">
        <f>IFERROR(VLOOKUP($A61,classifications!$A$3:$C$334,3,FALSE),VLOOKUP($A61,classifications!$I$2:$K$27,3,FALSE))</f>
        <v>Predominantly Urban</v>
      </c>
      <c r="C61" s="6" t="str">
        <f>VLOOKUP($A61,classifications!$A$3:$D$333,4,FALSE)</f>
        <v>lower tier</v>
      </c>
      <c r="D61" s="6" t="str">
        <f>VLOOKUP($A61,class!$A$1:$B$455,2,FALSE)</f>
        <v>Unitary Authority</v>
      </c>
      <c r="E61" s="7">
        <f>VLOOKUP($A61,Data!$CA$9:$CM$594,2,FALSE)</f>
        <v>46900</v>
      </c>
      <c r="F61" s="7">
        <f>VLOOKUP($A61,Data!$CA$9:$CM$594,3,FALSE)</f>
        <v>203400</v>
      </c>
      <c r="G61" s="7">
        <f>VLOOKUP($A61,Data!$CA$9:$CM$594,4,FALSE)</f>
        <v>23.1</v>
      </c>
      <c r="H61" s="7">
        <f>VLOOKUP($A61,Data!$CA$9:$CM$594,5,FALSE)</f>
        <v>2.4</v>
      </c>
      <c r="I61" s="7">
        <f>VLOOKUP($A61,Data!$CA$9:$CM$594,6,FALSE)</f>
        <v>123400</v>
      </c>
      <c r="J61" s="7">
        <f>VLOOKUP($A61,Data!$CA$9:$CM$594,7,FALSE)</f>
        <v>203400</v>
      </c>
      <c r="K61" s="7">
        <f>VLOOKUP($A61,Data!$CA$9:$CM$594,8,FALSE)</f>
        <v>60.7</v>
      </c>
      <c r="L61" s="7">
        <f>VLOOKUP($A61,Data!$CA$9:$CM$594,9,FALSE)</f>
        <v>2.8</v>
      </c>
      <c r="M61" s="7">
        <f>VLOOKUP($A61,Data!$CA$9:$CM$594,10,FALSE)</f>
        <v>32700</v>
      </c>
      <c r="N61" s="7">
        <f>VLOOKUP($A61,Data!$CA$9:$CM$594,11,FALSE)</f>
        <v>203400</v>
      </c>
      <c r="O61" s="7">
        <f>VLOOKUP($A61,Data!$CA$9:$CM$594,12,FALSE)</f>
        <v>16.100000000000001</v>
      </c>
      <c r="P61" s="7">
        <f>VLOOKUP($A61,Data!$CA$9:$CM$594,13,FALSE)</f>
        <v>2.1</v>
      </c>
    </row>
    <row r="62" spans="1:16" x14ac:dyDescent="0.3">
      <c r="A62" s="36" t="s">
        <v>661</v>
      </c>
      <c r="B62" s="6" t="str">
        <f>IFERROR(VLOOKUP($A62,classifications!$A$3:$C$334,3,FALSE),VLOOKUP($A62,classifications!$I$2:$K$27,3,FALSE))</f>
        <v>Predominantly Rural</v>
      </c>
      <c r="C62" s="6" t="str">
        <f>VLOOKUP($A62,classifications!$A$3:$D$333,4,FALSE)</f>
        <v>lower tier</v>
      </c>
      <c r="D62" s="6" t="str">
        <f>VLOOKUP($A62,class!$A$1:$B$455,2,FALSE)</f>
        <v>Unitary Authority</v>
      </c>
      <c r="E62" s="7">
        <f>VLOOKUP($A62,Data!$CA$9:$CM$594,2,FALSE)</f>
        <v>7200</v>
      </c>
      <c r="F62" s="7">
        <f>VLOOKUP($A62,Data!$CA$9:$CM$594,3,FALSE)</f>
        <v>21100</v>
      </c>
      <c r="G62" s="7">
        <f>VLOOKUP($A62,Data!$CA$9:$CM$594,4,FALSE)</f>
        <v>34.299999999999997</v>
      </c>
      <c r="H62" s="7">
        <f>VLOOKUP($A62,Data!$CA$9:$CM$594,5,FALSE)</f>
        <v>5.3</v>
      </c>
      <c r="I62" s="7">
        <f>VLOOKUP($A62,Data!$CA$9:$CM$594,6,FALSE)</f>
        <v>15700</v>
      </c>
      <c r="J62" s="7">
        <f>VLOOKUP($A62,Data!$CA$9:$CM$594,7,FALSE)</f>
        <v>21100</v>
      </c>
      <c r="K62" s="7">
        <f>VLOOKUP($A62,Data!$CA$9:$CM$594,8,FALSE)</f>
        <v>74.5</v>
      </c>
      <c r="L62" s="7">
        <f>VLOOKUP($A62,Data!$CA$9:$CM$594,9,FALSE)</f>
        <v>4.9000000000000004</v>
      </c>
      <c r="M62" s="7">
        <f>VLOOKUP($A62,Data!$CA$9:$CM$594,10,FALSE)</f>
        <v>1500</v>
      </c>
      <c r="N62" s="7">
        <f>VLOOKUP($A62,Data!$CA$9:$CM$594,11,FALSE)</f>
        <v>21100</v>
      </c>
      <c r="O62" s="7">
        <f>VLOOKUP($A62,Data!$CA$9:$CM$594,12,FALSE)</f>
        <v>7</v>
      </c>
      <c r="P62" s="7">
        <f>VLOOKUP($A62,Data!$CA$9:$CM$594,13,FALSE)</f>
        <v>2.8</v>
      </c>
    </row>
    <row r="63" spans="1:16" x14ac:dyDescent="0.3">
      <c r="A63" s="36" t="s">
        <v>662</v>
      </c>
      <c r="B63" s="6" t="str">
        <f>IFERROR(VLOOKUP($A63,classifications!$A$3:$C$334,3,FALSE),VLOOKUP($A63,classifications!$I$2:$K$27,3,FALSE))</f>
        <v>Urban with Significant Rural</v>
      </c>
      <c r="C63" s="6" t="e">
        <f>VLOOKUP($A63,classifications!$A$3:$D$333,4,FALSE)</f>
        <v>#N/A</v>
      </c>
      <c r="D63" s="6" t="str">
        <f>VLOOKUP($A63,class!$A$1:$B$455,2,FALSE)</f>
        <v>Shire County</v>
      </c>
      <c r="E63" s="7">
        <f>VLOOKUP($A63,Data!$CA$9:$CM$594,2,FALSE)</f>
        <v>136400</v>
      </c>
      <c r="F63" s="7">
        <f>VLOOKUP($A63,Data!$CA$9:$CM$594,3,FALSE)</f>
        <v>486500</v>
      </c>
      <c r="G63" s="7">
        <f>VLOOKUP($A63,Data!$CA$9:$CM$594,4,FALSE)</f>
        <v>28</v>
      </c>
      <c r="H63" s="7">
        <f>VLOOKUP($A63,Data!$CA$9:$CM$594,5,FALSE)</f>
        <v>2.4</v>
      </c>
      <c r="I63" s="7">
        <f>VLOOKUP($A63,Data!$CA$9:$CM$594,6,FALSE)</f>
        <v>321500</v>
      </c>
      <c r="J63" s="7">
        <f>VLOOKUP($A63,Data!$CA$9:$CM$594,7,FALSE)</f>
        <v>486500</v>
      </c>
      <c r="K63" s="7">
        <f>VLOOKUP($A63,Data!$CA$9:$CM$594,8,FALSE)</f>
        <v>66.099999999999994</v>
      </c>
      <c r="L63" s="7">
        <f>VLOOKUP($A63,Data!$CA$9:$CM$594,9,FALSE)</f>
        <v>2.5</v>
      </c>
      <c r="M63" s="7">
        <f>VLOOKUP($A63,Data!$CA$9:$CM$594,10,FALSE)</f>
        <v>46800</v>
      </c>
      <c r="N63" s="7">
        <f>VLOOKUP($A63,Data!$CA$9:$CM$594,11,FALSE)</f>
        <v>486500</v>
      </c>
      <c r="O63" s="7">
        <f>VLOOKUP($A63,Data!$CA$9:$CM$594,12,FALSE)</f>
        <v>9.6</v>
      </c>
      <c r="P63" s="7">
        <f>VLOOKUP($A63,Data!$CA$9:$CM$594,13,FALSE)</f>
        <v>1.5</v>
      </c>
    </row>
    <row r="64" spans="1:16" x14ac:dyDescent="0.3">
      <c r="A64" s="36" t="s">
        <v>663</v>
      </c>
      <c r="B64" s="6" t="str">
        <f>IFERROR(VLOOKUP($A64,classifications!$A$3:$C$334,3,FALSE),VLOOKUP($A64,classifications!$I$2:$K$27,3,FALSE))</f>
        <v>Urban with Significant Rural</v>
      </c>
      <c r="C64" s="6" t="e">
        <f>VLOOKUP($A64,classifications!$A$3:$D$333,4,FALSE)</f>
        <v>#N/A</v>
      </c>
      <c r="D64" s="6" t="str">
        <f>VLOOKUP($A64,class!$A$1:$B$455,2,FALSE)</f>
        <v>Shire County</v>
      </c>
      <c r="E64" s="7">
        <f>VLOOKUP($A64,Data!$CA$9:$CM$594,2,FALSE)</f>
        <v>121200</v>
      </c>
      <c r="F64" s="7">
        <f>VLOOKUP($A64,Data!$CA$9:$CM$594,3,FALSE)</f>
        <v>411100</v>
      </c>
      <c r="G64" s="7">
        <f>VLOOKUP($A64,Data!$CA$9:$CM$594,4,FALSE)</f>
        <v>29.5</v>
      </c>
      <c r="H64" s="7">
        <f>VLOOKUP($A64,Data!$CA$9:$CM$594,5,FALSE)</f>
        <v>2.5</v>
      </c>
      <c r="I64" s="7">
        <f>VLOOKUP($A64,Data!$CA$9:$CM$594,6,FALSE)</f>
        <v>288700</v>
      </c>
      <c r="J64" s="7">
        <f>VLOOKUP($A64,Data!$CA$9:$CM$594,7,FALSE)</f>
        <v>411100</v>
      </c>
      <c r="K64" s="7">
        <f>VLOOKUP($A64,Data!$CA$9:$CM$594,8,FALSE)</f>
        <v>70.2</v>
      </c>
      <c r="L64" s="7">
        <f>VLOOKUP($A64,Data!$CA$9:$CM$594,9,FALSE)</f>
        <v>2.5</v>
      </c>
      <c r="M64" s="7">
        <f>VLOOKUP($A64,Data!$CA$9:$CM$594,10,FALSE)</f>
        <v>48800</v>
      </c>
      <c r="N64" s="7">
        <f>VLOOKUP($A64,Data!$CA$9:$CM$594,11,FALSE)</f>
        <v>411100</v>
      </c>
      <c r="O64" s="7">
        <f>VLOOKUP($A64,Data!$CA$9:$CM$594,12,FALSE)</f>
        <v>11.9</v>
      </c>
      <c r="P64" s="7">
        <f>VLOOKUP($A64,Data!$CA$9:$CM$594,13,FALSE)</f>
        <v>1.8</v>
      </c>
    </row>
    <row r="65" spans="1:16" x14ac:dyDescent="0.3">
      <c r="A65" s="36" t="s">
        <v>664</v>
      </c>
      <c r="B65" s="6" t="str">
        <f>IFERROR(VLOOKUP($A65,classifications!$A$3:$C$334,3,FALSE),VLOOKUP($A65,classifications!$I$2:$K$27,3,FALSE))</f>
        <v>Predominantly Rural</v>
      </c>
      <c r="C65" s="6" t="e">
        <f>VLOOKUP($A65,classifications!$A$3:$D$333,4,FALSE)</f>
        <v>#N/A</v>
      </c>
      <c r="D65" s="6" t="str">
        <f>VLOOKUP($A65,class!$A$1:$B$455,2,FALSE)</f>
        <v>Shire County</v>
      </c>
      <c r="E65" s="7">
        <f>VLOOKUP($A65,Data!$CA$9:$CM$594,2,FALSE)</f>
        <v>100900</v>
      </c>
      <c r="F65" s="7">
        <f>VLOOKUP($A65,Data!$CA$9:$CM$594,3,FALSE)</f>
        <v>436400</v>
      </c>
      <c r="G65" s="7">
        <f>VLOOKUP($A65,Data!$CA$9:$CM$594,4,FALSE)</f>
        <v>23.1</v>
      </c>
      <c r="H65" s="7">
        <f>VLOOKUP($A65,Data!$CA$9:$CM$594,5,FALSE)</f>
        <v>2.2999999999999998</v>
      </c>
      <c r="I65" s="7">
        <f>VLOOKUP($A65,Data!$CA$9:$CM$594,6,FALSE)</f>
        <v>275500</v>
      </c>
      <c r="J65" s="7">
        <f>VLOOKUP($A65,Data!$CA$9:$CM$594,7,FALSE)</f>
        <v>436400</v>
      </c>
      <c r="K65" s="7">
        <f>VLOOKUP($A65,Data!$CA$9:$CM$594,8,FALSE)</f>
        <v>63.1</v>
      </c>
      <c r="L65" s="7">
        <f>VLOOKUP($A65,Data!$CA$9:$CM$594,9,FALSE)</f>
        <v>2.6</v>
      </c>
      <c r="M65" s="7">
        <f>VLOOKUP($A65,Data!$CA$9:$CM$594,10,FALSE)</f>
        <v>47200</v>
      </c>
      <c r="N65" s="7">
        <f>VLOOKUP($A65,Data!$CA$9:$CM$594,11,FALSE)</f>
        <v>436400</v>
      </c>
      <c r="O65" s="7">
        <f>VLOOKUP($A65,Data!$CA$9:$CM$594,12,FALSE)</f>
        <v>10.8</v>
      </c>
      <c r="P65" s="7">
        <f>VLOOKUP($A65,Data!$CA$9:$CM$594,13,FALSE)</f>
        <v>1.7</v>
      </c>
    </row>
    <row r="66" spans="1:16" x14ac:dyDescent="0.3">
      <c r="A66" s="36" t="s">
        <v>665</v>
      </c>
      <c r="B66" s="6" t="str">
        <f>IFERROR(VLOOKUP($A66,classifications!$A$3:$C$334,3,FALSE),VLOOKUP($A66,classifications!$I$2:$K$27,3,FALSE))</f>
        <v>Urban with Significant Rural</v>
      </c>
      <c r="C66" s="6" t="e">
        <f>VLOOKUP($A66,classifications!$A$3:$D$333,4,FALSE)</f>
        <v>#N/A</v>
      </c>
      <c r="D66" s="6" t="str">
        <f>VLOOKUP($A66,class!$A$1:$B$455,2,FALSE)</f>
        <v>Shire County</v>
      </c>
      <c r="E66" s="7">
        <f>VLOOKUP($A66,Data!$CA$9:$CM$594,2,FALSE)</f>
        <v>104200</v>
      </c>
      <c r="F66" s="7">
        <f>VLOOKUP($A66,Data!$CA$9:$CM$594,3,FALSE)</f>
        <v>441100</v>
      </c>
      <c r="G66" s="7">
        <f>VLOOKUP($A66,Data!$CA$9:$CM$594,4,FALSE)</f>
        <v>23.6</v>
      </c>
      <c r="H66" s="7">
        <f>VLOOKUP($A66,Data!$CA$9:$CM$594,5,FALSE)</f>
        <v>2.2999999999999998</v>
      </c>
      <c r="I66" s="7">
        <f>VLOOKUP($A66,Data!$CA$9:$CM$594,6,FALSE)</f>
        <v>275600</v>
      </c>
      <c r="J66" s="7">
        <f>VLOOKUP($A66,Data!$CA$9:$CM$594,7,FALSE)</f>
        <v>441100</v>
      </c>
      <c r="K66" s="7">
        <f>VLOOKUP($A66,Data!$CA$9:$CM$594,8,FALSE)</f>
        <v>62.5</v>
      </c>
      <c r="L66" s="7">
        <f>VLOOKUP($A66,Data!$CA$9:$CM$594,9,FALSE)</f>
        <v>2.6</v>
      </c>
      <c r="M66" s="7">
        <f>VLOOKUP($A66,Data!$CA$9:$CM$594,10,FALSE)</f>
        <v>62700</v>
      </c>
      <c r="N66" s="7">
        <f>VLOOKUP($A66,Data!$CA$9:$CM$594,11,FALSE)</f>
        <v>441100</v>
      </c>
      <c r="O66" s="7">
        <f>VLOOKUP($A66,Data!$CA$9:$CM$594,12,FALSE)</f>
        <v>14.2</v>
      </c>
      <c r="P66" s="7">
        <f>VLOOKUP($A66,Data!$CA$9:$CM$594,13,FALSE)</f>
        <v>1.9</v>
      </c>
    </row>
    <row r="67" spans="1:16" x14ac:dyDescent="0.3">
      <c r="A67" s="36" t="s">
        <v>666</v>
      </c>
      <c r="B67" s="6" t="str">
        <f>IFERROR(VLOOKUP($A67,classifications!$A$3:$C$334,3,FALSE),VLOOKUP($A67,classifications!$I$2:$K$27,3,FALSE))</f>
        <v>Urban with Significant Rural</v>
      </c>
      <c r="C67" s="6" t="e">
        <f>VLOOKUP($A67,classifications!$A$3:$D$333,4,FALSE)</f>
        <v>#N/A</v>
      </c>
      <c r="D67" s="6" t="str">
        <f>VLOOKUP($A67,class!$A$1:$B$455,2,FALSE)</f>
        <v>Shire County</v>
      </c>
      <c r="E67" s="7">
        <f>VLOOKUP($A67,Data!$CA$9:$CM$594,2,FALSE)</f>
        <v>129900</v>
      </c>
      <c r="F67" s="7">
        <f>VLOOKUP($A67,Data!$CA$9:$CM$594,3,FALSE)</f>
        <v>495500</v>
      </c>
      <c r="G67" s="7">
        <f>VLOOKUP($A67,Data!$CA$9:$CM$594,4,FALSE)</f>
        <v>26.2</v>
      </c>
      <c r="H67" s="7">
        <f>VLOOKUP($A67,Data!$CA$9:$CM$594,5,FALSE)</f>
        <v>2.2000000000000002</v>
      </c>
      <c r="I67" s="7">
        <f>VLOOKUP($A67,Data!$CA$9:$CM$594,6,FALSE)</f>
        <v>319800</v>
      </c>
      <c r="J67" s="7">
        <f>VLOOKUP($A67,Data!$CA$9:$CM$594,7,FALSE)</f>
        <v>495500</v>
      </c>
      <c r="K67" s="7">
        <f>VLOOKUP($A67,Data!$CA$9:$CM$594,8,FALSE)</f>
        <v>64.599999999999994</v>
      </c>
      <c r="L67" s="7">
        <f>VLOOKUP($A67,Data!$CA$9:$CM$594,9,FALSE)</f>
        <v>2.4</v>
      </c>
      <c r="M67" s="7">
        <f>VLOOKUP($A67,Data!$CA$9:$CM$594,10,FALSE)</f>
        <v>58300</v>
      </c>
      <c r="N67" s="7">
        <f>VLOOKUP($A67,Data!$CA$9:$CM$594,11,FALSE)</f>
        <v>495500</v>
      </c>
      <c r="O67" s="7">
        <f>VLOOKUP($A67,Data!$CA$9:$CM$594,12,FALSE)</f>
        <v>11.8</v>
      </c>
      <c r="P67" s="7">
        <f>VLOOKUP($A67,Data!$CA$9:$CM$594,13,FALSE)</f>
        <v>1.6</v>
      </c>
    </row>
    <row r="68" spans="1:16" x14ac:dyDescent="0.3">
      <c r="A68" s="36" t="s">
        <v>1025</v>
      </c>
      <c r="B68" s="6" t="str">
        <f>IFERROR(VLOOKUP($A68,classifications!$A$3:$C$334,3,FALSE),VLOOKUP($A68,classifications!$I$2:$K$27,3,FALSE))</f>
        <v>Predominantly Rural</v>
      </c>
      <c r="C68" s="6" t="str">
        <f>VLOOKUP($A68,classifications!$A$3:$D$333,4,FALSE)</f>
        <v>lower tier</v>
      </c>
      <c r="D68" s="6" t="str">
        <f>VLOOKUP($A68,class!$A$1:$B$455,2,FALSE)</f>
        <v>Unitary Authority</v>
      </c>
      <c r="E68" s="7">
        <f>VLOOKUP($A68,Data!$CA$9:$CM$594,2,FALSE)</f>
        <v>30100</v>
      </c>
      <c r="F68" s="7">
        <f>VLOOKUP($A68,Data!$CA$9:$CM$594,3,FALSE)</f>
        <v>110400</v>
      </c>
      <c r="G68" s="7">
        <f>VLOOKUP($A68,Data!$CA$9:$CM$594,4,FALSE)</f>
        <v>27.2</v>
      </c>
      <c r="H68" s="7">
        <f>VLOOKUP($A68,Data!$CA$9:$CM$594,5,FALSE)</f>
        <v>2.9</v>
      </c>
      <c r="I68" s="7">
        <f>VLOOKUP($A68,Data!$CA$9:$CM$594,6,FALSE)</f>
        <v>71300</v>
      </c>
      <c r="J68" s="7">
        <f>VLOOKUP($A68,Data!$CA$9:$CM$594,7,FALSE)</f>
        <v>110400</v>
      </c>
      <c r="K68" s="7">
        <f>VLOOKUP($A68,Data!$CA$9:$CM$594,8,FALSE)</f>
        <v>64.599999999999994</v>
      </c>
      <c r="L68" s="7">
        <f>VLOOKUP($A68,Data!$CA$9:$CM$594,9,FALSE)</f>
        <v>3.1</v>
      </c>
      <c r="M68" s="7">
        <f>VLOOKUP($A68,Data!$CA$9:$CM$594,10,FALSE)</f>
        <v>14600</v>
      </c>
      <c r="N68" s="7">
        <f>VLOOKUP($A68,Data!$CA$9:$CM$594,11,FALSE)</f>
        <v>110400</v>
      </c>
      <c r="O68" s="7">
        <f>VLOOKUP($A68,Data!$CA$9:$CM$594,12,FALSE)</f>
        <v>13.2</v>
      </c>
      <c r="P68" s="7">
        <f>VLOOKUP($A68,Data!$CA$9:$CM$594,13,FALSE)</f>
        <v>2.2000000000000002</v>
      </c>
    </row>
    <row r="69" spans="1:16" x14ac:dyDescent="0.3">
      <c r="A69" s="36" t="s">
        <v>668</v>
      </c>
      <c r="B69" s="6" t="str">
        <f>IFERROR(VLOOKUP($A69,classifications!$A$3:$C$334,3,FALSE),VLOOKUP($A69,classifications!$I$2:$K$27,3,FALSE))</f>
        <v>Predominantly Rural</v>
      </c>
      <c r="C69" s="6" t="str">
        <f>VLOOKUP($A69,classifications!$A$3:$D$333,4,FALSE)</f>
        <v>lower tier</v>
      </c>
      <c r="D69" s="6" t="str">
        <f>VLOOKUP($A69,class!$A$1:$B$455,2,FALSE)</f>
        <v>Unitary Authority</v>
      </c>
      <c r="E69" s="7">
        <f>VLOOKUP($A69,Data!$CA$9:$CM$594,2,FALSE)</f>
        <v>53100</v>
      </c>
      <c r="F69" s="7">
        <f>VLOOKUP($A69,Data!$CA$9:$CM$594,3,FALSE)</f>
        <v>184300</v>
      </c>
      <c r="G69" s="7">
        <f>VLOOKUP($A69,Data!$CA$9:$CM$594,4,FALSE)</f>
        <v>28.8</v>
      </c>
      <c r="H69" s="7">
        <f>VLOOKUP($A69,Data!$CA$9:$CM$594,5,FALSE)</f>
        <v>2.6</v>
      </c>
      <c r="I69" s="7">
        <f>VLOOKUP($A69,Data!$CA$9:$CM$594,6,FALSE)</f>
        <v>120600</v>
      </c>
      <c r="J69" s="7">
        <f>VLOOKUP($A69,Data!$CA$9:$CM$594,7,FALSE)</f>
        <v>184300</v>
      </c>
      <c r="K69" s="7">
        <f>VLOOKUP($A69,Data!$CA$9:$CM$594,8,FALSE)</f>
        <v>65.400000000000006</v>
      </c>
      <c r="L69" s="7">
        <f>VLOOKUP($A69,Data!$CA$9:$CM$594,9,FALSE)</f>
        <v>2.8</v>
      </c>
      <c r="M69" s="7">
        <f>VLOOKUP($A69,Data!$CA$9:$CM$594,10,FALSE)</f>
        <v>22400</v>
      </c>
      <c r="N69" s="7">
        <f>VLOOKUP($A69,Data!$CA$9:$CM$594,11,FALSE)</f>
        <v>184300</v>
      </c>
      <c r="O69" s="7">
        <f>VLOOKUP($A69,Data!$CA$9:$CM$594,12,FALSE)</f>
        <v>12.1</v>
      </c>
      <c r="P69" s="7">
        <f>VLOOKUP($A69,Data!$CA$9:$CM$594,13,FALSE)</f>
        <v>1.9</v>
      </c>
    </row>
    <row r="70" spans="1:16" x14ac:dyDescent="0.3">
      <c r="A70" s="36" t="s">
        <v>669</v>
      </c>
      <c r="B70" s="6" t="str">
        <f>IFERROR(VLOOKUP($A70,classifications!$A$3:$C$334,3,FALSE),VLOOKUP($A70,classifications!$I$2:$K$27,3,FALSE))</f>
        <v>Predominantly Urban</v>
      </c>
      <c r="C70" s="6" t="str">
        <f>VLOOKUP($A70,classifications!$A$3:$D$333,4,FALSE)</f>
        <v>lower tier</v>
      </c>
      <c r="D70" s="6" t="str">
        <f>VLOOKUP($A70,class!$A$1:$B$455,2,FALSE)</f>
        <v>Unitary Authority</v>
      </c>
      <c r="E70" s="7">
        <f>VLOOKUP($A70,Data!$CA$9:$CM$594,2,FALSE)</f>
        <v>28300</v>
      </c>
      <c r="F70" s="7">
        <f>VLOOKUP($A70,Data!$CA$9:$CM$594,3,FALSE)</f>
        <v>160400</v>
      </c>
      <c r="G70" s="7">
        <f>VLOOKUP($A70,Data!$CA$9:$CM$594,4,FALSE)</f>
        <v>17.600000000000001</v>
      </c>
      <c r="H70" s="7">
        <f>VLOOKUP($A70,Data!$CA$9:$CM$594,5,FALSE)</f>
        <v>2.1</v>
      </c>
      <c r="I70" s="7">
        <f>VLOOKUP($A70,Data!$CA$9:$CM$594,6,FALSE)</f>
        <v>90200</v>
      </c>
      <c r="J70" s="7">
        <f>VLOOKUP($A70,Data!$CA$9:$CM$594,7,FALSE)</f>
        <v>160400</v>
      </c>
      <c r="K70" s="7">
        <f>VLOOKUP($A70,Data!$CA$9:$CM$594,8,FALSE)</f>
        <v>56.2</v>
      </c>
      <c r="L70" s="7">
        <f>VLOOKUP($A70,Data!$CA$9:$CM$594,9,FALSE)</f>
        <v>2.8</v>
      </c>
      <c r="M70" s="7">
        <f>VLOOKUP($A70,Data!$CA$9:$CM$594,10,FALSE)</f>
        <v>28400</v>
      </c>
      <c r="N70" s="7">
        <f>VLOOKUP($A70,Data!$CA$9:$CM$594,11,FALSE)</f>
        <v>160400</v>
      </c>
      <c r="O70" s="7">
        <f>VLOOKUP($A70,Data!$CA$9:$CM$594,12,FALSE)</f>
        <v>17.7</v>
      </c>
      <c r="P70" s="7">
        <f>VLOOKUP($A70,Data!$CA$9:$CM$594,13,FALSE)</f>
        <v>2.1</v>
      </c>
    </row>
    <row r="71" spans="1:16" x14ac:dyDescent="0.3">
      <c r="A71" s="36" t="s">
        <v>670</v>
      </c>
      <c r="B71" s="6" t="str">
        <f>IFERROR(VLOOKUP($A71,classifications!$A$3:$C$334,3,FALSE),VLOOKUP($A71,classifications!$I$2:$K$27,3,FALSE))</f>
        <v>Predominantly Urban</v>
      </c>
      <c r="C71" s="6" t="str">
        <f>VLOOKUP($A71,classifications!$A$3:$D$333,4,FALSE)</f>
        <v>lower tier</v>
      </c>
      <c r="D71" s="6" t="str">
        <f>VLOOKUP($A71,class!$A$1:$B$455,2,FALSE)</f>
        <v>Unitary Authority</v>
      </c>
      <c r="E71" s="7">
        <f>VLOOKUP($A71,Data!$CA$9:$CM$594,2,FALSE)</f>
        <v>21900</v>
      </c>
      <c r="F71" s="7">
        <f>VLOOKUP($A71,Data!$CA$9:$CM$594,3,FALSE)</f>
        <v>106800</v>
      </c>
      <c r="G71" s="7">
        <f>VLOOKUP($A71,Data!$CA$9:$CM$594,4,FALSE)</f>
        <v>20.5</v>
      </c>
      <c r="H71" s="7">
        <f>VLOOKUP($A71,Data!$CA$9:$CM$594,5,FALSE)</f>
        <v>2.5</v>
      </c>
      <c r="I71" s="7">
        <f>VLOOKUP($A71,Data!$CA$9:$CM$594,6,FALSE)</f>
        <v>64400</v>
      </c>
      <c r="J71" s="7">
        <f>VLOOKUP($A71,Data!$CA$9:$CM$594,7,FALSE)</f>
        <v>106800</v>
      </c>
      <c r="K71" s="7">
        <f>VLOOKUP($A71,Data!$CA$9:$CM$594,8,FALSE)</f>
        <v>60.3</v>
      </c>
      <c r="L71" s="7">
        <f>VLOOKUP($A71,Data!$CA$9:$CM$594,9,FALSE)</f>
        <v>3</v>
      </c>
      <c r="M71" s="7">
        <f>VLOOKUP($A71,Data!$CA$9:$CM$594,10,FALSE)</f>
        <v>14400</v>
      </c>
      <c r="N71" s="7">
        <f>VLOOKUP($A71,Data!$CA$9:$CM$594,11,FALSE)</f>
        <v>106800</v>
      </c>
      <c r="O71" s="7">
        <f>VLOOKUP($A71,Data!$CA$9:$CM$594,12,FALSE)</f>
        <v>13.5</v>
      </c>
      <c r="P71" s="7">
        <f>VLOOKUP($A71,Data!$CA$9:$CM$594,13,FALSE)</f>
        <v>2.1</v>
      </c>
    </row>
    <row r="72" spans="1:16" x14ac:dyDescent="0.3">
      <c r="A72" s="36" t="s">
        <v>671</v>
      </c>
      <c r="B72" s="6" t="str">
        <f>IFERROR(VLOOKUP($A72,classifications!$A$3:$C$334,3,FALSE),VLOOKUP($A72,classifications!$I$2:$K$27,3,FALSE))</f>
        <v>Urban with Significant Rural</v>
      </c>
      <c r="C72" s="6" t="e">
        <f>VLOOKUP($A72,classifications!$A$3:$D$333,4,FALSE)</f>
        <v>#N/A</v>
      </c>
      <c r="D72" s="6" t="str">
        <f>VLOOKUP($A72,class!$A$1:$B$455,2,FALSE)</f>
        <v>Shire County</v>
      </c>
      <c r="E72" s="7">
        <f>VLOOKUP($A72,Data!$CA$9:$CM$594,2,FALSE)</f>
        <v>136200</v>
      </c>
      <c r="F72" s="7">
        <f>VLOOKUP($A72,Data!$CA$9:$CM$594,3,FALSE)</f>
        <v>533600</v>
      </c>
      <c r="G72" s="7">
        <f>VLOOKUP($A72,Data!$CA$9:$CM$594,4,FALSE)</f>
        <v>25.5</v>
      </c>
      <c r="H72" s="7">
        <f>VLOOKUP($A72,Data!$CA$9:$CM$594,5,FALSE)</f>
        <v>2.1</v>
      </c>
      <c r="I72" s="7">
        <f>VLOOKUP($A72,Data!$CA$9:$CM$594,6,FALSE)</f>
        <v>346000</v>
      </c>
      <c r="J72" s="7">
        <f>VLOOKUP($A72,Data!$CA$9:$CM$594,7,FALSE)</f>
        <v>533600</v>
      </c>
      <c r="K72" s="7">
        <f>VLOOKUP($A72,Data!$CA$9:$CM$594,8,FALSE)</f>
        <v>64.8</v>
      </c>
      <c r="L72" s="7">
        <f>VLOOKUP($A72,Data!$CA$9:$CM$594,9,FALSE)</f>
        <v>2.2999999999999998</v>
      </c>
      <c r="M72" s="7">
        <f>VLOOKUP($A72,Data!$CA$9:$CM$594,10,FALSE)</f>
        <v>66500</v>
      </c>
      <c r="N72" s="7">
        <f>VLOOKUP($A72,Data!$CA$9:$CM$594,11,FALSE)</f>
        <v>533600</v>
      </c>
      <c r="O72" s="7">
        <f>VLOOKUP($A72,Data!$CA$9:$CM$594,12,FALSE)</f>
        <v>12.5</v>
      </c>
      <c r="P72" s="7">
        <f>VLOOKUP($A72,Data!$CA$9:$CM$594,13,FALSE)</f>
        <v>1.6</v>
      </c>
    </row>
    <row r="73" spans="1:16" x14ac:dyDescent="0.3">
      <c r="A73" s="36" t="s">
        <v>672</v>
      </c>
      <c r="B73" s="6" t="str">
        <f>IFERROR(VLOOKUP($A73,classifications!$A$3:$C$334,3,FALSE),VLOOKUP($A73,classifications!$I$2:$K$27,3,FALSE))</f>
        <v>Urban with Significant Rural</v>
      </c>
      <c r="C73" s="6" t="e">
        <f>VLOOKUP($A73,classifications!$A$3:$D$333,4,FALSE)</f>
        <v>#N/A</v>
      </c>
      <c r="D73" s="6" t="str">
        <f>VLOOKUP($A73,class!$A$1:$B$455,2,FALSE)</f>
        <v>Shire County</v>
      </c>
      <c r="E73" s="7">
        <f>VLOOKUP($A73,Data!$CA$9:$CM$594,2,FALSE)</f>
        <v>110600</v>
      </c>
      <c r="F73" s="7">
        <f>VLOOKUP($A73,Data!$CA$9:$CM$594,3,FALSE)</f>
        <v>345400</v>
      </c>
      <c r="G73" s="7">
        <f>VLOOKUP($A73,Data!$CA$9:$CM$594,4,FALSE)</f>
        <v>32</v>
      </c>
      <c r="H73" s="7">
        <f>VLOOKUP($A73,Data!$CA$9:$CM$594,5,FALSE)</f>
        <v>2.9</v>
      </c>
      <c r="I73" s="7">
        <f>VLOOKUP($A73,Data!$CA$9:$CM$594,6,FALSE)</f>
        <v>228500</v>
      </c>
      <c r="J73" s="7">
        <f>VLOOKUP($A73,Data!$CA$9:$CM$594,7,FALSE)</f>
        <v>345400</v>
      </c>
      <c r="K73" s="7">
        <f>VLOOKUP($A73,Data!$CA$9:$CM$594,8,FALSE)</f>
        <v>66.2</v>
      </c>
      <c r="L73" s="7">
        <f>VLOOKUP($A73,Data!$CA$9:$CM$594,9,FALSE)</f>
        <v>2.9</v>
      </c>
      <c r="M73" s="7">
        <f>VLOOKUP($A73,Data!$CA$9:$CM$594,10,FALSE)</f>
        <v>50500</v>
      </c>
      <c r="N73" s="7">
        <f>VLOOKUP($A73,Data!$CA$9:$CM$594,11,FALSE)</f>
        <v>345400</v>
      </c>
      <c r="O73" s="7">
        <f>VLOOKUP($A73,Data!$CA$9:$CM$594,12,FALSE)</f>
        <v>14.6</v>
      </c>
      <c r="P73" s="7">
        <f>VLOOKUP($A73,Data!$CA$9:$CM$594,13,FALSE)</f>
        <v>2.2000000000000002</v>
      </c>
    </row>
    <row r="74" spans="1:16" x14ac:dyDescent="0.3">
      <c r="A74" s="36" t="s">
        <v>673</v>
      </c>
      <c r="B74" s="6" t="str">
        <f>IFERROR(VLOOKUP($A74,classifications!$A$3:$C$334,3,FALSE),VLOOKUP($A74,classifications!$I$2:$K$27,3,FALSE))</f>
        <v>Predominantly Urban</v>
      </c>
      <c r="C74" s="6" t="str">
        <f>VLOOKUP($A74,classifications!$A$3:$D$333,4,FALSE)</f>
        <v>lower tier</v>
      </c>
      <c r="D74" s="6" t="str">
        <f>VLOOKUP($A74,class!$A$1:$B$455,2,FALSE)</f>
        <v>Metropolitan District</v>
      </c>
      <c r="E74" s="7">
        <f>VLOOKUP($A74,Data!$CA$9:$CM$594,2,FALSE)</f>
        <v>164100</v>
      </c>
      <c r="F74" s="7">
        <f>VLOOKUP($A74,Data!$CA$9:$CM$594,3,FALSE)</f>
        <v>664100</v>
      </c>
      <c r="G74" s="7">
        <f>VLOOKUP($A74,Data!$CA$9:$CM$594,4,FALSE)</f>
        <v>24.7</v>
      </c>
      <c r="H74" s="7">
        <f>VLOOKUP($A74,Data!$CA$9:$CM$594,5,FALSE)</f>
        <v>2.1</v>
      </c>
      <c r="I74" s="7">
        <f>VLOOKUP($A74,Data!$CA$9:$CM$594,6,FALSE)</f>
        <v>374600</v>
      </c>
      <c r="J74" s="7">
        <f>VLOOKUP($A74,Data!$CA$9:$CM$594,7,FALSE)</f>
        <v>664100</v>
      </c>
      <c r="K74" s="7">
        <f>VLOOKUP($A74,Data!$CA$9:$CM$594,8,FALSE)</f>
        <v>56.4</v>
      </c>
      <c r="L74" s="7">
        <f>VLOOKUP($A74,Data!$CA$9:$CM$594,9,FALSE)</f>
        <v>2.4</v>
      </c>
      <c r="M74" s="7">
        <f>VLOOKUP($A74,Data!$CA$9:$CM$594,10,FALSE)</f>
        <v>136900</v>
      </c>
      <c r="N74" s="7">
        <f>VLOOKUP($A74,Data!$CA$9:$CM$594,11,FALSE)</f>
        <v>664100</v>
      </c>
      <c r="O74" s="7">
        <f>VLOOKUP($A74,Data!$CA$9:$CM$594,12,FALSE)</f>
        <v>20.6</v>
      </c>
      <c r="P74" s="7">
        <f>VLOOKUP($A74,Data!$CA$9:$CM$594,13,FALSE)</f>
        <v>1.9</v>
      </c>
    </row>
    <row r="75" spans="1:16" x14ac:dyDescent="0.3">
      <c r="A75" s="36" t="s">
        <v>674</v>
      </c>
      <c r="B75" s="6" t="str">
        <f>IFERROR(VLOOKUP($A75,classifications!$A$3:$C$334,3,FALSE),VLOOKUP($A75,classifications!$I$2:$K$27,3,FALSE))</f>
        <v>Predominantly Urban</v>
      </c>
      <c r="C75" s="6" t="str">
        <f>VLOOKUP($A75,classifications!$A$3:$D$333,4,FALSE)</f>
        <v>lower tier</v>
      </c>
      <c r="D75" s="6" t="str">
        <f>VLOOKUP($A75,class!$A$1:$B$455,2,FALSE)</f>
        <v>Metropolitan District</v>
      </c>
      <c r="E75" s="7">
        <f>VLOOKUP($A75,Data!$CA$9:$CM$594,2,FALSE)</f>
        <v>50700</v>
      </c>
      <c r="F75" s="7">
        <f>VLOOKUP($A75,Data!$CA$9:$CM$594,3,FALSE)</f>
        <v>198700</v>
      </c>
      <c r="G75" s="7">
        <f>VLOOKUP($A75,Data!$CA$9:$CM$594,4,FALSE)</f>
        <v>25.5</v>
      </c>
      <c r="H75" s="7">
        <f>VLOOKUP($A75,Data!$CA$9:$CM$594,5,FALSE)</f>
        <v>2.5</v>
      </c>
      <c r="I75" s="7">
        <f>VLOOKUP($A75,Data!$CA$9:$CM$594,6,FALSE)</f>
        <v>125000</v>
      </c>
      <c r="J75" s="7">
        <f>VLOOKUP($A75,Data!$CA$9:$CM$594,7,FALSE)</f>
        <v>198700</v>
      </c>
      <c r="K75" s="7">
        <f>VLOOKUP($A75,Data!$CA$9:$CM$594,8,FALSE)</f>
        <v>62.9</v>
      </c>
      <c r="L75" s="7">
        <f>VLOOKUP($A75,Data!$CA$9:$CM$594,9,FALSE)</f>
        <v>2.7</v>
      </c>
      <c r="M75" s="7">
        <f>VLOOKUP($A75,Data!$CA$9:$CM$594,10,FALSE)</f>
        <v>29000</v>
      </c>
      <c r="N75" s="7">
        <f>VLOOKUP($A75,Data!$CA$9:$CM$594,11,FALSE)</f>
        <v>198700</v>
      </c>
      <c r="O75" s="7">
        <f>VLOOKUP($A75,Data!$CA$9:$CM$594,12,FALSE)</f>
        <v>14.6</v>
      </c>
      <c r="P75" s="7">
        <f>VLOOKUP($A75,Data!$CA$9:$CM$594,13,FALSE)</f>
        <v>2</v>
      </c>
    </row>
    <row r="76" spans="1:16" x14ac:dyDescent="0.3">
      <c r="A76" s="36" t="s">
        <v>675</v>
      </c>
      <c r="B76" s="6" t="str">
        <f>IFERROR(VLOOKUP($A76,classifications!$A$3:$C$334,3,FALSE),VLOOKUP($A76,classifications!$I$2:$K$27,3,FALSE))</f>
        <v>Predominantly Urban</v>
      </c>
      <c r="C76" s="6" t="str">
        <f>VLOOKUP($A76,classifications!$A$3:$D$333,4,FALSE)</f>
        <v>lower tier</v>
      </c>
      <c r="D76" s="6" t="str">
        <f>VLOOKUP($A76,class!$A$1:$B$455,2,FALSE)</f>
        <v>Metropolitan District</v>
      </c>
      <c r="E76" s="7">
        <f>VLOOKUP($A76,Data!$CA$9:$CM$594,2,FALSE)</f>
        <v>42900</v>
      </c>
      <c r="F76" s="7">
        <f>VLOOKUP($A76,Data!$CA$9:$CM$594,3,FALSE)</f>
        <v>196200</v>
      </c>
      <c r="G76" s="7">
        <f>VLOOKUP($A76,Data!$CA$9:$CM$594,4,FALSE)</f>
        <v>21.9</v>
      </c>
      <c r="H76" s="7">
        <f>VLOOKUP($A76,Data!$CA$9:$CM$594,5,FALSE)</f>
        <v>2.6</v>
      </c>
      <c r="I76" s="7">
        <f>VLOOKUP($A76,Data!$CA$9:$CM$594,6,FALSE)</f>
        <v>118700</v>
      </c>
      <c r="J76" s="7">
        <f>VLOOKUP($A76,Data!$CA$9:$CM$594,7,FALSE)</f>
        <v>196200</v>
      </c>
      <c r="K76" s="7">
        <f>VLOOKUP($A76,Data!$CA$9:$CM$594,8,FALSE)</f>
        <v>60.5</v>
      </c>
      <c r="L76" s="7">
        <f>VLOOKUP($A76,Data!$CA$9:$CM$594,9,FALSE)</f>
        <v>3.1</v>
      </c>
      <c r="M76" s="7">
        <f>VLOOKUP($A76,Data!$CA$9:$CM$594,10,FALSE)</f>
        <v>33200</v>
      </c>
      <c r="N76" s="7">
        <f>VLOOKUP($A76,Data!$CA$9:$CM$594,11,FALSE)</f>
        <v>196200</v>
      </c>
      <c r="O76" s="7">
        <f>VLOOKUP($A76,Data!$CA$9:$CM$594,12,FALSE)</f>
        <v>16.899999999999999</v>
      </c>
      <c r="P76" s="7">
        <f>VLOOKUP($A76,Data!$CA$9:$CM$594,13,FALSE)</f>
        <v>2.4</v>
      </c>
    </row>
    <row r="77" spans="1:16" x14ac:dyDescent="0.3">
      <c r="A77" s="36" t="s">
        <v>676</v>
      </c>
      <c r="B77" s="6" t="str">
        <f>IFERROR(VLOOKUP($A77,classifications!$A$3:$C$334,3,FALSE),VLOOKUP($A77,classifications!$I$2:$K$27,3,FALSE))</f>
        <v>Predominantly Urban</v>
      </c>
      <c r="C77" s="6" t="str">
        <f>VLOOKUP($A77,classifications!$A$3:$D$333,4,FALSE)</f>
        <v>lower tier</v>
      </c>
      <c r="D77" s="6" t="str">
        <f>VLOOKUP($A77,class!$A$1:$B$455,2,FALSE)</f>
        <v>Metropolitan District</v>
      </c>
      <c r="E77" s="7">
        <f>VLOOKUP($A77,Data!$CA$9:$CM$594,2,FALSE)</f>
        <v>29300</v>
      </c>
      <c r="F77" s="7">
        <f>VLOOKUP($A77,Data!$CA$9:$CM$594,3,FALSE)</f>
        <v>190100</v>
      </c>
      <c r="G77" s="7">
        <f>VLOOKUP($A77,Data!$CA$9:$CM$594,4,FALSE)</f>
        <v>15.4</v>
      </c>
      <c r="H77" s="7">
        <f>VLOOKUP($A77,Data!$CA$9:$CM$594,5,FALSE)</f>
        <v>2</v>
      </c>
      <c r="I77" s="7">
        <f>VLOOKUP($A77,Data!$CA$9:$CM$594,6,FALSE)</f>
        <v>94700</v>
      </c>
      <c r="J77" s="7">
        <f>VLOOKUP($A77,Data!$CA$9:$CM$594,7,FALSE)</f>
        <v>190100</v>
      </c>
      <c r="K77" s="7">
        <f>VLOOKUP($A77,Data!$CA$9:$CM$594,8,FALSE)</f>
        <v>49.8</v>
      </c>
      <c r="L77" s="7">
        <f>VLOOKUP($A77,Data!$CA$9:$CM$594,9,FALSE)</f>
        <v>2.7</v>
      </c>
      <c r="M77" s="7">
        <f>VLOOKUP($A77,Data!$CA$9:$CM$594,10,FALSE)</f>
        <v>36900</v>
      </c>
      <c r="N77" s="7">
        <f>VLOOKUP($A77,Data!$CA$9:$CM$594,11,FALSE)</f>
        <v>190100</v>
      </c>
      <c r="O77" s="7">
        <f>VLOOKUP($A77,Data!$CA$9:$CM$594,12,FALSE)</f>
        <v>19.399999999999999</v>
      </c>
      <c r="P77" s="7">
        <f>VLOOKUP($A77,Data!$CA$9:$CM$594,13,FALSE)</f>
        <v>2.1</v>
      </c>
    </row>
    <row r="78" spans="1:16" x14ac:dyDescent="0.3">
      <c r="A78" s="36" t="s">
        <v>677</v>
      </c>
      <c r="B78" s="6" t="str">
        <f>IFERROR(VLOOKUP($A78,classifications!$A$3:$C$334,3,FALSE),VLOOKUP($A78,classifications!$I$2:$K$27,3,FALSE))</f>
        <v>Predominantly Urban</v>
      </c>
      <c r="C78" s="6" t="str">
        <f>VLOOKUP($A78,classifications!$A$3:$D$333,4,FALSE)</f>
        <v>lower tier</v>
      </c>
      <c r="D78" s="6" t="str">
        <f>VLOOKUP($A78,class!$A$1:$B$455,2,FALSE)</f>
        <v>Metropolitan District</v>
      </c>
      <c r="E78" s="7">
        <f>VLOOKUP($A78,Data!$CA$9:$CM$594,2,FALSE)</f>
        <v>40300</v>
      </c>
      <c r="F78" s="7">
        <f>VLOOKUP($A78,Data!$CA$9:$CM$594,3,FALSE)</f>
        <v>127200</v>
      </c>
      <c r="G78" s="7">
        <f>VLOOKUP($A78,Data!$CA$9:$CM$594,4,FALSE)</f>
        <v>31.7</v>
      </c>
      <c r="H78" s="7">
        <f>VLOOKUP($A78,Data!$CA$9:$CM$594,5,FALSE)</f>
        <v>2.9</v>
      </c>
      <c r="I78" s="7">
        <f>VLOOKUP($A78,Data!$CA$9:$CM$594,6,FALSE)</f>
        <v>85400</v>
      </c>
      <c r="J78" s="7">
        <f>VLOOKUP($A78,Data!$CA$9:$CM$594,7,FALSE)</f>
        <v>127200</v>
      </c>
      <c r="K78" s="7">
        <f>VLOOKUP($A78,Data!$CA$9:$CM$594,8,FALSE)</f>
        <v>67.099999999999994</v>
      </c>
      <c r="L78" s="7">
        <f>VLOOKUP($A78,Data!$CA$9:$CM$594,9,FALSE)</f>
        <v>2.9</v>
      </c>
      <c r="M78" s="7">
        <f>VLOOKUP($A78,Data!$CA$9:$CM$594,10,FALSE)</f>
        <v>14300</v>
      </c>
      <c r="N78" s="7">
        <f>VLOOKUP($A78,Data!$CA$9:$CM$594,11,FALSE)</f>
        <v>127200</v>
      </c>
      <c r="O78" s="7">
        <f>VLOOKUP($A78,Data!$CA$9:$CM$594,12,FALSE)</f>
        <v>11.2</v>
      </c>
      <c r="P78" s="7">
        <f>VLOOKUP($A78,Data!$CA$9:$CM$594,13,FALSE)</f>
        <v>2</v>
      </c>
    </row>
    <row r="79" spans="1:16" x14ac:dyDescent="0.3">
      <c r="A79" s="36" t="s">
        <v>678</v>
      </c>
      <c r="B79" s="6" t="str">
        <f>IFERROR(VLOOKUP($A79,classifications!$A$3:$C$334,3,FALSE),VLOOKUP($A79,classifications!$I$2:$K$27,3,FALSE))</f>
        <v>Predominantly Urban</v>
      </c>
      <c r="C79" s="6" t="str">
        <f>VLOOKUP($A79,classifications!$A$3:$D$333,4,FALSE)</f>
        <v>lower tier</v>
      </c>
      <c r="D79" s="6" t="str">
        <f>VLOOKUP($A79,class!$A$1:$B$455,2,FALSE)</f>
        <v>Metropolitan District</v>
      </c>
      <c r="E79" s="7">
        <f>VLOOKUP($A79,Data!$CA$9:$CM$594,2,FALSE)</f>
        <v>29000</v>
      </c>
      <c r="F79" s="7">
        <f>VLOOKUP($A79,Data!$CA$9:$CM$594,3,FALSE)</f>
        <v>164200</v>
      </c>
      <c r="G79" s="7">
        <f>VLOOKUP($A79,Data!$CA$9:$CM$594,4,FALSE)</f>
        <v>17.7</v>
      </c>
      <c r="H79" s="7">
        <f>VLOOKUP($A79,Data!$CA$9:$CM$594,5,FALSE)</f>
        <v>2.4</v>
      </c>
      <c r="I79" s="7">
        <f>VLOOKUP($A79,Data!$CA$9:$CM$594,6,FALSE)</f>
        <v>90400</v>
      </c>
      <c r="J79" s="7">
        <f>VLOOKUP($A79,Data!$CA$9:$CM$594,7,FALSE)</f>
        <v>164200</v>
      </c>
      <c r="K79" s="7">
        <f>VLOOKUP($A79,Data!$CA$9:$CM$594,8,FALSE)</f>
        <v>55</v>
      </c>
      <c r="L79" s="7">
        <f>VLOOKUP($A79,Data!$CA$9:$CM$594,9,FALSE)</f>
        <v>3.1</v>
      </c>
      <c r="M79" s="7">
        <f>VLOOKUP($A79,Data!$CA$9:$CM$594,10,FALSE)</f>
        <v>32700</v>
      </c>
      <c r="N79" s="7">
        <f>VLOOKUP($A79,Data!$CA$9:$CM$594,11,FALSE)</f>
        <v>164200</v>
      </c>
      <c r="O79" s="7">
        <f>VLOOKUP($A79,Data!$CA$9:$CM$594,12,FALSE)</f>
        <v>19.899999999999999</v>
      </c>
      <c r="P79" s="7">
        <f>VLOOKUP($A79,Data!$CA$9:$CM$594,13,FALSE)</f>
        <v>2.5</v>
      </c>
    </row>
    <row r="80" spans="1:16" x14ac:dyDescent="0.3">
      <c r="A80" s="36" t="s">
        <v>679</v>
      </c>
      <c r="B80" s="6" t="str">
        <f>IFERROR(VLOOKUP($A80,classifications!$A$3:$C$334,3,FALSE),VLOOKUP($A80,classifications!$I$2:$K$27,3,FALSE))</f>
        <v>Predominantly Urban</v>
      </c>
      <c r="C80" s="6" t="str">
        <f>VLOOKUP($A80,classifications!$A$3:$D$333,4,FALSE)</f>
        <v>lower tier</v>
      </c>
      <c r="D80" s="6" t="str">
        <f>VLOOKUP($A80,class!$A$1:$B$455,2,FALSE)</f>
        <v>Metropolitan District</v>
      </c>
      <c r="E80" s="7">
        <f>VLOOKUP($A80,Data!$CA$9:$CM$594,2,FALSE)</f>
        <v>29500</v>
      </c>
      <c r="F80" s="7">
        <f>VLOOKUP($A80,Data!$CA$9:$CM$594,3,FALSE)</f>
        <v>156800</v>
      </c>
      <c r="G80" s="7">
        <f>VLOOKUP($A80,Data!$CA$9:$CM$594,4,FALSE)</f>
        <v>18.8</v>
      </c>
      <c r="H80" s="7">
        <f>VLOOKUP($A80,Data!$CA$9:$CM$594,5,FALSE)</f>
        <v>2.2999999999999998</v>
      </c>
      <c r="I80" s="7">
        <f>VLOOKUP($A80,Data!$CA$9:$CM$594,6,FALSE)</f>
        <v>85500</v>
      </c>
      <c r="J80" s="7">
        <f>VLOOKUP($A80,Data!$CA$9:$CM$594,7,FALSE)</f>
        <v>156800</v>
      </c>
      <c r="K80" s="7">
        <f>VLOOKUP($A80,Data!$CA$9:$CM$594,8,FALSE)</f>
        <v>54.5</v>
      </c>
      <c r="L80" s="7">
        <f>VLOOKUP($A80,Data!$CA$9:$CM$594,9,FALSE)</f>
        <v>2.9</v>
      </c>
      <c r="M80" s="7">
        <f>VLOOKUP($A80,Data!$CA$9:$CM$594,10,FALSE)</f>
        <v>36900</v>
      </c>
      <c r="N80" s="7">
        <f>VLOOKUP($A80,Data!$CA$9:$CM$594,11,FALSE)</f>
        <v>156800</v>
      </c>
      <c r="O80" s="7">
        <f>VLOOKUP($A80,Data!$CA$9:$CM$594,12,FALSE)</f>
        <v>23.6</v>
      </c>
      <c r="P80" s="7">
        <f>VLOOKUP($A80,Data!$CA$9:$CM$594,13,FALSE)</f>
        <v>2.5</v>
      </c>
    </row>
    <row r="81" spans="1:16" x14ac:dyDescent="0.3">
      <c r="A81" s="36" t="s">
        <v>680</v>
      </c>
      <c r="B81" s="6" t="str">
        <f>IFERROR(VLOOKUP($A81,classifications!$A$3:$C$334,3,FALSE),VLOOKUP($A81,classifications!$I$2:$K$27,3,FALSE))</f>
        <v>Urban with Significant Rural</v>
      </c>
      <c r="C81" s="6" t="e">
        <f>VLOOKUP($A81,classifications!$A$3:$D$333,4,FALSE)</f>
        <v>#N/A</v>
      </c>
      <c r="D81" s="6" t="str">
        <f>VLOOKUP($A81,class!$A$1:$B$455,2,FALSE)</f>
        <v>Shire County</v>
      </c>
      <c r="E81" s="7">
        <f>VLOOKUP($A81,Data!$CA$9:$CM$594,2,FALSE)</f>
        <v>99500</v>
      </c>
      <c r="F81" s="7">
        <f>VLOOKUP($A81,Data!$CA$9:$CM$594,3,FALSE)</f>
        <v>356200</v>
      </c>
      <c r="G81" s="7">
        <f>VLOOKUP($A81,Data!$CA$9:$CM$594,4,FALSE)</f>
        <v>27.9</v>
      </c>
      <c r="H81" s="7">
        <f>VLOOKUP($A81,Data!$CA$9:$CM$594,5,FALSE)</f>
        <v>2.8</v>
      </c>
      <c r="I81" s="7">
        <f>VLOOKUP($A81,Data!$CA$9:$CM$594,6,FALSE)</f>
        <v>232600</v>
      </c>
      <c r="J81" s="7">
        <f>VLOOKUP($A81,Data!$CA$9:$CM$594,7,FALSE)</f>
        <v>356200</v>
      </c>
      <c r="K81" s="7">
        <f>VLOOKUP($A81,Data!$CA$9:$CM$594,8,FALSE)</f>
        <v>65.3</v>
      </c>
      <c r="L81" s="7">
        <f>VLOOKUP($A81,Data!$CA$9:$CM$594,9,FALSE)</f>
        <v>3</v>
      </c>
      <c r="M81" s="7">
        <f>VLOOKUP($A81,Data!$CA$9:$CM$594,10,FALSE)</f>
        <v>49200</v>
      </c>
      <c r="N81" s="7">
        <f>VLOOKUP($A81,Data!$CA$9:$CM$594,11,FALSE)</f>
        <v>356200</v>
      </c>
      <c r="O81" s="7">
        <f>VLOOKUP($A81,Data!$CA$9:$CM$594,12,FALSE)</f>
        <v>13.8</v>
      </c>
      <c r="P81" s="7">
        <f>VLOOKUP($A81,Data!$CA$9:$CM$594,13,FALSE)</f>
        <v>2.1</v>
      </c>
    </row>
    <row r="82" spans="1:16" x14ac:dyDescent="0.3">
      <c r="A82" s="36" t="s">
        <v>681</v>
      </c>
      <c r="B82" s="6" t="str">
        <f>IFERROR(VLOOKUP($A82,classifications!$A$3:$C$334,3,FALSE),VLOOKUP($A82,classifications!$I$2:$K$27,3,FALSE))</f>
        <v>Urban with Significant Rural</v>
      </c>
      <c r="C82" s="6" t="str">
        <f>VLOOKUP($A82,classifications!$A$3:$D$333,4,FALSE)</f>
        <v>lower tier</v>
      </c>
      <c r="D82" s="6" t="str">
        <f>VLOOKUP($A82,class!$A$1:$B$455,2,FALSE)</f>
        <v>Unitary Authority</v>
      </c>
      <c r="E82" s="7">
        <f>VLOOKUP($A82,Data!$CA$9:$CM$594,2,FALSE)</f>
        <v>30600</v>
      </c>
      <c r="F82" s="7">
        <f>VLOOKUP($A82,Data!$CA$9:$CM$594,3,FALSE)</f>
        <v>99600</v>
      </c>
      <c r="G82" s="7">
        <f>VLOOKUP($A82,Data!$CA$9:$CM$594,4,FALSE)</f>
        <v>30.7</v>
      </c>
      <c r="H82" s="7">
        <f>VLOOKUP($A82,Data!$CA$9:$CM$594,5,FALSE)</f>
        <v>4.5</v>
      </c>
      <c r="I82" s="7">
        <f>VLOOKUP($A82,Data!$CA$9:$CM$594,6,FALSE)</f>
        <v>64000</v>
      </c>
      <c r="J82" s="7">
        <f>VLOOKUP($A82,Data!$CA$9:$CM$594,7,FALSE)</f>
        <v>99600</v>
      </c>
      <c r="K82" s="7">
        <f>VLOOKUP($A82,Data!$CA$9:$CM$594,8,FALSE)</f>
        <v>64.2</v>
      </c>
      <c r="L82" s="7">
        <f>VLOOKUP($A82,Data!$CA$9:$CM$594,9,FALSE)</f>
        <v>4.7</v>
      </c>
      <c r="M82" s="7">
        <f>VLOOKUP($A82,Data!$CA$9:$CM$594,10,FALSE)</f>
        <v>11500</v>
      </c>
      <c r="N82" s="7">
        <f>VLOOKUP($A82,Data!$CA$9:$CM$594,11,FALSE)</f>
        <v>99600</v>
      </c>
      <c r="O82" s="7">
        <f>VLOOKUP($A82,Data!$CA$9:$CM$594,12,FALSE)</f>
        <v>11.6</v>
      </c>
      <c r="P82" s="7">
        <f>VLOOKUP($A82,Data!$CA$9:$CM$594,13,FALSE)</f>
        <v>3.2</v>
      </c>
    </row>
    <row r="83" spans="1:16" x14ac:dyDescent="0.3">
      <c r="A83" s="36" t="s">
        <v>682</v>
      </c>
      <c r="B83" s="6" t="str">
        <f>IFERROR(VLOOKUP($A83,classifications!$A$3:$C$334,3,FALSE),VLOOKUP($A83,classifications!$I$2:$K$27,3,FALSE))</f>
        <v>Predominantly Rural</v>
      </c>
      <c r="C83" s="6" t="str">
        <f>VLOOKUP($A83,classifications!$A$3:$D$333,4,FALSE)</f>
        <v>lower tier</v>
      </c>
      <c r="D83" s="6" t="str">
        <f>VLOOKUP($A83,class!$A$1:$B$455,2,FALSE)</f>
        <v>Unitary Authority</v>
      </c>
      <c r="E83" s="7">
        <f>VLOOKUP($A83,Data!$CA$9:$CM$594,2,FALSE)</f>
        <v>48500</v>
      </c>
      <c r="F83" s="7">
        <f>VLOOKUP($A83,Data!$CA$9:$CM$594,3,FALSE)</f>
        <v>161100</v>
      </c>
      <c r="G83" s="7">
        <f>VLOOKUP($A83,Data!$CA$9:$CM$594,4,FALSE)</f>
        <v>30.1</v>
      </c>
      <c r="H83" s="7">
        <f>VLOOKUP($A83,Data!$CA$9:$CM$594,5,FALSE)</f>
        <v>3.6</v>
      </c>
      <c r="I83" s="7">
        <f>VLOOKUP($A83,Data!$CA$9:$CM$594,6,FALSE)</f>
        <v>112800</v>
      </c>
      <c r="J83" s="7">
        <f>VLOOKUP($A83,Data!$CA$9:$CM$594,7,FALSE)</f>
        <v>161100</v>
      </c>
      <c r="K83" s="7">
        <f>VLOOKUP($A83,Data!$CA$9:$CM$594,8,FALSE)</f>
        <v>70</v>
      </c>
      <c r="L83" s="7">
        <f>VLOOKUP($A83,Data!$CA$9:$CM$594,9,FALSE)</f>
        <v>3.6</v>
      </c>
      <c r="M83" s="7">
        <f>VLOOKUP($A83,Data!$CA$9:$CM$594,10,FALSE)</f>
        <v>13200</v>
      </c>
      <c r="N83" s="7">
        <f>VLOOKUP($A83,Data!$CA$9:$CM$594,11,FALSE)</f>
        <v>161100</v>
      </c>
      <c r="O83" s="7">
        <f>VLOOKUP($A83,Data!$CA$9:$CM$594,12,FALSE)</f>
        <v>8.1999999999999993</v>
      </c>
      <c r="P83" s="7">
        <f>VLOOKUP($A83,Data!$CA$9:$CM$594,13,FALSE)</f>
        <v>2.2000000000000002</v>
      </c>
    </row>
    <row r="84" spans="1:16" x14ac:dyDescent="0.3">
      <c r="A84" s="36" t="s">
        <v>683</v>
      </c>
      <c r="B84" s="6" t="str">
        <f>IFERROR(VLOOKUP($A84,classifications!$A$3:$C$334,3,FALSE),VLOOKUP($A84,classifications!$I$2:$K$27,3,FALSE))</f>
        <v>Predominantly Urban</v>
      </c>
      <c r="C84" s="6" t="str">
        <f>VLOOKUP($A84,classifications!$A$3:$D$333,4,FALSE)</f>
        <v>lower tier</v>
      </c>
      <c r="D84" s="6" t="str">
        <f>VLOOKUP($A84,class!$A$1:$B$455,2,FALSE)</f>
        <v>Unitary Authority</v>
      </c>
      <c r="E84" s="7">
        <f>VLOOKUP($A84,Data!$CA$9:$CM$594,2,FALSE)</f>
        <v>24900</v>
      </c>
      <c r="F84" s="7">
        <f>VLOOKUP($A84,Data!$CA$9:$CM$594,3,FALSE)</f>
        <v>125300</v>
      </c>
      <c r="G84" s="7">
        <f>VLOOKUP($A84,Data!$CA$9:$CM$594,4,FALSE)</f>
        <v>19.8</v>
      </c>
      <c r="H84" s="7">
        <f>VLOOKUP($A84,Data!$CA$9:$CM$594,5,FALSE)</f>
        <v>2.6</v>
      </c>
      <c r="I84" s="7">
        <f>VLOOKUP($A84,Data!$CA$9:$CM$594,6,FALSE)</f>
        <v>62500</v>
      </c>
      <c r="J84" s="7">
        <f>VLOOKUP($A84,Data!$CA$9:$CM$594,7,FALSE)</f>
        <v>125300</v>
      </c>
      <c r="K84" s="7">
        <f>VLOOKUP($A84,Data!$CA$9:$CM$594,8,FALSE)</f>
        <v>49.9</v>
      </c>
      <c r="L84" s="7">
        <f>VLOOKUP($A84,Data!$CA$9:$CM$594,9,FALSE)</f>
        <v>3.3</v>
      </c>
      <c r="M84" s="7">
        <f>VLOOKUP($A84,Data!$CA$9:$CM$594,10,FALSE)</f>
        <v>21700</v>
      </c>
      <c r="N84" s="7">
        <f>VLOOKUP($A84,Data!$CA$9:$CM$594,11,FALSE)</f>
        <v>125300</v>
      </c>
      <c r="O84" s="7">
        <f>VLOOKUP($A84,Data!$CA$9:$CM$594,12,FALSE)</f>
        <v>17.3</v>
      </c>
      <c r="P84" s="7">
        <f>VLOOKUP($A84,Data!$CA$9:$CM$594,13,FALSE)</f>
        <v>2.5</v>
      </c>
    </row>
    <row r="85" spans="1:16" x14ac:dyDescent="0.3">
      <c r="A85" s="36" t="s">
        <v>684</v>
      </c>
      <c r="B85" s="6" t="str">
        <f>IFERROR(VLOOKUP($A85,classifications!$A$3:$C$334,3,FALSE),VLOOKUP($A85,classifications!$I$2:$K$27,3,FALSE))</f>
        <v>Predominantly Urban</v>
      </c>
      <c r="C85" s="6" t="str">
        <f>VLOOKUP($A85,classifications!$A$3:$D$333,4,FALSE)</f>
        <v>lower tier</v>
      </c>
      <c r="D85" s="6" t="str">
        <f>VLOOKUP($A85,class!$A$1:$B$455,2,FALSE)</f>
        <v>Unitary Authority</v>
      </c>
      <c r="E85" s="7">
        <f>VLOOKUP($A85,Data!$CA$9:$CM$594,2,FALSE)</f>
        <v>24200</v>
      </c>
      <c r="F85" s="7">
        <f>VLOOKUP($A85,Data!$CA$9:$CM$594,3,FALSE)</f>
        <v>116300</v>
      </c>
      <c r="G85" s="7">
        <f>VLOOKUP($A85,Data!$CA$9:$CM$594,4,FALSE)</f>
        <v>20.8</v>
      </c>
      <c r="H85" s="7">
        <f>VLOOKUP($A85,Data!$CA$9:$CM$594,5,FALSE)</f>
        <v>2.4</v>
      </c>
      <c r="I85" s="7">
        <f>VLOOKUP($A85,Data!$CA$9:$CM$594,6,FALSE)</f>
        <v>64100</v>
      </c>
      <c r="J85" s="7">
        <f>VLOOKUP($A85,Data!$CA$9:$CM$594,7,FALSE)</f>
        <v>116300</v>
      </c>
      <c r="K85" s="7">
        <f>VLOOKUP($A85,Data!$CA$9:$CM$594,8,FALSE)</f>
        <v>55.2</v>
      </c>
      <c r="L85" s="7">
        <f>VLOOKUP($A85,Data!$CA$9:$CM$594,9,FALSE)</f>
        <v>3</v>
      </c>
      <c r="M85" s="7">
        <f>VLOOKUP($A85,Data!$CA$9:$CM$594,10,FALSE)</f>
        <v>16500</v>
      </c>
      <c r="N85" s="7">
        <f>VLOOKUP($A85,Data!$CA$9:$CM$594,11,FALSE)</f>
        <v>116300</v>
      </c>
      <c r="O85" s="7">
        <f>VLOOKUP($A85,Data!$CA$9:$CM$594,12,FALSE)</f>
        <v>14.2</v>
      </c>
      <c r="P85" s="7">
        <f>VLOOKUP($A85,Data!$CA$9:$CM$594,13,FALSE)</f>
        <v>2.1</v>
      </c>
    </row>
    <row r="86" spans="1:16" x14ac:dyDescent="0.3">
      <c r="A86" s="36" t="s">
        <v>1028</v>
      </c>
      <c r="B86" s="6" t="str">
        <f>IFERROR(VLOOKUP($A86,classifications!$A$3:$C$334,3,FALSE),VLOOKUP($A86,classifications!$I$2:$K$27,3,FALSE))</f>
        <v>Predominantly Urban</v>
      </c>
      <c r="C86" s="6" t="str">
        <f>VLOOKUP($A86,classifications!$A$3:$D$333,4,FALSE)</f>
        <v>lower tier</v>
      </c>
      <c r="D86" s="6" t="str">
        <f>VLOOKUP($A86,class!$A$1:$B$455,2,FALSE)</f>
        <v>Unitary Authority</v>
      </c>
      <c r="E86" s="7">
        <f>VLOOKUP($A86,Data!$CA$9:$CM$594,2,FALSE)</f>
        <v>23900</v>
      </c>
      <c r="F86" s="7">
        <f>VLOOKUP($A86,Data!$CA$9:$CM$594,3,FALSE)</f>
        <v>107500</v>
      </c>
      <c r="G86" s="7">
        <f>VLOOKUP($A86,Data!$CA$9:$CM$594,4,FALSE)</f>
        <v>22.3</v>
      </c>
      <c r="H86" s="7">
        <f>VLOOKUP($A86,Data!$CA$9:$CM$594,5,FALSE)</f>
        <v>2.7</v>
      </c>
      <c r="I86" s="7">
        <f>VLOOKUP($A86,Data!$CA$9:$CM$594,6,FALSE)</f>
        <v>66300</v>
      </c>
      <c r="J86" s="7">
        <f>VLOOKUP($A86,Data!$CA$9:$CM$594,7,FALSE)</f>
        <v>107500</v>
      </c>
      <c r="K86" s="7">
        <f>VLOOKUP($A86,Data!$CA$9:$CM$594,8,FALSE)</f>
        <v>61.7</v>
      </c>
      <c r="L86" s="7">
        <f>VLOOKUP($A86,Data!$CA$9:$CM$594,9,FALSE)</f>
        <v>3.1</v>
      </c>
      <c r="M86" s="7">
        <f>VLOOKUP($A86,Data!$CA$9:$CM$594,10,FALSE)</f>
        <v>14000</v>
      </c>
      <c r="N86" s="7">
        <f>VLOOKUP($A86,Data!$CA$9:$CM$594,11,FALSE)</f>
        <v>107500</v>
      </c>
      <c r="O86" s="7">
        <f>VLOOKUP($A86,Data!$CA$9:$CM$594,12,FALSE)</f>
        <v>13.1</v>
      </c>
      <c r="P86" s="7">
        <f>VLOOKUP($A86,Data!$CA$9:$CM$594,13,FALSE)</f>
        <v>2.2000000000000002</v>
      </c>
    </row>
    <row r="87" spans="1:16" x14ac:dyDescent="0.3">
      <c r="A87" s="36" t="s">
        <v>685</v>
      </c>
      <c r="B87" s="6" t="str">
        <f>IFERROR(VLOOKUP($A87,classifications!$A$3:$C$334,3,FALSE),VLOOKUP($A87,classifications!$I$2:$K$27,3,FALSE))</f>
        <v>Predominantly Urban</v>
      </c>
      <c r="C87" s="6" t="str">
        <f>VLOOKUP($A87,classifications!$A$3:$D$333,4,FALSE)</f>
        <v>lower tier</v>
      </c>
      <c r="D87" s="6" t="str">
        <f>VLOOKUP($A87,class!$A$1:$B$455,2,FALSE)</f>
        <v>Unitary Authority</v>
      </c>
      <c r="E87" s="7">
        <f>VLOOKUP($A87,Data!$CA$9:$CM$594,2,FALSE)</f>
        <v>19200</v>
      </c>
      <c r="F87" s="7">
        <f>VLOOKUP($A87,Data!$CA$9:$CM$594,3,FALSE)</f>
        <v>103200</v>
      </c>
      <c r="G87" s="7">
        <f>VLOOKUP($A87,Data!$CA$9:$CM$594,4,FALSE)</f>
        <v>18.600000000000001</v>
      </c>
      <c r="H87" s="7">
        <f>VLOOKUP($A87,Data!$CA$9:$CM$594,5,FALSE)</f>
        <v>2.5</v>
      </c>
      <c r="I87" s="7">
        <f>VLOOKUP($A87,Data!$CA$9:$CM$594,6,FALSE)</f>
        <v>56000</v>
      </c>
      <c r="J87" s="7">
        <f>VLOOKUP($A87,Data!$CA$9:$CM$594,7,FALSE)</f>
        <v>103200</v>
      </c>
      <c r="K87" s="7">
        <f>VLOOKUP($A87,Data!$CA$9:$CM$594,8,FALSE)</f>
        <v>54.2</v>
      </c>
      <c r="L87" s="7">
        <f>VLOOKUP($A87,Data!$CA$9:$CM$594,9,FALSE)</f>
        <v>3.2</v>
      </c>
      <c r="M87" s="7">
        <f>VLOOKUP($A87,Data!$CA$9:$CM$594,10,FALSE)</f>
        <v>17400</v>
      </c>
      <c r="N87" s="7">
        <f>VLOOKUP($A87,Data!$CA$9:$CM$594,11,FALSE)</f>
        <v>103200</v>
      </c>
      <c r="O87" s="7">
        <f>VLOOKUP($A87,Data!$CA$9:$CM$594,12,FALSE)</f>
        <v>16.899999999999999</v>
      </c>
      <c r="P87" s="7">
        <f>VLOOKUP($A87,Data!$CA$9:$CM$594,13,FALSE)</f>
        <v>2.4</v>
      </c>
    </row>
    <row r="88" spans="1:16" x14ac:dyDescent="0.3">
      <c r="A88" s="36" t="s">
        <v>686</v>
      </c>
      <c r="B88" s="6" t="str">
        <f>IFERROR(VLOOKUP($A88,classifications!$A$3:$C$334,3,FALSE),VLOOKUP($A88,classifications!$I$2:$K$27,3,FALSE))</f>
        <v>Predominantly Rural</v>
      </c>
      <c r="C88" s="6" t="e">
        <f>VLOOKUP($A88,classifications!$A$3:$D$333,4,FALSE)</f>
        <v>#N/A</v>
      </c>
      <c r="D88" s="6" t="str">
        <f>VLOOKUP($A88,class!$A$1:$B$455,2,FALSE)</f>
        <v>Shire County</v>
      </c>
      <c r="E88" s="7">
        <f>VLOOKUP($A88,Data!$CA$9:$CM$594,2,FALSE)</f>
        <v>144000</v>
      </c>
      <c r="F88" s="7">
        <f>VLOOKUP($A88,Data!$CA$9:$CM$594,3,FALSE)</f>
        <v>393000</v>
      </c>
      <c r="G88" s="7">
        <f>VLOOKUP($A88,Data!$CA$9:$CM$594,4,FALSE)</f>
        <v>36.6</v>
      </c>
      <c r="H88" s="7">
        <f>VLOOKUP($A88,Data!$CA$9:$CM$594,5,FALSE)</f>
        <v>2.8</v>
      </c>
      <c r="I88" s="7">
        <f>VLOOKUP($A88,Data!$CA$9:$CM$594,6,FALSE)</f>
        <v>268600</v>
      </c>
      <c r="J88" s="7">
        <f>VLOOKUP($A88,Data!$CA$9:$CM$594,7,FALSE)</f>
        <v>393000</v>
      </c>
      <c r="K88" s="7">
        <f>VLOOKUP($A88,Data!$CA$9:$CM$594,8,FALSE)</f>
        <v>68.3</v>
      </c>
      <c r="L88" s="7">
        <f>VLOOKUP($A88,Data!$CA$9:$CM$594,9,FALSE)</f>
        <v>2.7</v>
      </c>
      <c r="M88" s="7">
        <f>VLOOKUP($A88,Data!$CA$9:$CM$594,10,FALSE)</f>
        <v>35800</v>
      </c>
      <c r="N88" s="7">
        <f>VLOOKUP($A88,Data!$CA$9:$CM$594,11,FALSE)</f>
        <v>393000</v>
      </c>
      <c r="O88" s="7">
        <f>VLOOKUP($A88,Data!$CA$9:$CM$594,12,FALSE)</f>
        <v>9.1</v>
      </c>
      <c r="P88" s="7">
        <f>VLOOKUP($A88,Data!$CA$9:$CM$594,13,FALSE)</f>
        <v>1.7</v>
      </c>
    </row>
    <row r="89" spans="1:16" x14ac:dyDescent="0.3">
      <c r="A89" s="36" t="s">
        <v>687</v>
      </c>
      <c r="B89" s="6" t="str">
        <f>IFERROR(VLOOKUP($A89,classifications!$A$3:$C$334,3,FALSE),VLOOKUP($A89,classifications!$I$2:$K$27,3,FALSE))</f>
        <v>Urban with Significant Rural</v>
      </c>
      <c r="C89" s="6" t="e">
        <f>VLOOKUP($A89,classifications!$A$3:$D$333,4,FALSE)</f>
        <v>#N/A</v>
      </c>
      <c r="D89" s="6" t="str">
        <f>VLOOKUP($A89,class!$A$1:$B$455,2,FALSE)</f>
        <v>Shire County</v>
      </c>
      <c r="E89" s="7">
        <f>VLOOKUP($A89,Data!$CA$9:$CM$594,2,FALSE)</f>
        <v>204900</v>
      </c>
      <c r="F89" s="7">
        <f>VLOOKUP($A89,Data!$CA$9:$CM$594,3,FALSE)</f>
        <v>865100</v>
      </c>
      <c r="G89" s="7">
        <f>VLOOKUP($A89,Data!$CA$9:$CM$594,4,FALSE)</f>
        <v>23.7</v>
      </c>
      <c r="H89" s="7">
        <f>VLOOKUP($A89,Data!$CA$9:$CM$594,5,FALSE)</f>
        <v>1.7</v>
      </c>
      <c r="I89" s="7">
        <f>VLOOKUP($A89,Data!$CA$9:$CM$594,6,FALSE)</f>
        <v>546500</v>
      </c>
      <c r="J89" s="7">
        <f>VLOOKUP($A89,Data!$CA$9:$CM$594,7,FALSE)</f>
        <v>865100</v>
      </c>
      <c r="K89" s="7">
        <f>VLOOKUP($A89,Data!$CA$9:$CM$594,8,FALSE)</f>
        <v>63.2</v>
      </c>
      <c r="L89" s="7">
        <f>VLOOKUP($A89,Data!$CA$9:$CM$594,9,FALSE)</f>
        <v>1.9</v>
      </c>
      <c r="M89" s="7">
        <f>VLOOKUP($A89,Data!$CA$9:$CM$594,10,FALSE)</f>
        <v>117700</v>
      </c>
      <c r="N89" s="7">
        <f>VLOOKUP($A89,Data!$CA$9:$CM$594,11,FALSE)</f>
        <v>865100</v>
      </c>
      <c r="O89" s="7">
        <f>VLOOKUP($A89,Data!$CA$9:$CM$594,12,FALSE)</f>
        <v>13.6</v>
      </c>
      <c r="P89" s="7">
        <f>VLOOKUP($A89,Data!$CA$9:$CM$594,13,FALSE)</f>
        <v>1.4</v>
      </c>
    </row>
    <row r="90" spans="1:16" x14ac:dyDescent="0.3">
      <c r="A90" s="36" t="s">
        <v>688</v>
      </c>
      <c r="B90" s="6" t="str">
        <f>IFERROR(VLOOKUP($A90,classifications!$A$3:$C$334,3,FALSE),VLOOKUP($A90,classifications!$I$2:$K$27,3,FALSE))</f>
        <v>Predominantly Urban</v>
      </c>
      <c r="C90" s="6" t="e">
        <f>VLOOKUP($A90,classifications!$A$3:$D$333,4,FALSE)</f>
        <v>#N/A</v>
      </c>
      <c r="D90" s="6" t="str">
        <f>VLOOKUP($A90,class!$A$1:$B$455,2,FALSE)</f>
        <v>Shire County</v>
      </c>
      <c r="E90" s="7">
        <f>VLOOKUP($A90,Data!$CA$9:$CM$594,2,FALSE)</f>
        <v>241000</v>
      </c>
      <c r="F90" s="7">
        <f>VLOOKUP($A90,Data!$CA$9:$CM$594,3,FALSE)</f>
        <v>702700</v>
      </c>
      <c r="G90" s="7">
        <f>VLOOKUP($A90,Data!$CA$9:$CM$594,4,FALSE)</f>
        <v>34.299999999999997</v>
      </c>
      <c r="H90" s="7">
        <f>VLOOKUP($A90,Data!$CA$9:$CM$594,5,FALSE)</f>
        <v>2.1</v>
      </c>
      <c r="I90" s="7">
        <f>VLOOKUP($A90,Data!$CA$9:$CM$594,6,FALSE)</f>
        <v>486200</v>
      </c>
      <c r="J90" s="7">
        <f>VLOOKUP($A90,Data!$CA$9:$CM$594,7,FALSE)</f>
        <v>702700</v>
      </c>
      <c r="K90" s="7">
        <f>VLOOKUP($A90,Data!$CA$9:$CM$594,8,FALSE)</f>
        <v>69.2</v>
      </c>
      <c r="L90" s="7">
        <f>VLOOKUP($A90,Data!$CA$9:$CM$594,9,FALSE)</f>
        <v>2.1</v>
      </c>
      <c r="M90" s="7">
        <f>VLOOKUP($A90,Data!$CA$9:$CM$594,10,FALSE)</f>
        <v>54000</v>
      </c>
      <c r="N90" s="7">
        <f>VLOOKUP($A90,Data!$CA$9:$CM$594,11,FALSE)</f>
        <v>702700</v>
      </c>
      <c r="O90" s="7">
        <f>VLOOKUP($A90,Data!$CA$9:$CM$594,12,FALSE)</f>
        <v>7.7</v>
      </c>
      <c r="P90" s="7">
        <f>VLOOKUP($A90,Data!$CA$9:$CM$594,13,FALSE)</f>
        <v>1.2</v>
      </c>
    </row>
    <row r="91" spans="1:16" x14ac:dyDescent="0.3">
      <c r="A91" s="36" t="s">
        <v>689</v>
      </c>
      <c r="B91" s="6" t="str">
        <f>IFERROR(VLOOKUP($A91,classifications!$A$3:$C$334,3,FALSE),VLOOKUP($A91,classifications!$I$2:$K$27,3,FALSE))</f>
        <v>Predominantly Rural</v>
      </c>
      <c r="C91" s="6" t="e">
        <f>VLOOKUP($A91,classifications!$A$3:$D$333,4,FALSE)</f>
        <v>#N/A</v>
      </c>
      <c r="D91" s="6" t="str">
        <f>VLOOKUP($A91,class!$A$1:$B$455,2,FALSE)</f>
        <v>Shire County</v>
      </c>
      <c r="E91" s="7">
        <f>VLOOKUP($A91,Data!$CA$9:$CM$594,2,FALSE)</f>
        <v>122600</v>
      </c>
      <c r="F91" s="7">
        <f>VLOOKUP($A91,Data!$CA$9:$CM$594,3,FALSE)</f>
        <v>517200</v>
      </c>
      <c r="G91" s="7">
        <f>VLOOKUP($A91,Data!$CA$9:$CM$594,4,FALSE)</f>
        <v>23.7</v>
      </c>
      <c r="H91" s="7">
        <f>VLOOKUP($A91,Data!$CA$9:$CM$594,5,FALSE)</f>
        <v>2.2000000000000002</v>
      </c>
      <c r="I91" s="7">
        <f>VLOOKUP($A91,Data!$CA$9:$CM$594,6,FALSE)</f>
        <v>326000</v>
      </c>
      <c r="J91" s="7">
        <f>VLOOKUP($A91,Data!$CA$9:$CM$594,7,FALSE)</f>
        <v>517200</v>
      </c>
      <c r="K91" s="7">
        <f>VLOOKUP($A91,Data!$CA$9:$CM$594,8,FALSE)</f>
        <v>63</v>
      </c>
      <c r="L91" s="7">
        <f>VLOOKUP($A91,Data!$CA$9:$CM$594,9,FALSE)</f>
        <v>2.5</v>
      </c>
      <c r="M91" s="7">
        <f>VLOOKUP($A91,Data!$CA$9:$CM$594,10,FALSE)</f>
        <v>66800</v>
      </c>
      <c r="N91" s="7">
        <f>VLOOKUP($A91,Data!$CA$9:$CM$594,11,FALSE)</f>
        <v>517200</v>
      </c>
      <c r="O91" s="7">
        <f>VLOOKUP($A91,Data!$CA$9:$CM$594,12,FALSE)</f>
        <v>12.9</v>
      </c>
      <c r="P91" s="7">
        <f>VLOOKUP($A91,Data!$CA$9:$CM$594,13,FALSE)</f>
        <v>1.7</v>
      </c>
    </row>
    <row r="92" spans="1:16" x14ac:dyDescent="0.3">
      <c r="A92" s="36" t="s">
        <v>690</v>
      </c>
      <c r="B92" s="6" t="str">
        <f>IFERROR(VLOOKUP($A92,classifications!$A$3:$C$334,3,FALSE),VLOOKUP($A92,classifications!$I$2:$K$27,3,FALSE))</f>
        <v>Predominantly Rural</v>
      </c>
      <c r="C92" s="6" t="e">
        <f>VLOOKUP($A92,classifications!$A$3:$D$333,4,FALSE)</f>
        <v>#N/A</v>
      </c>
      <c r="D92" s="6" t="str">
        <f>VLOOKUP($A92,class!$A$1:$B$455,2,FALSE)</f>
        <v>Shire County</v>
      </c>
      <c r="E92" s="7">
        <f>VLOOKUP($A92,Data!$CA$9:$CM$594,2,FALSE)</f>
        <v>107400</v>
      </c>
      <c r="F92" s="7">
        <f>VLOOKUP($A92,Data!$CA$9:$CM$594,3,FALSE)</f>
        <v>439500</v>
      </c>
      <c r="G92" s="7">
        <f>VLOOKUP($A92,Data!$CA$9:$CM$594,4,FALSE)</f>
        <v>24.4</v>
      </c>
      <c r="H92" s="7">
        <f>VLOOKUP($A92,Data!$CA$9:$CM$594,5,FALSE)</f>
        <v>2.2999999999999998</v>
      </c>
      <c r="I92" s="7">
        <f>VLOOKUP($A92,Data!$CA$9:$CM$594,6,FALSE)</f>
        <v>274000</v>
      </c>
      <c r="J92" s="7">
        <f>VLOOKUP($A92,Data!$CA$9:$CM$594,7,FALSE)</f>
        <v>439500</v>
      </c>
      <c r="K92" s="7">
        <f>VLOOKUP($A92,Data!$CA$9:$CM$594,8,FALSE)</f>
        <v>62.3</v>
      </c>
      <c r="L92" s="7">
        <f>VLOOKUP($A92,Data!$CA$9:$CM$594,9,FALSE)</f>
        <v>2.5</v>
      </c>
      <c r="M92" s="7">
        <f>VLOOKUP($A92,Data!$CA$9:$CM$594,10,FALSE)</f>
        <v>43800</v>
      </c>
      <c r="N92" s="7">
        <f>VLOOKUP($A92,Data!$CA$9:$CM$594,11,FALSE)</f>
        <v>439500</v>
      </c>
      <c r="O92" s="7">
        <f>VLOOKUP($A92,Data!$CA$9:$CM$594,12,FALSE)</f>
        <v>10</v>
      </c>
      <c r="P92" s="7">
        <f>VLOOKUP($A92,Data!$CA$9:$CM$594,13,FALSE)</f>
        <v>1.6</v>
      </c>
    </row>
    <row r="93" spans="1:16" x14ac:dyDescent="0.3">
      <c r="A93" s="36" t="s">
        <v>691</v>
      </c>
      <c r="B93" s="6" t="str">
        <f>IFERROR(VLOOKUP($A93,classifications!$A$3:$C$334,3,FALSE),VLOOKUP($A93,classifications!$I$2:$K$27,3,FALSE))</f>
        <v>Predominantly Urban</v>
      </c>
      <c r="C93" s="6" t="str">
        <f>VLOOKUP($A93,classifications!$A$3:$D$333,4,FALSE)</f>
        <v>lower tier</v>
      </c>
      <c r="D93" s="6" t="str">
        <f>VLOOKUP($A93,class!$A$1:$B$455,2,FALSE)</f>
        <v>London Borough</v>
      </c>
      <c r="E93" s="7">
        <f>VLOOKUP($A93,Data!$CA$9:$CM$594,2,FALSE)</f>
        <v>80400</v>
      </c>
      <c r="F93" s="7">
        <f>VLOOKUP($A93,Data!$CA$9:$CM$594,3,FALSE)</f>
        <v>153200</v>
      </c>
      <c r="G93" s="7">
        <f>VLOOKUP($A93,Data!$CA$9:$CM$594,4,FALSE)</f>
        <v>52.5</v>
      </c>
      <c r="H93" s="7">
        <f>VLOOKUP($A93,Data!$CA$9:$CM$594,5,FALSE)</f>
        <v>3.9</v>
      </c>
      <c r="I93" s="7">
        <f>VLOOKUP($A93,Data!$CA$9:$CM$594,6,FALSE)</f>
        <v>111100</v>
      </c>
      <c r="J93" s="7">
        <f>VLOOKUP($A93,Data!$CA$9:$CM$594,7,FALSE)</f>
        <v>153200</v>
      </c>
      <c r="K93" s="7">
        <f>VLOOKUP($A93,Data!$CA$9:$CM$594,8,FALSE)</f>
        <v>72.5</v>
      </c>
      <c r="L93" s="7">
        <f>VLOOKUP($A93,Data!$CA$9:$CM$594,9,FALSE)</f>
        <v>3.5</v>
      </c>
      <c r="M93" s="7">
        <f>VLOOKUP($A93,Data!$CA$9:$CM$594,10,FALSE)</f>
        <v>13600</v>
      </c>
      <c r="N93" s="7">
        <f>VLOOKUP($A93,Data!$CA$9:$CM$594,11,FALSE)</f>
        <v>153200</v>
      </c>
      <c r="O93" s="7">
        <f>VLOOKUP($A93,Data!$CA$9:$CM$594,12,FALSE)</f>
        <v>8.9</v>
      </c>
      <c r="P93" s="7">
        <f>VLOOKUP($A93,Data!$CA$9:$CM$594,13,FALSE)</f>
        <v>2.2000000000000002</v>
      </c>
    </row>
    <row r="94" spans="1:16" x14ac:dyDescent="0.3">
      <c r="A94" s="36" t="s">
        <v>692</v>
      </c>
      <c r="B94" s="6" t="str">
        <f>IFERROR(VLOOKUP($A94,classifications!$A$3:$C$334,3,FALSE),VLOOKUP($A94,classifications!$I$2:$K$27,3,FALSE))</f>
        <v>Predominantly Urban</v>
      </c>
      <c r="C94" s="6" t="str">
        <f>VLOOKUP($A94,classifications!$A$3:$D$333,4,FALSE)</f>
        <v>lower tier</v>
      </c>
      <c r="D94" s="6" t="str">
        <f>VLOOKUP($A94,class!$A$1:$B$455,2,FALSE)</f>
        <v>London Borough</v>
      </c>
      <c r="E94" s="7">
        <f>VLOOKUP($A94,Data!$CA$9:$CM$594,2,FALSE)</f>
        <v>5500</v>
      </c>
      <c r="F94" s="7">
        <f>VLOOKUP($A94,Data!$CA$9:$CM$594,3,FALSE)</f>
        <v>5500</v>
      </c>
      <c r="G94" s="7">
        <f>VLOOKUP($A94,Data!$CA$9:$CM$594,4,FALSE)</f>
        <v>100</v>
      </c>
      <c r="H94" s="7" t="str">
        <f>VLOOKUP($A94,Data!$CA$9:$CM$594,5,FALSE)</f>
        <v>-</v>
      </c>
      <c r="I94" s="7">
        <f>VLOOKUP($A94,Data!$CA$9:$CM$594,6,FALSE)</f>
        <v>5500</v>
      </c>
      <c r="J94" s="7">
        <f>VLOOKUP($A94,Data!$CA$9:$CM$594,7,FALSE)</f>
        <v>5500</v>
      </c>
      <c r="K94" s="7">
        <f>VLOOKUP($A94,Data!$CA$9:$CM$594,8,FALSE)</f>
        <v>100</v>
      </c>
      <c r="L94" s="7" t="str">
        <f>VLOOKUP($A94,Data!$CA$9:$CM$594,9,FALSE)</f>
        <v>-</v>
      </c>
      <c r="M94" s="7" t="str">
        <f>VLOOKUP($A94,Data!$CA$9:$CM$594,10,FALSE)</f>
        <v>!</v>
      </c>
      <c r="N94" s="7">
        <f>VLOOKUP($A94,Data!$CA$9:$CM$594,11,FALSE)</f>
        <v>5500</v>
      </c>
      <c r="O94" s="7" t="str">
        <f>VLOOKUP($A94,Data!$CA$9:$CM$594,12,FALSE)</f>
        <v>!</v>
      </c>
      <c r="P94" s="7" t="str">
        <f>VLOOKUP($A94,Data!$CA$9:$CM$594,13,FALSE)</f>
        <v>!</v>
      </c>
    </row>
    <row r="95" spans="1:16" x14ac:dyDescent="0.3">
      <c r="A95" s="36" t="s">
        <v>693</v>
      </c>
      <c r="B95" s="6" t="str">
        <f>IFERROR(VLOOKUP($A95,classifications!$A$3:$C$334,3,FALSE),VLOOKUP($A95,classifications!$I$2:$K$27,3,FALSE))</f>
        <v>Predominantly Urban</v>
      </c>
      <c r="C95" s="6" t="str">
        <f>VLOOKUP($A95,classifications!$A$3:$D$333,4,FALSE)</f>
        <v>lower tier</v>
      </c>
      <c r="D95" s="6" t="str">
        <f>VLOOKUP($A95,class!$A$1:$B$455,2,FALSE)</f>
        <v>London Borough</v>
      </c>
      <c r="E95" s="7">
        <f>VLOOKUP($A95,Data!$CA$9:$CM$594,2,FALSE)</f>
        <v>77300</v>
      </c>
      <c r="F95" s="7">
        <f>VLOOKUP($A95,Data!$CA$9:$CM$594,3,FALSE)</f>
        <v>169200</v>
      </c>
      <c r="G95" s="7">
        <f>VLOOKUP($A95,Data!$CA$9:$CM$594,4,FALSE)</f>
        <v>45.7</v>
      </c>
      <c r="H95" s="7">
        <f>VLOOKUP($A95,Data!$CA$9:$CM$594,5,FALSE)</f>
        <v>3.8</v>
      </c>
      <c r="I95" s="7">
        <f>VLOOKUP($A95,Data!$CA$9:$CM$594,6,FALSE)</f>
        <v>107400</v>
      </c>
      <c r="J95" s="7">
        <f>VLOOKUP($A95,Data!$CA$9:$CM$594,7,FALSE)</f>
        <v>169200</v>
      </c>
      <c r="K95" s="7">
        <f>VLOOKUP($A95,Data!$CA$9:$CM$594,8,FALSE)</f>
        <v>63.5</v>
      </c>
      <c r="L95" s="7">
        <f>VLOOKUP($A95,Data!$CA$9:$CM$594,9,FALSE)</f>
        <v>3.6</v>
      </c>
      <c r="M95" s="7">
        <f>VLOOKUP($A95,Data!$CA$9:$CM$594,10,FALSE)</f>
        <v>24300</v>
      </c>
      <c r="N95" s="7">
        <f>VLOOKUP($A95,Data!$CA$9:$CM$594,11,FALSE)</f>
        <v>169200</v>
      </c>
      <c r="O95" s="7">
        <f>VLOOKUP($A95,Data!$CA$9:$CM$594,12,FALSE)</f>
        <v>14.3</v>
      </c>
      <c r="P95" s="7">
        <f>VLOOKUP($A95,Data!$CA$9:$CM$594,13,FALSE)</f>
        <v>2.6</v>
      </c>
    </row>
    <row r="96" spans="1:16" x14ac:dyDescent="0.3">
      <c r="A96" s="36" t="s">
        <v>694</v>
      </c>
      <c r="B96" s="6" t="str">
        <f>IFERROR(VLOOKUP($A96,classifications!$A$3:$C$334,3,FALSE),VLOOKUP($A96,classifications!$I$2:$K$27,3,FALSE))</f>
        <v>Predominantly Urban</v>
      </c>
      <c r="C96" s="6" t="str">
        <f>VLOOKUP($A96,classifications!$A$3:$D$333,4,FALSE)</f>
        <v>lower tier</v>
      </c>
      <c r="D96" s="6" t="str">
        <f>VLOOKUP($A96,class!$A$1:$B$455,2,FALSE)</f>
        <v>London Borough</v>
      </c>
      <c r="E96" s="7">
        <f>VLOOKUP($A96,Data!$CA$9:$CM$594,2,FALSE)</f>
        <v>61500</v>
      </c>
      <c r="F96" s="7">
        <f>VLOOKUP($A96,Data!$CA$9:$CM$594,3,FALSE)</f>
        <v>132900</v>
      </c>
      <c r="G96" s="7">
        <f>VLOOKUP($A96,Data!$CA$9:$CM$594,4,FALSE)</f>
        <v>46.3</v>
      </c>
      <c r="H96" s="7">
        <f>VLOOKUP($A96,Data!$CA$9:$CM$594,5,FALSE)</f>
        <v>4.3</v>
      </c>
      <c r="I96" s="7">
        <f>VLOOKUP($A96,Data!$CA$9:$CM$594,6,FALSE)</f>
        <v>88000</v>
      </c>
      <c r="J96" s="7">
        <f>VLOOKUP($A96,Data!$CA$9:$CM$594,7,FALSE)</f>
        <v>132900</v>
      </c>
      <c r="K96" s="7">
        <f>VLOOKUP($A96,Data!$CA$9:$CM$594,8,FALSE)</f>
        <v>66.2</v>
      </c>
      <c r="L96" s="7">
        <f>VLOOKUP($A96,Data!$CA$9:$CM$594,9,FALSE)</f>
        <v>4</v>
      </c>
      <c r="M96" s="7">
        <f>VLOOKUP($A96,Data!$CA$9:$CM$594,10,FALSE)</f>
        <v>18000</v>
      </c>
      <c r="N96" s="7">
        <f>VLOOKUP($A96,Data!$CA$9:$CM$594,11,FALSE)</f>
        <v>132900</v>
      </c>
      <c r="O96" s="7">
        <f>VLOOKUP($A96,Data!$CA$9:$CM$594,12,FALSE)</f>
        <v>13.5</v>
      </c>
      <c r="P96" s="7">
        <f>VLOOKUP($A96,Data!$CA$9:$CM$594,13,FALSE)</f>
        <v>2.9</v>
      </c>
    </row>
    <row r="97" spans="1:16" x14ac:dyDescent="0.3">
      <c r="A97" s="36" t="s">
        <v>695</v>
      </c>
      <c r="B97" s="6" t="str">
        <f>IFERROR(VLOOKUP($A97,classifications!$A$3:$C$334,3,FALSE),VLOOKUP($A97,classifications!$I$2:$K$27,3,FALSE))</f>
        <v>Predominantly Urban</v>
      </c>
      <c r="C97" s="6" t="str">
        <f>VLOOKUP($A97,classifications!$A$3:$D$333,4,FALSE)</f>
        <v>lower tier</v>
      </c>
      <c r="D97" s="6" t="str">
        <f>VLOOKUP($A97,class!$A$1:$B$455,2,FALSE)</f>
        <v>London Borough</v>
      </c>
      <c r="E97" s="7">
        <f>VLOOKUP($A97,Data!$CA$9:$CM$594,2,FALSE)</f>
        <v>74300</v>
      </c>
      <c r="F97" s="7">
        <f>VLOOKUP($A97,Data!$CA$9:$CM$594,3,FALSE)</f>
        <v>175000</v>
      </c>
      <c r="G97" s="7">
        <f>VLOOKUP($A97,Data!$CA$9:$CM$594,4,FALSE)</f>
        <v>42.4</v>
      </c>
      <c r="H97" s="7">
        <f>VLOOKUP($A97,Data!$CA$9:$CM$594,5,FALSE)</f>
        <v>4</v>
      </c>
      <c r="I97" s="7">
        <f>VLOOKUP($A97,Data!$CA$9:$CM$594,6,FALSE)</f>
        <v>110100</v>
      </c>
      <c r="J97" s="7">
        <f>VLOOKUP($A97,Data!$CA$9:$CM$594,7,FALSE)</f>
        <v>175000</v>
      </c>
      <c r="K97" s="7">
        <f>VLOOKUP($A97,Data!$CA$9:$CM$594,8,FALSE)</f>
        <v>62.9</v>
      </c>
      <c r="L97" s="7">
        <f>VLOOKUP($A97,Data!$CA$9:$CM$594,9,FALSE)</f>
        <v>3.9</v>
      </c>
      <c r="M97" s="7">
        <f>VLOOKUP($A97,Data!$CA$9:$CM$594,10,FALSE)</f>
        <v>27900</v>
      </c>
      <c r="N97" s="7">
        <f>VLOOKUP($A97,Data!$CA$9:$CM$594,11,FALSE)</f>
        <v>175000</v>
      </c>
      <c r="O97" s="7">
        <f>VLOOKUP($A97,Data!$CA$9:$CM$594,12,FALSE)</f>
        <v>16</v>
      </c>
      <c r="P97" s="7">
        <f>VLOOKUP($A97,Data!$CA$9:$CM$594,13,FALSE)</f>
        <v>3</v>
      </c>
    </row>
    <row r="98" spans="1:16" x14ac:dyDescent="0.3">
      <c r="A98" s="36" t="s">
        <v>696</v>
      </c>
      <c r="B98" s="6" t="str">
        <f>IFERROR(VLOOKUP($A98,classifications!$A$3:$C$334,3,FALSE),VLOOKUP($A98,classifications!$I$2:$K$27,3,FALSE))</f>
        <v>Predominantly Urban</v>
      </c>
      <c r="C98" s="6" t="str">
        <f>VLOOKUP($A98,classifications!$A$3:$D$333,4,FALSE)</f>
        <v>lower tier</v>
      </c>
      <c r="D98" s="6" t="str">
        <f>VLOOKUP($A98,class!$A$1:$B$455,2,FALSE)</f>
        <v>London Borough</v>
      </c>
      <c r="E98" s="7">
        <f>VLOOKUP($A98,Data!$CA$9:$CM$594,2,FALSE)</f>
        <v>74800</v>
      </c>
      <c r="F98" s="7">
        <f>VLOOKUP($A98,Data!$CA$9:$CM$594,3,FALSE)</f>
        <v>145500</v>
      </c>
      <c r="G98" s="7">
        <f>VLOOKUP($A98,Data!$CA$9:$CM$594,4,FALSE)</f>
        <v>51.5</v>
      </c>
      <c r="H98" s="7">
        <f>VLOOKUP($A98,Data!$CA$9:$CM$594,5,FALSE)</f>
        <v>4</v>
      </c>
      <c r="I98" s="7">
        <f>VLOOKUP($A98,Data!$CA$9:$CM$594,6,FALSE)</f>
        <v>104800</v>
      </c>
      <c r="J98" s="7">
        <f>VLOOKUP($A98,Data!$CA$9:$CM$594,7,FALSE)</f>
        <v>145500</v>
      </c>
      <c r="K98" s="7">
        <f>VLOOKUP($A98,Data!$CA$9:$CM$594,8,FALSE)</f>
        <v>72</v>
      </c>
      <c r="L98" s="7">
        <f>VLOOKUP($A98,Data!$CA$9:$CM$594,9,FALSE)</f>
        <v>3.6</v>
      </c>
      <c r="M98" s="7">
        <f>VLOOKUP($A98,Data!$CA$9:$CM$594,10,FALSE)</f>
        <v>15500</v>
      </c>
      <c r="N98" s="7">
        <f>VLOOKUP($A98,Data!$CA$9:$CM$594,11,FALSE)</f>
        <v>145500</v>
      </c>
      <c r="O98" s="7">
        <f>VLOOKUP($A98,Data!$CA$9:$CM$594,12,FALSE)</f>
        <v>10.7</v>
      </c>
      <c r="P98" s="7">
        <f>VLOOKUP($A98,Data!$CA$9:$CM$594,13,FALSE)</f>
        <v>2.5</v>
      </c>
    </row>
    <row r="99" spans="1:16" x14ac:dyDescent="0.3">
      <c r="A99" s="36" t="s">
        <v>697</v>
      </c>
      <c r="B99" s="6" t="str">
        <f>IFERROR(VLOOKUP($A99,classifications!$A$3:$C$334,3,FALSE),VLOOKUP($A99,classifications!$I$2:$K$27,3,FALSE))</f>
        <v>Predominantly Urban</v>
      </c>
      <c r="C99" s="6" t="str">
        <f>VLOOKUP($A99,classifications!$A$3:$D$333,4,FALSE)</f>
        <v>lower tier</v>
      </c>
      <c r="D99" s="6" t="str">
        <f>VLOOKUP($A99,class!$A$1:$B$455,2,FALSE)</f>
        <v>London Borough</v>
      </c>
      <c r="E99" s="7">
        <f>VLOOKUP($A99,Data!$CA$9:$CM$594,2,FALSE)</f>
        <v>68400</v>
      </c>
      <c r="F99" s="7">
        <f>VLOOKUP($A99,Data!$CA$9:$CM$594,3,FALSE)</f>
        <v>117600</v>
      </c>
      <c r="G99" s="7">
        <f>VLOOKUP($A99,Data!$CA$9:$CM$594,4,FALSE)</f>
        <v>58.2</v>
      </c>
      <c r="H99" s="7">
        <f>VLOOKUP($A99,Data!$CA$9:$CM$594,5,FALSE)</f>
        <v>4.3</v>
      </c>
      <c r="I99" s="7">
        <f>VLOOKUP($A99,Data!$CA$9:$CM$594,6,FALSE)</f>
        <v>86100</v>
      </c>
      <c r="J99" s="7">
        <f>VLOOKUP($A99,Data!$CA$9:$CM$594,7,FALSE)</f>
        <v>117600</v>
      </c>
      <c r="K99" s="7">
        <f>VLOOKUP($A99,Data!$CA$9:$CM$594,8,FALSE)</f>
        <v>73.2</v>
      </c>
      <c r="L99" s="7">
        <f>VLOOKUP($A99,Data!$CA$9:$CM$594,9,FALSE)</f>
        <v>3.9</v>
      </c>
      <c r="M99" s="7">
        <f>VLOOKUP($A99,Data!$CA$9:$CM$594,10,FALSE)</f>
        <v>8600</v>
      </c>
      <c r="N99" s="7">
        <f>VLOOKUP($A99,Data!$CA$9:$CM$594,11,FALSE)</f>
        <v>117600</v>
      </c>
      <c r="O99" s="7">
        <f>VLOOKUP($A99,Data!$CA$9:$CM$594,12,FALSE)</f>
        <v>7.3</v>
      </c>
      <c r="P99" s="7">
        <f>VLOOKUP($A99,Data!$CA$9:$CM$594,13,FALSE)</f>
        <v>2.2999999999999998</v>
      </c>
    </row>
    <row r="100" spans="1:16" x14ac:dyDescent="0.3">
      <c r="A100" s="36" t="s">
        <v>698</v>
      </c>
      <c r="B100" s="6" t="str">
        <f>IFERROR(VLOOKUP($A100,classifications!$A$3:$C$334,3,FALSE),VLOOKUP($A100,classifications!$I$2:$K$27,3,FALSE))</f>
        <v>Predominantly Urban</v>
      </c>
      <c r="C100" s="6" t="str">
        <f>VLOOKUP($A100,classifications!$A$3:$D$333,4,FALSE)</f>
        <v>lower tier</v>
      </c>
      <c r="D100" s="6" t="str">
        <f>VLOOKUP($A100,class!$A$1:$B$455,2,FALSE)</f>
        <v>London Borough</v>
      </c>
      <c r="E100" s="7">
        <f>VLOOKUP($A100,Data!$CA$9:$CM$594,2,FALSE)</f>
        <v>107800</v>
      </c>
      <c r="F100" s="7">
        <f>VLOOKUP($A100,Data!$CA$9:$CM$594,3,FALSE)</f>
        <v>215700</v>
      </c>
      <c r="G100" s="7">
        <f>VLOOKUP($A100,Data!$CA$9:$CM$594,4,FALSE)</f>
        <v>50</v>
      </c>
      <c r="H100" s="7">
        <f>VLOOKUP($A100,Data!$CA$9:$CM$594,5,FALSE)</f>
        <v>4</v>
      </c>
      <c r="I100" s="7">
        <f>VLOOKUP($A100,Data!$CA$9:$CM$594,6,FALSE)</f>
        <v>147800</v>
      </c>
      <c r="J100" s="7">
        <f>VLOOKUP($A100,Data!$CA$9:$CM$594,7,FALSE)</f>
        <v>215700</v>
      </c>
      <c r="K100" s="7">
        <f>VLOOKUP($A100,Data!$CA$9:$CM$594,8,FALSE)</f>
        <v>68.5</v>
      </c>
      <c r="L100" s="7">
        <f>VLOOKUP($A100,Data!$CA$9:$CM$594,9,FALSE)</f>
        <v>3.8</v>
      </c>
      <c r="M100" s="7">
        <f>VLOOKUP($A100,Data!$CA$9:$CM$594,10,FALSE)</f>
        <v>20700</v>
      </c>
      <c r="N100" s="7">
        <f>VLOOKUP($A100,Data!$CA$9:$CM$594,11,FALSE)</f>
        <v>215700</v>
      </c>
      <c r="O100" s="7">
        <f>VLOOKUP($A100,Data!$CA$9:$CM$594,12,FALSE)</f>
        <v>9.6</v>
      </c>
      <c r="P100" s="7">
        <f>VLOOKUP($A100,Data!$CA$9:$CM$594,13,FALSE)</f>
        <v>2.4</v>
      </c>
    </row>
    <row r="101" spans="1:16" x14ac:dyDescent="0.3">
      <c r="A101" s="36" t="s">
        <v>699</v>
      </c>
      <c r="B101" s="6" t="str">
        <f>IFERROR(VLOOKUP($A101,classifications!$A$3:$C$334,3,FALSE),VLOOKUP($A101,classifications!$I$2:$K$27,3,FALSE))</f>
        <v>Predominantly Urban</v>
      </c>
      <c r="C101" s="6" t="str">
        <f>VLOOKUP($A101,classifications!$A$3:$D$333,4,FALSE)</f>
        <v>lower tier</v>
      </c>
      <c r="D101" s="6" t="str">
        <f>VLOOKUP($A101,class!$A$1:$B$455,2,FALSE)</f>
        <v>London Borough</v>
      </c>
      <c r="E101" s="7">
        <f>VLOOKUP($A101,Data!$CA$9:$CM$594,2,FALSE)</f>
        <v>77200</v>
      </c>
      <c r="F101" s="7">
        <f>VLOOKUP($A101,Data!$CA$9:$CM$594,3,FALSE)</f>
        <v>188900</v>
      </c>
      <c r="G101" s="7">
        <f>VLOOKUP($A101,Data!$CA$9:$CM$594,4,FALSE)</f>
        <v>40.9</v>
      </c>
      <c r="H101" s="7">
        <f>VLOOKUP($A101,Data!$CA$9:$CM$594,5,FALSE)</f>
        <v>4.2</v>
      </c>
      <c r="I101" s="7">
        <f>VLOOKUP($A101,Data!$CA$9:$CM$594,6,FALSE)</f>
        <v>130200</v>
      </c>
      <c r="J101" s="7">
        <f>VLOOKUP($A101,Data!$CA$9:$CM$594,7,FALSE)</f>
        <v>188900</v>
      </c>
      <c r="K101" s="7">
        <f>VLOOKUP($A101,Data!$CA$9:$CM$594,8,FALSE)</f>
        <v>68.900000000000006</v>
      </c>
      <c r="L101" s="7">
        <f>VLOOKUP($A101,Data!$CA$9:$CM$594,9,FALSE)</f>
        <v>4</v>
      </c>
      <c r="M101" s="7">
        <f>VLOOKUP($A101,Data!$CA$9:$CM$594,10,FALSE)</f>
        <v>12500</v>
      </c>
      <c r="N101" s="7">
        <f>VLOOKUP($A101,Data!$CA$9:$CM$594,11,FALSE)</f>
        <v>188900</v>
      </c>
      <c r="O101" s="7">
        <f>VLOOKUP($A101,Data!$CA$9:$CM$594,12,FALSE)</f>
        <v>6.6</v>
      </c>
      <c r="P101" s="7">
        <f>VLOOKUP($A101,Data!$CA$9:$CM$594,13,FALSE)</f>
        <v>2.1</v>
      </c>
    </row>
    <row r="102" spans="1:16" x14ac:dyDescent="0.3">
      <c r="A102" s="36" t="s">
        <v>700</v>
      </c>
      <c r="B102" s="6" t="str">
        <f>IFERROR(VLOOKUP($A102,classifications!$A$3:$C$334,3,FALSE),VLOOKUP($A102,classifications!$I$2:$K$27,3,FALSE))</f>
        <v>Predominantly Urban</v>
      </c>
      <c r="C102" s="6" t="str">
        <f>VLOOKUP($A102,classifications!$A$3:$D$333,4,FALSE)</f>
        <v>lower tier</v>
      </c>
      <c r="D102" s="6" t="str">
        <f>VLOOKUP($A102,class!$A$1:$B$455,2,FALSE)</f>
        <v>London Borough</v>
      </c>
      <c r="E102" s="7">
        <f>VLOOKUP($A102,Data!$CA$9:$CM$594,2,FALSE)</f>
        <v>47200</v>
      </c>
      <c r="F102" s="7">
        <f>VLOOKUP($A102,Data!$CA$9:$CM$594,3,FALSE)</f>
        <v>196200</v>
      </c>
      <c r="G102" s="7">
        <f>VLOOKUP($A102,Data!$CA$9:$CM$594,4,FALSE)</f>
        <v>24</v>
      </c>
      <c r="H102" s="7">
        <f>VLOOKUP($A102,Data!$CA$9:$CM$594,5,FALSE)</f>
        <v>3.2</v>
      </c>
      <c r="I102" s="7">
        <f>VLOOKUP($A102,Data!$CA$9:$CM$594,6,FALSE)</f>
        <v>85800</v>
      </c>
      <c r="J102" s="7">
        <f>VLOOKUP($A102,Data!$CA$9:$CM$594,7,FALSE)</f>
        <v>196200</v>
      </c>
      <c r="K102" s="7">
        <f>VLOOKUP($A102,Data!$CA$9:$CM$594,8,FALSE)</f>
        <v>43.7</v>
      </c>
      <c r="L102" s="7">
        <f>VLOOKUP($A102,Data!$CA$9:$CM$594,9,FALSE)</f>
        <v>3.7</v>
      </c>
      <c r="M102" s="7">
        <f>VLOOKUP($A102,Data!$CA$9:$CM$594,10,FALSE)</f>
        <v>36800</v>
      </c>
      <c r="N102" s="7">
        <f>VLOOKUP($A102,Data!$CA$9:$CM$594,11,FALSE)</f>
        <v>196200</v>
      </c>
      <c r="O102" s="7">
        <f>VLOOKUP($A102,Data!$CA$9:$CM$594,12,FALSE)</f>
        <v>18.8</v>
      </c>
      <c r="P102" s="7">
        <f>VLOOKUP($A102,Data!$CA$9:$CM$594,13,FALSE)</f>
        <v>2.9</v>
      </c>
    </row>
    <row r="103" spans="1:16" x14ac:dyDescent="0.3">
      <c r="A103" s="36" t="s">
        <v>701</v>
      </c>
      <c r="B103" s="6" t="str">
        <f>IFERROR(VLOOKUP($A103,classifications!$A$3:$C$334,3,FALSE),VLOOKUP($A103,classifications!$I$2:$K$27,3,FALSE))</f>
        <v>Predominantly Urban</v>
      </c>
      <c r="C103" s="6" t="str">
        <f>VLOOKUP($A103,classifications!$A$3:$D$333,4,FALSE)</f>
        <v>lower tier</v>
      </c>
      <c r="D103" s="6" t="str">
        <f>VLOOKUP($A103,class!$A$1:$B$455,2,FALSE)</f>
        <v>London Borough</v>
      </c>
      <c r="E103" s="7">
        <f>VLOOKUP($A103,Data!$CA$9:$CM$594,2,FALSE)</f>
        <v>90200</v>
      </c>
      <c r="F103" s="7">
        <f>VLOOKUP($A103,Data!$CA$9:$CM$594,3,FALSE)</f>
        <v>202300</v>
      </c>
      <c r="G103" s="7">
        <f>VLOOKUP($A103,Data!$CA$9:$CM$594,4,FALSE)</f>
        <v>44.6</v>
      </c>
      <c r="H103" s="7">
        <f>VLOOKUP($A103,Data!$CA$9:$CM$594,5,FALSE)</f>
        <v>4.3</v>
      </c>
      <c r="I103" s="7">
        <f>VLOOKUP($A103,Data!$CA$9:$CM$594,6,FALSE)</f>
        <v>132900</v>
      </c>
      <c r="J103" s="7">
        <f>VLOOKUP($A103,Data!$CA$9:$CM$594,7,FALSE)</f>
        <v>202300</v>
      </c>
      <c r="K103" s="7">
        <f>VLOOKUP($A103,Data!$CA$9:$CM$594,8,FALSE)</f>
        <v>65.7</v>
      </c>
      <c r="L103" s="7">
        <f>VLOOKUP($A103,Data!$CA$9:$CM$594,9,FALSE)</f>
        <v>4.0999999999999996</v>
      </c>
      <c r="M103" s="7">
        <f>VLOOKUP($A103,Data!$CA$9:$CM$594,10,FALSE)</f>
        <v>21900</v>
      </c>
      <c r="N103" s="7">
        <f>VLOOKUP($A103,Data!$CA$9:$CM$594,11,FALSE)</f>
        <v>202300</v>
      </c>
      <c r="O103" s="7">
        <f>VLOOKUP($A103,Data!$CA$9:$CM$594,12,FALSE)</f>
        <v>10.8</v>
      </c>
      <c r="P103" s="7">
        <f>VLOOKUP($A103,Data!$CA$9:$CM$594,13,FALSE)</f>
        <v>2.7</v>
      </c>
    </row>
    <row r="104" spans="1:16" x14ac:dyDescent="0.3">
      <c r="A104" s="36" t="s">
        <v>702</v>
      </c>
      <c r="B104" s="6" t="str">
        <f>IFERROR(VLOOKUP($A104,classifications!$A$3:$C$334,3,FALSE),VLOOKUP($A104,classifications!$I$2:$K$27,3,FALSE))</f>
        <v>Predominantly Urban</v>
      </c>
      <c r="C104" s="6" t="str">
        <f>VLOOKUP($A104,classifications!$A$3:$D$333,4,FALSE)</f>
        <v>lower tier</v>
      </c>
      <c r="D104" s="6" t="str">
        <f>VLOOKUP($A104,class!$A$1:$B$455,2,FALSE)</f>
        <v>London Borough</v>
      </c>
      <c r="E104" s="7">
        <f>VLOOKUP($A104,Data!$CA$9:$CM$594,2,FALSE)</f>
        <v>65400</v>
      </c>
      <c r="F104" s="7">
        <f>VLOOKUP($A104,Data!$CA$9:$CM$594,3,FALSE)</f>
        <v>176600</v>
      </c>
      <c r="G104" s="7">
        <f>VLOOKUP($A104,Data!$CA$9:$CM$594,4,FALSE)</f>
        <v>37.1</v>
      </c>
      <c r="H104" s="7">
        <f>VLOOKUP($A104,Data!$CA$9:$CM$594,5,FALSE)</f>
        <v>3.9</v>
      </c>
      <c r="I104" s="7">
        <f>VLOOKUP($A104,Data!$CA$9:$CM$594,6,FALSE)</f>
        <v>110800</v>
      </c>
      <c r="J104" s="7">
        <f>VLOOKUP($A104,Data!$CA$9:$CM$594,7,FALSE)</f>
        <v>176600</v>
      </c>
      <c r="K104" s="7">
        <f>VLOOKUP($A104,Data!$CA$9:$CM$594,8,FALSE)</f>
        <v>62.7</v>
      </c>
      <c r="L104" s="7">
        <f>VLOOKUP($A104,Data!$CA$9:$CM$594,9,FALSE)</f>
        <v>3.9</v>
      </c>
      <c r="M104" s="7">
        <f>VLOOKUP($A104,Data!$CA$9:$CM$594,10,FALSE)</f>
        <v>25900</v>
      </c>
      <c r="N104" s="7">
        <f>VLOOKUP($A104,Data!$CA$9:$CM$594,11,FALSE)</f>
        <v>176600</v>
      </c>
      <c r="O104" s="7">
        <f>VLOOKUP($A104,Data!$CA$9:$CM$594,12,FALSE)</f>
        <v>14.7</v>
      </c>
      <c r="P104" s="7">
        <f>VLOOKUP($A104,Data!$CA$9:$CM$594,13,FALSE)</f>
        <v>2.9</v>
      </c>
    </row>
    <row r="105" spans="1:16" x14ac:dyDescent="0.3">
      <c r="A105" s="36" t="s">
        <v>703</v>
      </c>
      <c r="B105" s="6" t="str">
        <f>IFERROR(VLOOKUP($A105,classifications!$A$3:$C$334,3,FALSE),VLOOKUP($A105,classifications!$I$2:$K$27,3,FALSE))</f>
        <v>Predominantly Urban</v>
      </c>
      <c r="C105" s="6" t="str">
        <f>VLOOKUP($A105,classifications!$A$3:$D$333,4,FALSE)</f>
        <v>lower tier</v>
      </c>
      <c r="D105" s="6" t="str">
        <f>VLOOKUP($A105,class!$A$1:$B$455,2,FALSE)</f>
        <v>London Borough</v>
      </c>
      <c r="E105" s="7">
        <f>VLOOKUP($A105,Data!$CA$9:$CM$594,2,FALSE)</f>
        <v>130800</v>
      </c>
      <c r="F105" s="7">
        <f>VLOOKUP($A105,Data!$CA$9:$CM$594,3,FALSE)</f>
        <v>222900</v>
      </c>
      <c r="G105" s="7">
        <f>VLOOKUP($A105,Data!$CA$9:$CM$594,4,FALSE)</f>
        <v>58.7</v>
      </c>
      <c r="H105" s="7">
        <f>VLOOKUP($A105,Data!$CA$9:$CM$594,5,FALSE)</f>
        <v>4.4000000000000004</v>
      </c>
      <c r="I105" s="7">
        <f>VLOOKUP($A105,Data!$CA$9:$CM$594,6,FALSE)</f>
        <v>167500</v>
      </c>
      <c r="J105" s="7">
        <f>VLOOKUP($A105,Data!$CA$9:$CM$594,7,FALSE)</f>
        <v>222900</v>
      </c>
      <c r="K105" s="7">
        <f>VLOOKUP($A105,Data!$CA$9:$CM$594,8,FALSE)</f>
        <v>75.2</v>
      </c>
      <c r="L105" s="7">
        <f>VLOOKUP($A105,Data!$CA$9:$CM$594,9,FALSE)</f>
        <v>3.9</v>
      </c>
      <c r="M105" s="7">
        <f>VLOOKUP($A105,Data!$CA$9:$CM$594,10,FALSE)</f>
        <v>17100</v>
      </c>
      <c r="N105" s="7">
        <f>VLOOKUP($A105,Data!$CA$9:$CM$594,11,FALSE)</f>
        <v>222900</v>
      </c>
      <c r="O105" s="7">
        <f>VLOOKUP($A105,Data!$CA$9:$CM$594,12,FALSE)</f>
        <v>7.7</v>
      </c>
      <c r="P105" s="7">
        <f>VLOOKUP($A105,Data!$CA$9:$CM$594,13,FALSE)</f>
        <v>2.4</v>
      </c>
    </row>
    <row r="106" spans="1:16" x14ac:dyDescent="0.3">
      <c r="A106" s="36" t="s">
        <v>704</v>
      </c>
      <c r="B106" s="6" t="str">
        <f>IFERROR(VLOOKUP($A106,classifications!$A$3:$C$334,3,FALSE),VLOOKUP($A106,classifications!$I$2:$K$27,3,FALSE))</f>
        <v>Predominantly Urban</v>
      </c>
      <c r="C106" s="6" t="str">
        <f>VLOOKUP($A106,classifications!$A$3:$D$333,4,FALSE)</f>
        <v>lower tier</v>
      </c>
      <c r="D106" s="6" t="str">
        <f>VLOOKUP($A106,class!$A$1:$B$455,2,FALSE)</f>
        <v>London Borough</v>
      </c>
      <c r="E106" s="7">
        <f>VLOOKUP($A106,Data!$CA$9:$CM$594,2,FALSE)</f>
        <v>88000</v>
      </c>
      <c r="F106" s="7">
        <f>VLOOKUP($A106,Data!$CA$9:$CM$594,3,FALSE)</f>
        <v>158100</v>
      </c>
      <c r="G106" s="7">
        <f>VLOOKUP($A106,Data!$CA$9:$CM$594,4,FALSE)</f>
        <v>55.6</v>
      </c>
      <c r="H106" s="7">
        <f>VLOOKUP($A106,Data!$CA$9:$CM$594,5,FALSE)</f>
        <v>4.2</v>
      </c>
      <c r="I106" s="7">
        <f>VLOOKUP($A106,Data!$CA$9:$CM$594,6,FALSE)</f>
        <v>117200</v>
      </c>
      <c r="J106" s="7">
        <f>VLOOKUP($A106,Data!$CA$9:$CM$594,7,FALSE)</f>
        <v>158100</v>
      </c>
      <c r="K106" s="7">
        <f>VLOOKUP($A106,Data!$CA$9:$CM$594,8,FALSE)</f>
        <v>74.099999999999994</v>
      </c>
      <c r="L106" s="7">
        <f>VLOOKUP($A106,Data!$CA$9:$CM$594,9,FALSE)</f>
        <v>3.7</v>
      </c>
      <c r="M106" s="7">
        <f>VLOOKUP($A106,Data!$CA$9:$CM$594,10,FALSE)</f>
        <v>14400</v>
      </c>
      <c r="N106" s="7">
        <f>VLOOKUP($A106,Data!$CA$9:$CM$594,11,FALSE)</f>
        <v>158100</v>
      </c>
      <c r="O106" s="7">
        <f>VLOOKUP($A106,Data!$CA$9:$CM$594,12,FALSE)</f>
        <v>9.1</v>
      </c>
      <c r="P106" s="7">
        <f>VLOOKUP($A106,Data!$CA$9:$CM$594,13,FALSE)</f>
        <v>2.4</v>
      </c>
    </row>
    <row r="107" spans="1:16" x14ac:dyDescent="0.3">
      <c r="A107" s="36" t="s">
        <v>705</v>
      </c>
      <c r="B107" s="6" t="str">
        <f>IFERROR(VLOOKUP($A107,classifications!$A$3:$C$334,3,FALSE),VLOOKUP($A107,classifications!$I$2:$K$27,3,FALSE))</f>
        <v>Predominantly Urban</v>
      </c>
      <c r="C107" s="6" t="str">
        <f>VLOOKUP($A107,classifications!$A$3:$D$333,4,FALSE)</f>
        <v>lower tier</v>
      </c>
      <c r="D107" s="6" t="str">
        <f>VLOOKUP($A107,class!$A$1:$B$455,2,FALSE)</f>
        <v>London Borough</v>
      </c>
      <c r="E107" s="7">
        <f>VLOOKUP($A107,Data!$CA$9:$CM$594,2,FALSE)</f>
        <v>24800</v>
      </c>
      <c r="F107" s="7">
        <f>VLOOKUP($A107,Data!$CA$9:$CM$594,3,FALSE)</f>
        <v>110700</v>
      </c>
      <c r="G107" s="7">
        <f>VLOOKUP($A107,Data!$CA$9:$CM$594,4,FALSE)</f>
        <v>22.4</v>
      </c>
      <c r="H107" s="7">
        <f>VLOOKUP($A107,Data!$CA$9:$CM$594,5,FALSE)</f>
        <v>3.5</v>
      </c>
      <c r="I107" s="7">
        <f>VLOOKUP($A107,Data!$CA$9:$CM$594,6,FALSE)</f>
        <v>58800</v>
      </c>
      <c r="J107" s="7">
        <f>VLOOKUP($A107,Data!$CA$9:$CM$594,7,FALSE)</f>
        <v>110700</v>
      </c>
      <c r="K107" s="7">
        <f>VLOOKUP($A107,Data!$CA$9:$CM$594,8,FALSE)</f>
        <v>53.1</v>
      </c>
      <c r="L107" s="7">
        <f>VLOOKUP($A107,Data!$CA$9:$CM$594,9,FALSE)</f>
        <v>4.2</v>
      </c>
      <c r="M107" s="7">
        <f>VLOOKUP($A107,Data!$CA$9:$CM$594,10,FALSE)</f>
        <v>20600</v>
      </c>
      <c r="N107" s="7">
        <f>VLOOKUP($A107,Data!$CA$9:$CM$594,11,FALSE)</f>
        <v>110700</v>
      </c>
      <c r="O107" s="7">
        <f>VLOOKUP($A107,Data!$CA$9:$CM$594,12,FALSE)</f>
        <v>18.7</v>
      </c>
      <c r="P107" s="7">
        <f>VLOOKUP($A107,Data!$CA$9:$CM$594,13,FALSE)</f>
        <v>3.3</v>
      </c>
    </row>
    <row r="108" spans="1:16" x14ac:dyDescent="0.3">
      <c r="A108" s="36" t="s">
        <v>706</v>
      </c>
      <c r="B108" s="6" t="str">
        <f>IFERROR(VLOOKUP($A108,classifications!$A$3:$C$334,3,FALSE),VLOOKUP($A108,classifications!$I$2:$K$27,3,FALSE))</f>
        <v>Predominantly Urban</v>
      </c>
      <c r="C108" s="6" t="str">
        <f>VLOOKUP($A108,classifications!$A$3:$D$333,4,FALSE)</f>
        <v>lower tier</v>
      </c>
      <c r="D108" s="6" t="str">
        <f>VLOOKUP($A108,class!$A$1:$B$455,2,FALSE)</f>
        <v>London Borough</v>
      </c>
      <c r="E108" s="7">
        <f>VLOOKUP($A108,Data!$CA$9:$CM$594,2,FALSE)</f>
        <v>96400</v>
      </c>
      <c r="F108" s="7">
        <f>VLOOKUP($A108,Data!$CA$9:$CM$594,3,FALSE)</f>
        <v>227700</v>
      </c>
      <c r="G108" s="7">
        <f>VLOOKUP($A108,Data!$CA$9:$CM$594,4,FALSE)</f>
        <v>42.3</v>
      </c>
      <c r="H108" s="7">
        <f>VLOOKUP($A108,Data!$CA$9:$CM$594,5,FALSE)</f>
        <v>4.4000000000000004</v>
      </c>
      <c r="I108" s="7">
        <f>VLOOKUP($A108,Data!$CA$9:$CM$594,6,FALSE)</f>
        <v>157900</v>
      </c>
      <c r="J108" s="7">
        <f>VLOOKUP($A108,Data!$CA$9:$CM$594,7,FALSE)</f>
        <v>227700</v>
      </c>
      <c r="K108" s="7">
        <f>VLOOKUP($A108,Data!$CA$9:$CM$594,8,FALSE)</f>
        <v>69.400000000000006</v>
      </c>
      <c r="L108" s="7">
        <f>VLOOKUP($A108,Data!$CA$9:$CM$594,9,FALSE)</f>
        <v>4.0999999999999996</v>
      </c>
      <c r="M108" s="7">
        <f>VLOOKUP($A108,Data!$CA$9:$CM$594,10,FALSE)</f>
        <v>22500</v>
      </c>
      <c r="N108" s="7">
        <f>VLOOKUP($A108,Data!$CA$9:$CM$594,11,FALSE)</f>
        <v>227700</v>
      </c>
      <c r="O108" s="7">
        <f>VLOOKUP($A108,Data!$CA$9:$CM$594,12,FALSE)</f>
        <v>9.9</v>
      </c>
      <c r="P108" s="7">
        <f>VLOOKUP($A108,Data!$CA$9:$CM$594,13,FALSE)</f>
        <v>2.6</v>
      </c>
    </row>
    <row r="109" spans="1:16" x14ac:dyDescent="0.3">
      <c r="A109" s="36" t="s">
        <v>707</v>
      </c>
      <c r="B109" s="6" t="str">
        <f>IFERROR(VLOOKUP($A109,classifications!$A$3:$C$334,3,FALSE),VLOOKUP($A109,classifications!$I$2:$K$27,3,FALSE))</f>
        <v>Predominantly Urban</v>
      </c>
      <c r="C109" s="6" t="str">
        <f>VLOOKUP($A109,classifications!$A$3:$D$333,4,FALSE)</f>
        <v>lower tier</v>
      </c>
      <c r="D109" s="6" t="str">
        <f>VLOOKUP($A109,class!$A$1:$B$455,2,FALSE)</f>
        <v>London Borough</v>
      </c>
      <c r="E109" s="7">
        <f>VLOOKUP($A109,Data!$CA$9:$CM$594,2,FALSE)</f>
        <v>40500</v>
      </c>
      <c r="F109" s="7">
        <f>VLOOKUP($A109,Data!$CA$9:$CM$594,3,FALSE)</f>
        <v>146000</v>
      </c>
      <c r="G109" s="7">
        <f>VLOOKUP($A109,Data!$CA$9:$CM$594,4,FALSE)</f>
        <v>27.7</v>
      </c>
      <c r="H109" s="7">
        <f>VLOOKUP($A109,Data!$CA$9:$CM$594,5,FALSE)</f>
        <v>4</v>
      </c>
      <c r="I109" s="7">
        <f>VLOOKUP($A109,Data!$CA$9:$CM$594,6,FALSE)</f>
        <v>96300</v>
      </c>
      <c r="J109" s="7">
        <f>VLOOKUP($A109,Data!$CA$9:$CM$594,7,FALSE)</f>
        <v>146000</v>
      </c>
      <c r="K109" s="7">
        <f>VLOOKUP($A109,Data!$CA$9:$CM$594,8,FALSE)</f>
        <v>66</v>
      </c>
      <c r="L109" s="7">
        <f>VLOOKUP($A109,Data!$CA$9:$CM$594,9,FALSE)</f>
        <v>4.2</v>
      </c>
      <c r="M109" s="7">
        <f>VLOOKUP($A109,Data!$CA$9:$CM$594,10,FALSE)</f>
        <v>15900</v>
      </c>
      <c r="N109" s="7">
        <f>VLOOKUP($A109,Data!$CA$9:$CM$594,11,FALSE)</f>
        <v>146000</v>
      </c>
      <c r="O109" s="7">
        <f>VLOOKUP($A109,Data!$CA$9:$CM$594,12,FALSE)</f>
        <v>10.9</v>
      </c>
      <c r="P109" s="7">
        <f>VLOOKUP($A109,Data!$CA$9:$CM$594,13,FALSE)</f>
        <v>2.8</v>
      </c>
    </row>
    <row r="110" spans="1:16" x14ac:dyDescent="0.3">
      <c r="A110" s="36" t="s">
        <v>708</v>
      </c>
      <c r="B110" s="6" t="str">
        <f>IFERROR(VLOOKUP($A110,classifications!$A$3:$C$334,3,FALSE),VLOOKUP($A110,classifications!$I$2:$K$27,3,FALSE))</f>
        <v>Predominantly Urban</v>
      </c>
      <c r="C110" s="6" t="str">
        <f>VLOOKUP($A110,classifications!$A$3:$D$333,4,FALSE)</f>
        <v>lower tier</v>
      </c>
      <c r="D110" s="6" t="str">
        <f>VLOOKUP($A110,class!$A$1:$B$455,2,FALSE)</f>
        <v>London Borough</v>
      </c>
      <c r="E110" s="7">
        <f>VLOOKUP($A110,Data!$CA$9:$CM$594,2,FALSE)</f>
        <v>71300</v>
      </c>
      <c r="F110" s="7">
        <f>VLOOKUP($A110,Data!$CA$9:$CM$594,3,FALSE)</f>
        <v>205500</v>
      </c>
      <c r="G110" s="7">
        <f>VLOOKUP($A110,Data!$CA$9:$CM$594,4,FALSE)</f>
        <v>34.700000000000003</v>
      </c>
      <c r="H110" s="7">
        <f>VLOOKUP($A110,Data!$CA$9:$CM$594,5,FALSE)</f>
        <v>4.4000000000000004</v>
      </c>
      <c r="I110" s="7">
        <f>VLOOKUP($A110,Data!$CA$9:$CM$594,6,FALSE)</f>
        <v>112600</v>
      </c>
      <c r="J110" s="7">
        <f>VLOOKUP($A110,Data!$CA$9:$CM$594,7,FALSE)</f>
        <v>205500</v>
      </c>
      <c r="K110" s="7">
        <f>VLOOKUP($A110,Data!$CA$9:$CM$594,8,FALSE)</f>
        <v>54.8</v>
      </c>
      <c r="L110" s="7">
        <f>VLOOKUP($A110,Data!$CA$9:$CM$594,9,FALSE)</f>
        <v>4.5999999999999996</v>
      </c>
      <c r="M110" s="7">
        <f>VLOOKUP($A110,Data!$CA$9:$CM$594,10,FALSE)</f>
        <v>19900</v>
      </c>
      <c r="N110" s="7">
        <f>VLOOKUP($A110,Data!$CA$9:$CM$594,11,FALSE)</f>
        <v>205500</v>
      </c>
      <c r="O110" s="7">
        <f>VLOOKUP($A110,Data!$CA$9:$CM$594,12,FALSE)</f>
        <v>9.6999999999999993</v>
      </c>
      <c r="P110" s="7">
        <f>VLOOKUP($A110,Data!$CA$9:$CM$594,13,FALSE)</f>
        <v>2.7</v>
      </c>
    </row>
    <row r="111" spans="1:16" x14ac:dyDescent="0.3">
      <c r="A111" s="36" t="s">
        <v>709</v>
      </c>
      <c r="B111" s="6" t="str">
        <f>IFERROR(VLOOKUP($A111,classifications!$A$3:$C$334,3,FALSE),VLOOKUP($A111,classifications!$I$2:$K$27,3,FALSE))</f>
        <v>Predominantly Urban</v>
      </c>
      <c r="C111" s="6" t="str">
        <f>VLOOKUP($A111,classifications!$A$3:$D$333,4,FALSE)</f>
        <v>lower tier</v>
      </c>
      <c r="D111" s="6" t="str">
        <f>VLOOKUP($A111,class!$A$1:$B$455,2,FALSE)</f>
        <v>London Borough</v>
      </c>
      <c r="E111" s="7">
        <f>VLOOKUP($A111,Data!$CA$9:$CM$594,2,FALSE)</f>
        <v>67700</v>
      </c>
      <c r="F111" s="7">
        <f>VLOOKUP($A111,Data!$CA$9:$CM$594,3,FALSE)</f>
        <v>193500</v>
      </c>
      <c r="G111" s="7">
        <f>VLOOKUP($A111,Data!$CA$9:$CM$594,4,FALSE)</f>
        <v>35</v>
      </c>
      <c r="H111" s="7">
        <f>VLOOKUP($A111,Data!$CA$9:$CM$594,5,FALSE)</f>
        <v>4.7</v>
      </c>
      <c r="I111" s="7">
        <f>VLOOKUP($A111,Data!$CA$9:$CM$594,6,FALSE)</f>
        <v>139100</v>
      </c>
      <c r="J111" s="7">
        <f>VLOOKUP($A111,Data!$CA$9:$CM$594,7,FALSE)</f>
        <v>193500</v>
      </c>
      <c r="K111" s="7">
        <f>VLOOKUP($A111,Data!$CA$9:$CM$594,8,FALSE)</f>
        <v>71.900000000000006</v>
      </c>
      <c r="L111" s="7">
        <f>VLOOKUP($A111,Data!$CA$9:$CM$594,9,FALSE)</f>
        <v>4.4000000000000004</v>
      </c>
      <c r="M111" s="7">
        <f>VLOOKUP($A111,Data!$CA$9:$CM$594,10,FALSE)</f>
        <v>10500</v>
      </c>
      <c r="N111" s="7">
        <f>VLOOKUP($A111,Data!$CA$9:$CM$594,11,FALSE)</f>
        <v>193500</v>
      </c>
      <c r="O111" s="7">
        <f>VLOOKUP($A111,Data!$CA$9:$CM$594,12,FALSE)</f>
        <v>5.5</v>
      </c>
      <c r="P111" s="7">
        <f>VLOOKUP($A111,Data!$CA$9:$CM$594,13,FALSE)</f>
        <v>2.2000000000000002</v>
      </c>
    </row>
    <row r="112" spans="1:16" x14ac:dyDescent="0.3">
      <c r="A112" s="36" t="s">
        <v>710</v>
      </c>
      <c r="B112" s="6" t="str">
        <f>IFERROR(VLOOKUP($A112,classifications!$A$3:$C$334,3,FALSE),VLOOKUP($A112,classifications!$I$2:$K$27,3,FALSE))</f>
        <v>Predominantly Urban</v>
      </c>
      <c r="C112" s="6" t="str">
        <f>VLOOKUP($A112,classifications!$A$3:$D$333,4,FALSE)</f>
        <v>lower tier</v>
      </c>
      <c r="D112" s="6" t="str">
        <f>VLOOKUP($A112,class!$A$1:$B$455,2,FALSE)</f>
        <v>London Borough</v>
      </c>
      <c r="E112" s="7">
        <f>VLOOKUP($A112,Data!$CA$9:$CM$594,2,FALSE)</f>
        <v>73600</v>
      </c>
      <c r="F112" s="7">
        <f>VLOOKUP($A112,Data!$CA$9:$CM$594,3,FALSE)</f>
        <v>235700</v>
      </c>
      <c r="G112" s="7">
        <f>VLOOKUP($A112,Data!$CA$9:$CM$594,4,FALSE)</f>
        <v>31.2</v>
      </c>
      <c r="H112" s="7">
        <f>VLOOKUP($A112,Data!$CA$9:$CM$594,5,FALSE)</f>
        <v>4.0999999999999996</v>
      </c>
      <c r="I112" s="7">
        <f>VLOOKUP($A112,Data!$CA$9:$CM$594,6,FALSE)</f>
        <v>151100</v>
      </c>
      <c r="J112" s="7">
        <f>VLOOKUP($A112,Data!$CA$9:$CM$594,7,FALSE)</f>
        <v>235700</v>
      </c>
      <c r="K112" s="7">
        <f>VLOOKUP($A112,Data!$CA$9:$CM$594,8,FALSE)</f>
        <v>64.099999999999994</v>
      </c>
      <c r="L112" s="7">
        <f>VLOOKUP($A112,Data!$CA$9:$CM$594,9,FALSE)</f>
        <v>4.3</v>
      </c>
      <c r="M112" s="7">
        <f>VLOOKUP($A112,Data!$CA$9:$CM$594,10,FALSE)</f>
        <v>27900</v>
      </c>
      <c r="N112" s="7">
        <f>VLOOKUP($A112,Data!$CA$9:$CM$594,11,FALSE)</f>
        <v>235700</v>
      </c>
      <c r="O112" s="7">
        <f>VLOOKUP($A112,Data!$CA$9:$CM$594,12,FALSE)</f>
        <v>11.8</v>
      </c>
      <c r="P112" s="7">
        <f>VLOOKUP($A112,Data!$CA$9:$CM$594,13,FALSE)</f>
        <v>2.9</v>
      </c>
    </row>
    <row r="113" spans="1:16" x14ac:dyDescent="0.3">
      <c r="A113" s="36" t="s">
        <v>711</v>
      </c>
      <c r="B113" s="6" t="str">
        <f>IFERROR(VLOOKUP($A113,classifications!$A$3:$C$334,3,FALSE),VLOOKUP($A113,classifications!$I$2:$K$27,3,FALSE))</f>
        <v>Predominantly Urban</v>
      </c>
      <c r="C113" s="6" t="str">
        <f>VLOOKUP($A113,classifications!$A$3:$D$333,4,FALSE)</f>
        <v>lower tier</v>
      </c>
      <c r="D113" s="6" t="str">
        <f>VLOOKUP($A113,class!$A$1:$B$455,2,FALSE)</f>
        <v>London Borough</v>
      </c>
      <c r="E113" s="7">
        <f>VLOOKUP($A113,Data!$CA$9:$CM$594,2,FALSE)</f>
        <v>82700</v>
      </c>
      <c r="F113" s="7">
        <f>VLOOKUP($A113,Data!$CA$9:$CM$594,3,FALSE)</f>
        <v>227900</v>
      </c>
      <c r="G113" s="7">
        <f>VLOOKUP($A113,Data!$CA$9:$CM$594,4,FALSE)</f>
        <v>36.299999999999997</v>
      </c>
      <c r="H113" s="7">
        <f>VLOOKUP($A113,Data!$CA$9:$CM$594,5,FALSE)</f>
        <v>4</v>
      </c>
      <c r="I113" s="7">
        <f>VLOOKUP($A113,Data!$CA$9:$CM$594,6,FALSE)</f>
        <v>132600</v>
      </c>
      <c r="J113" s="7">
        <f>VLOOKUP($A113,Data!$CA$9:$CM$594,7,FALSE)</f>
        <v>227900</v>
      </c>
      <c r="K113" s="7">
        <f>VLOOKUP($A113,Data!$CA$9:$CM$594,8,FALSE)</f>
        <v>58.2</v>
      </c>
      <c r="L113" s="7">
        <f>VLOOKUP($A113,Data!$CA$9:$CM$594,9,FALSE)</f>
        <v>4.0999999999999996</v>
      </c>
      <c r="M113" s="7">
        <f>VLOOKUP($A113,Data!$CA$9:$CM$594,10,FALSE)</f>
        <v>31300</v>
      </c>
      <c r="N113" s="7">
        <f>VLOOKUP($A113,Data!$CA$9:$CM$594,11,FALSE)</f>
        <v>227900</v>
      </c>
      <c r="O113" s="7">
        <f>VLOOKUP($A113,Data!$CA$9:$CM$594,12,FALSE)</f>
        <v>13.7</v>
      </c>
      <c r="P113" s="7">
        <f>VLOOKUP($A113,Data!$CA$9:$CM$594,13,FALSE)</f>
        <v>2.8</v>
      </c>
    </row>
    <row r="114" spans="1:16" x14ac:dyDescent="0.3">
      <c r="A114" s="36" t="s">
        <v>712</v>
      </c>
      <c r="B114" s="6" t="str">
        <f>IFERROR(VLOOKUP($A114,classifications!$A$3:$C$334,3,FALSE),VLOOKUP($A114,classifications!$I$2:$K$27,3,FALSE))</f>
        <v>Predominantly Urban</v>
      </c>
      <c r="C114" s="6" t="str">
        <f>VLOOKUP($A114,classifications!$A$3:$D$333,4,FALSE)</f>
        <v>lower tier</v>
      </c>
      <c r="D114" s="6" t="str">
        <f>VLOOKUP($A114,class!$A$1:$B$455,2,FALSE)</f>
        <v>London Borough</v>
      </c>
      <c r="E114" s="7">
        <f>VLOOKUP($A114,Data!$CA$9:$CM$594,2,FALSE)</f>
        <v>67400</v>
      </c>
      <c r="F114" s="7">
        <f>VLOOKUP($A114,Data!$CA$9:$CM$594,3,FALSE)</f>
        <v>195000</v>
      </c>
      <c r="G114" s="7">
        <f>VLOOKUP($A114,Data!$CA$9:$CM$594,4,FALSE)</f>
        <v>34.6</v>
      </c>
      <c r="H114" s="7">
        <f>VLOOKUP($A114,Data!$CA$9:$CM$594,5,FALSE)</f>
        <v>3.5</v>
      </c>
      <c r="I114" s="7">
        <f>VLOOKUP($A114,Data!$CA$9:$CM$594,6,FALSE)</f>
        <v>122700</v>
      </c>
      <c r="J114" s="7">
        <f>VLOOKUP($A114,Data!$CA$9:$CM$594,7,FALSE)</f>
        <v>195000</v>
      </c>
      <c r="K114" s="7">
        <f>VLOOKUP($A114,Data!$CA$9:$CM$594,8,FALSE)</f>
        <v>62.9</v>
      </c>
      <c r="L114" s="7">
        <f>VLOOKUP($A114,Data!$CA$9:$CM$594,9,FALSE)</f>
        <v>3.5</v>
      </c>
      <c r="M114" s="7">
        <f>VLOOKUP($A114,Data!$CA$9:$CM$594,10,FALSE)</f>
        <v>26600</v>
      </c>
      <c r="N114" s="7">
        <f>VLOOKUP($A114,Data!$CA$9:$CM$594,11,FALSE)</f>
        <v>195000</v>
      </c>
      <c r="O114" s="7">
        <f>VLOOKUP($A114,Data!$CA$9:$CM$594,12,FALSE)</f>
        <v>13.6</v>
      </c>
      <c r="P114" s="7">
        <f>VLOOKUP($A114,Data!$CA$9:$CM$594,13,FALSE)</f>
        <v>2.5</v>
      </c>
    </row>
    <row r="115" spans="1:16" x14ac:dyDescent="0.3">
      <c r="A115" s="36" t="s">
        <v>713</v>
      </c>
      <c r="B115" s="6" t="str">
        <f>IFERROR(VLOOKUP($A115,classifications!$A$3:$C$334,3,FALSE),VLOOKUP($A115,classifications!$I$2:$K$27,3,FALSE))</f>
        <v>Predominantly Urban</v>
      </c>
      <c r="C115" s="6" t="str">
        <f>VLOOKUP($A115,classifications!$A$3:$D$333,4,FALSE)</f>
        <v>lower tier</v>
      </c>
      <c r="D115" s="6" t="str">
        <f>VLOOKUP($A115,class!$A$1:$B$455,2,FALSE)</f>
        <v>London Borough</v>
      </c>
      <c r="E115" s="7">
        <f>VLOOKUP($A115,Data!$CA$9:$CM$594,2,FALSE)</f>
        <v>57700</v>
      </c>
      <c r="F115" s="7">
        <f>VLOOKUP($A115,Data!$CA$9:$CM$594,3,FALSE)</f>
        <v>163400</v>
      </c>
      <c r="G115" s="7">
        <f>VLOOKUP($A115,Data!$CA$9:$CM$594,4,FALSE)</f>
        <v>35.299999999999997</v>
      </c>
      <c r="H115" s="7">
        <f>VLOOKUP($A115,Data!$CA$9:$CM$594,5,FALSE)</f>
        <v>4</v>
      </c>
      <c r="I115" s="7">
        <f>VLOOKUP($A115,Data!$CA$9:$CM$594,6,FALSE)</f>
        <v>102800</v>
      </c>
      <c r="J115" s="7">
        <f>VLOOKUP($A115,Data!$CA$9:$CM$594,7,FALSE)</f>
        <v>163400</v>
      </c>
      <c r="K115" s="7">
        <f>VLOOKUP($A115,Data!$CA$9:$CM$594,8,FALSE)</f>
        <v>62.9</v>
      </c>
      <c r="L115" s="7">
        <f>VLOOKUP($A115,Data!$CA$9:$CM$594,9,FALSE)</f>
        <v>4</v>
      </c>
      <c r="M115" s="7">
        <f>VLOOKUP($A115,Data!$CA$9:$CM$594,10,FALSE)</f>
        <v>23300</v>
      </c>
      <c r="N115" s="7">
        <f>VLOOKUP($A115,Data!$CA$9:$CM$594,11,FALSE)</f>
        <v>163400</v>
      </c>
      <c r="O115" s="7">
        <f>VLOOKUP($A115,Data!$CA$9:$CM$594,12,FALSE)</f>
        <v>14.3</v>
      </c>
      <c r="P115" s="7">
        <f>VLOOKUP($A115,Data!$CA$9:$CM$594,13,FALSE)</f>
        <v>2.9</v>
      </c>
    </row>
    <row r="116" spans="1:16" x14ac:dyDescent="0.3">
      <c r="A116" s="36" t="s">
        <v>714</v>
      </c>
      <c r="B116" s="6" t="str">
        <f>IFERROR(VLOOKUP($A116,classifications!$A$3:$C$334,3,FALSE),VLOOKUP($A116,classifications!$I$2:$K$27,3,FALSE))</f>
        <v>Predominantly Urban</v>
      </c>
      <c r="C116" s="6" t="str">
        <f>VLOOKUP($A116,classifications!$A$3:$D$333,4,FALSE)</f>
        <v>lower tier</v>
      </c>
      <c r="D116" s="6" t="str">
        <f>VLOOKUP($A116,class!$A$1:$B$455,2,FALSE)</f>
        <v>London Borough</v>
      </c>
      <c r="E116" s="7">
        <f>VLOOKUP($A116,Data!$CA$9:$CM$594,2,FALSE)</f>
        <v>50200</v>
      </c>
      <c r="F116" s="7">
        <f>VLOOKUP($A116,Data!$CA$9:$CM$594,3,FALSE)</f>
        <v>151900</v>
      </c>
      <c r="G116" s="7">
        <f>VLOOKUP($A116,Data!$CA$9:$CM$594,4,FALSE)</f>
        <v>33.1</v>
      </c>
      <c r="H116" s="7">
        <f>VLOOKUP($A116,Data!$CA$9:$CM$594,5,FALSE)</f>
        <v>4.0999999999999996</v>
      </c>
      <c r="I116" s="7">
        <f>VLOOKUP($A116,Data!$CA$9:$CM$594,6,FALSE)</f>
        <v>90700</v>
      </c>
      <c r="J116" s="7">
        <f>VLOOKUP($A116,Data!$CA$9:$CM$594,7,FALSE)</f>
        <v>151900</v>
      </c>
      <c r="K116" s="7">
        <f>VLOOKUP($A116,Data!$CA$9:$CM$594,8,FALSE)</f>
        <v>59.7</v>
      </c>
      <c r="L116" s="7">
        <f>VLOOKUP($A116,Data!$CA$9:$CM$594,9,FALSE)</f>
        <v>4.3</v>
      </c>
      <c r="M116" s="7">
        <f>VLOOKUP($A116,Data!$CA$9:$CM$594,10,FALSE)</f>
        <v>9700</v>
      </c>
      <c r="N116" s="7">
        <f>VLOOKUP($A116,Data!$CA$9:$CM$594,11,FALSE)</f>
        <v>151900</v>
      </c>
      <c r="O116" s="7">
        <f>VLOOKUP($A116,Data!$CA$9:$CM$594,12,FALSE)</f>
        <v>6.4</v>
      </c>
      <c r="P116" s="7">
        <f>VLOOKUP($A116,Data!$CA$9:$CM$594,13,FALSE)</f>
        <v>2.1</v>
      </c>
    </row>
    <row r="117" spans="1:16" x14ac:dyDescent="0.3">
      <c r="A117" s="36" t="s">
        <v>715</v>
      </c>
      <c r="B117" s="6" t="str">
        <f>IFERROR(VLOOKUP($A117,classifications!$A$3:$C$334,3,FALSE),VLOOKUP($A117,classifications!$I$2:$K$27,3,FALSE))</f>
        <v>Predominantly Urban</v>
      </c>
      <c r="C117" s="6" t="str">
        <f>VLOOKUP($A117,classifications!$A$3:$D$333,4,FALSE)</f>
        <v>lower tier</v>
      </c>
      <c r="D117" s="6" t="str">
        <f>VLOOKUP($A117,class!$A$1:$B$455,2,FALSE)</f>
        <v>London Borough</v>
      </c>
      <c r="E117" s="7">
        <f>VLOOKUP($A117,Data!$CA$9:$CM$594,2,FALSE)</f>
        <v>23700</v>
      </c>
      <c r="F117" s="7">
        <f>VLOOKUP($A117,Data!$CA$9:$CM$594,3,FALSE)</f>
        <v>149700</v>
      </c>
      <c r="G117" s="7">
        <f>VLOOKUP($A117,Data!$CA$9:$CM$594,4,FALSE)</f>
        <v>15.8</v>
      </c>
      <c r="H117" s="7">
        <f>VLOOKUP($A117,Data!$CA$9:$CM$594,5,FALSE)</f>
        <v>3</v>
      </c>
      <c r="I117" s="7">
        <f>VLOOKUP($A117,Data!$CA$9:$CM$594,6,FALSE)</f>
        <v>81500</v>
      </c>
      <c r="J117" s="7">
        <f>VLOOKUP($A117,Data!$CA$9:$CM$594,7,FALSE)</f>
        <v>149700</v>
      </c>
      <c r="K117" s="7">
        <f>VLOOKUP($A117,Data!$CA$9:$CM$594,8,FALSE)</f>
        <v>54.5</v>
      </c>
      <c r="L117" s="7">
        <f>VLOOKUP($A117,Data!$CA$9:$CM$594,9,FALSE)</f>
        <v>4.2</v>
      </c>
      <c r="M117" s="7">
        <f>VLOOKUP($A117,Data!$CA$9:$CM$594,10,FALSE)</f>
        <v>27500</v>
      </c>
      <c r="N117" s="7">
        <f>VLOOKUP($A117,Data!$CA$9:$CM$594,11,FALSE)</f>
        <v>149700</v>
      </c>
      <c r="O117" s="7">
        <f>VLOOKUP($A117,Data!$CA$9:$CM$594,12,FALSE)</f>
        <v>18.399999999999999</v>
      </c>
      <c r="P117" s="7">
        <f>VLOOKUP($A117,Data!$CA$9:$CM$594,13,FALSE)</f>
        <v>3.2</v>
      </c>
    </row>
    <row r="118" spans="1:16" x14ac:dyDescent="0.3">
      <c r="A118" s="36" t="s">
        <v>716</v>
      </c>
      <c r="B118" s="6" t="str">
        <f>IFERROR(VLOOKUP($A118,classifications!$A$3:$C$334,3,FALSE),VLOOKUP($A118,classifications!$I$2:$K$27,3,FALSE))</f>
        <v>Predominantly Urban</v>
      </c>
      <c r="C118" s="6" t="str">
        <f>VLOOKUP($A118,classifications!$A$3:$D$333,4,FALSE)</f>
        <v>lower tier</v>
      </c>
      <c r="D118" s="6" t="str">
        <f>VLOOKUP($A118,class!$A$1:$B$455,2,FALSE)</f>
        <v>London Borough</v>
      </c>
      <c r="E118" s="7">
        <f>VLOOKUP($A118,Data!$CA$9:$CM$594,2,FALSE)</f>
        <v>55300</v>
      </c>
      <c r="F118" s="7">
        <f>VLOOKUP($A118,Data!$CA$9:$CM$594,3,FALSE)</f>
        <v>173200</v>
      </c>
      <c r="G118" s="7">
        <f>VLOOKUP($A118,Data!$CA$9:$CM$594,4,FALSE)</f>
        <v>31.9</v>
      </c>
      <c r="H118" s="7">
        <f>VLOOKUP($A118,Data!$CA$9:$CM$594,5,FALSE)</f>
        <v>4.0999999999999996</v>
      </c>
      <c r="I118" s="7">
        <f>VLOOKUP($A118,Data!$CA$9:$CM$594,6,FALSE)</f>
        <v>110600</v>
      </c>
      <c r="J118" s="7">
        <f>VLOOKUP($A118,Data!$CA$9:$CM$594,7,FALSE)</f>
        <v>173200</v>
      </c>
      <c r="K118" s="7">
        <f>VLOOKUP($A118,Data!$CA$9:$CM$594,8,FALSE)</f>
        <v>63.9</v>
      </c>
      <c r="L118" s="7">
        <f>VLOOKUP($A118,Data!$CA$9:$CM$594,9,FALSE)</f>
        <v>4.3</v>
      </c>
      <c r="M118" s="7">
        <f>VLOOKUP($A118,Data!$CA$9:$CM$594,10,FALSE)</f>
        <v>21600</v>
      </c>
      <c r="N118" s="7">
        <f>VLOOKUP($A118,Data!$CA$9:$CM$594,11,FALSE)</f>
        <v>173200</v>
      </c>
      <c r="O118" s="7">
        <f>VLOOKUP($A118,Data!$CA$9:$CM$594,12,FALSE)</f>
        <v>12.5</v>
      </c>
      <c r="P118" s="7">
        <f>VLOOKUP($A118,Data!$CA$9:$CM$594,13,FALSE)</f>
        <v>2.9</v>
      </c>
    </row>
    <row r="119" spans="1:16" x14ac:dyDescent="0.3">
      <c r="A119" s="36" t="s">
        <v>717</v>
      </c>
      <c r="B119" s="6" t="str">
        <f>IFERROR(VLOOKUP($A119,classifications!$A$3:$C$334,3,FALSE),VLOOKUP($A119,classifications!$I$2:$K$27,3,FALSE))</f>
        <v>Predominantly Urban</v>
      </c>
      <c r="C119" s="6" t="str">
        <f>VLOOKUP($A119,classifications!$A$3:$D$333,4,FALSE)</f>
        <v>lower tier</v>
      </c>
      <c r="D119" s="6" t="str">
        <f>VLOOKUP($A119,class!$A$1:$B$455,2,FALSE)</f>
        <v>London Borough</v>
      </c>
      <c r="E119" s="7">
        <f>VLOOKUP($A119,Data!$CA$9:$CM$594,2,FALSE)</f>
        <v>58500</v>
      </c>
      <c r="F119" s="7">
        <f>VLOOKUP($A119,Data!$CA$9:$CM$594,3,FALSE)</f>
        <v>167700</v>
      </c>
      <c r="G119" s="7">
        <f>VLOOKUP($A119,Data!$CA$9:$CM$594,4,FALSE)</f>
        <v>34.9</v>
      </c>
      <c r="H119" s="7">
        <f>VLOOKUP($A119,Data!$CA$9:$CM$594,5,FALSE)</f>
        <v>4</v>
      </c>
      <c r="I119" s="7">
        <f>VLOOKUP($A119,Data!$CA$9:$CM$594,6,FALSE)</f>
        <v>102000</v>
      </c>
      <c r="J119" s="7">
        <f>VLOOKUP($A119,Data!$CA$9:$CM$594,7,FALSE)</f>
        <v>167700</v>
      </c>
      <c r="K119" s="7">
        <f>VLOOKUP($A119,Data!$CA$9:$CM$594,8,FALSE)</f>
        <v>60.8</v>
      </c>
      <c r="L119" s="7">
        <f>VLOOKUP($A119,Data!$CA$9:$CM$594,9,FALSE)</f>
        <v>4.0999999999999996</v>
      </c>
      <c r="M119" s="7">
        <f>VLOOKUP($A119,Data!$CA$9:$CM$594,10,FALSE)</f>
        <v>25900</v>
      </c>
      <c r="N119" s="7">
        <f>VLOOKUP($A119,Data!$CA$9:$CM$594,11,FALSE)</f>
        <v>167700</v>
      </c>
      <c r="O119" s="7">
        <f>VLOOKUP($A119,Data!$CA$9:$CM$594,12,FALSE)</f>
        <v>15.5</v>
      </c>
      <c r="P119" s="7">
        <f>VLOOKUP($A119,Data!$CA$9:$CM$594,13,FALSE)</f>
        <v>3.1</v>
      </c>
    </row>
    <row r="120" spans="1:16" x14ac:dyDescent="0.3">
      <c r="A120" s="36" t="s">
        <v>718</v>
      </c>
      <c r="B120" s="6" t="str">
        <f>IFERROR(VLOOKUP($A120,classifications!$A$3:$C$334,3,FALSE),VLOOKUP($A120,classifications!$I$2:$K$27,3,FALSE))</f>
        <v>Predominantly Urban</v>
      </c>
      <c r="C120" s="6" t="str">
        <f>VLOOKUP($A120,classifications!$A$3:$D$333,4,FALSE)</f>
        <v>lower tier</v>
      </c>
      <c r="D120" s="6" t="str">
        <f>VLOOKUP($A120,class!$A$1:$B$455,2,FALSE)</f>
        <v>London Borough</v>
      </c>
      <c r="E120" s="7">
        <f>VLOOKUP($A120,Data!$CA$9:$CM$594,2,FALSE)</f>
        <v>48900</v>
      </c>
      <c r="F120" s="7">
        <f>VLOOKUP($A120,Data!$CA$9:$CM$594,3,FALSE)</f>
        <v>107200</v>
      </c>
      <c r="G120" s="7">
        <f>VLOOKUP($A120,Data!$CA$9:$CM$594,4,FALSE)</f>
        <v>45.6</v>
      </c>
      <c r="H120" s="7">
        <f>VLOOKUP($A120,Data!$CA$9:$CM$594,5,FALSE)</f>
        <v>4.3</v>
      </c>
      <c r="I120" s="7">
        <f>VLOOKUP($A120,Data!$CA$9:$CM$594,6,FALSE)</f>
        <v>81700</v>
      </c>
      <c r="J120" s="7">
        <f>VLOOKUP($A120,Data!$CA$9:$CM$594,7,FALSE)</f>
        <v>107200</v>
      </c>
      <c r="K120" s="7">
        <f>VLOOKUP($A120,Data!$CA$9:$CM$594,8,FALSE)</f>
        <v>76.3</v>
      </c>
      <c r="L120" s="7">
        <f>VLOOKUP($A120,Data!$CA$9:$CM$594,9,FALSE)</f>
        <v>3.7</v>
      </c>
      <c r="M120" s="7">
        <f>VLOOKUP($A120,Data!$CA$9:$CM$594,10,FALSE)</f>
        <v>9800</v>
      </c>
      <c r="N120" s="7">
        <f>VLOOKUP($A120,Data!$CA$9:$CM$594,11,FALSE)</f>
        <v>107200</v>
      </c>
      <c r="O120" s="7">
        <f>VLOOKUP($A120,Data!$CA$9:$CM$594,12,FALSE)</f>
        <v>9.1</v>
      </c>
      <c r="P120" s="7">
        <f>VLOOKUP($A120,Data!$CA$9:$CM$594,13,FALSE)</f>
        <v>2.5</v>
      </c>
    </row>
    <row r="121" spans="1:16" x14ac:dyDescent="0.3">
      <c r="A121" s="36" t="s">
        <v>719</v>
      </c>
      <c r="B121" s="6" t="str">
        <f>IFERROR(VLOOKUP($A121,classifications!$A$3:$C$334,3,FALSE),VLOOKUP($A121,classifications!$I$2:$K$27,3,FALSE))</f>
        <v>Predominantly Urban</v>
      </c>
      <c r="C121" s="6" t="str">
        <f>VLOOKUP($A121,classifications!$A$3:$D$333,4,FALSE)</f>
        <v>lower tier</v>
      </c>
      <c r="D121" s="6" t="str">
        <f>VLOOKUP($A121,class!$A$1:$B$455,2,FALSE)</f>
        <v>London Borough</v>
      </c>
      <c r="E121" s="7">
        <f>VLOOKUP($A121,Data!$CA$9:$CM$594,2,FALSE)</f>
        <v>55800</v>
      </c>
      <c r="F121" s="7">
        <f>VLOOKUP($A121,Data!$CA$9:$CM$594,3,FALSE)</f>
        <v>135600</v>
      </c>
      <c r="G121" s="7">
        <f>VLOOKUP($A121,Data!$CA$9:$CM$594,4,FALSE)</f>
        <v>41.2</v>
      </c>
      <c r="H121" s="7">
        <f>VLOOKUP($A121,Data!$CA$9:$CM$594,5,FALSE)</f>
        <v>4.2</v>
      </c>
      <c r="I121" s="7">
        <f>VLOOKUP($A121,Data!$CA$9:$CM$594,6,FALSE)</f>
        <v>87600</v>
      </c>
      <c r="J121" s="7">
        <f>VLOOKUP($A121,Data!$CA$9:$CM$594,7,FALSE)</f>
        <v>135600</v>
      </c>
      <c r="K121" s="7">
        <f>VLOOKUP($A121,Data!$CA$9:$CM$594,8,FALSE)</f>
        <v>64.599999999999994</v>
      </c>
      <c r="L121" s="7">
        <f>VLOOKUP($A121,Data!$CA$9:$CM$594,9,FALSE)</f>
        <v>4</v>
      </c>
      <c r="M121" s="7">
        <f>VLOOKUP($A121,Data!$CA$9:$CM$594,10,FALSE)</f>
        <v>10800</v>
      </c>
      <c r="N121" s="7">
        <f>VLOOKUP($A121,Data!$CA$9:$CM$594,11,FALSE)</f>
        <v>135600</v>
      </c>
      <c r="O121" s="7">
        <f>VLOOKUP($A121,Data!$CA$9:$CM$594,12,FALSE)</f>
        <v>8</v>
      </c>
      <c r="P121" s="7">
        <f>VLOOKUP($A121,Data!$CA$9:$CM$594,13,FALSE)</f>
        <v>2.2999999999999998</v>
      </c>
    </row>
    <row r="122" spans="1:16" x14ac:dyDescent="0.3">
      <c r="A122" s="36" t="s">
        <v>720</v>
      </c>
      <c r="B122" s="6" t="str">
        <f>IFERROR(VLOOKUP($A122,classifications!$A$3:$C$334,3,FALSE),VLOOKUP($A122,classifications!$I$2:$K$27,3,FALSE))</f>
        <v>Predominantly Urban</v>
      </c>
      <c r="C122" s="6" t="str">
        <f>VLOOKUP($A122,classifications!$A$3:$D$333,4,FALSE)</f>
        <v>lower tier</v>
      </c>
      <c r="D122" s="6" t="str">
        <f>VLOOKUP($A122,class!$A$1:$B$455,2,FALSE)</f>
        <v>London Borough</v>
      </c>
      <c r="E122" s="7">
        <f>VLOOKUP($A122,Data!$CA$9:$CM$594,2,FALSE)</f>
        <v>57500</v>
      </c>
      <c r="F122" s="7">
        <f>VLOOKUP($A122,Data!$CA$9:$CM$594,3,FALSE)</f>
        <v>177300</v>
      </c>
      <c r="G122" s="7">
        <f>VLOOKUP($A122,Data!$CA$9:$CM$594,4,FALSE)</f>
        <v>32.5</v>
      </c>
      <c r="H122" s="7">
        <f>VLOOKUP($A122,Data!$CA$9:$CM$594,5,FALSE)</f>
        <v>3.9</v>
      </c>
      <c r="I122" s="7">
        <f>VLOOKUP($A122,Data!$CA$9:$CM$594,6,FALSE)</f>
        <v>104800</v>
      </c>
      <c r="J122" s="7">
        <f>VLOOKUP($A122,Data!$CA$9:$CM$594,7,FALSE)</f>
        <v>177300</v>
      </c>
      <c r="K122" s="7">
        <f>VLOOKUP($A122,Data!$CA$9:$CM$594,8,FALSE)</f>
        <v>59.1</v>
      </c>
      <c r="L122" s="7">
        <f>VLOOKUP($A122,Data!$CA$9:$CM$594,9,FALSE)</f>
        <v>4.0999999999999996</v>
      </c>
      <c r="M122" s="7">
        <f>VLOOKUP($A122,Data!$CA$9:$CM$594,10,FALSE)</f>
        <v>25300</v>
      </c>
      <c r="N122" s="7">
        <f>VLOOKUP($A122,Data!$CA$9:$CM$594,11,FALSE)</f>
        <v>177300</v>
      </c>
      <c r="O122" s="7">
        <f>VLOOKUP($A122,Data!$CA$9:$CM$594,12,FALSE)</f>
        <v>14.3</v>
      </c>
      <c r="P122" s="7">
        <f>VLOOKUP($A122,Data!$CA$9:$CM$594,13,FALSE)</f>
        <v>2.9</v>
      </c>
    </row>
    <row r="123" spans="1:16" x14ac:dyDescent="0.3">
      <c r="A123" s="36" t="s">
        <v>721</v>
      </c>
      <c r="B123" s="6" t="str">
        <f>IFERROR(VLOOKUP($A123,classifications!$A$3:$C$334,3,FALSE),VLOOKUP($A123,classifications!$I$2:$K$27,3,FALSE))</f>
        <v>Predominantly Urban</v>
      </c>
      <c r="C123" s="6" t="str">
        <f>VLOOKUP($A123,classifications!$A$3:$D$333,4,FALSE)</f>
        <v>lower tier</v>
      </c>
      <c r="D123" s="6" t="str">
        <f>VLOOKUP($A123,class!$A$1:$B$455,2,FALSE)</f>
        <v>London Borough</v>
      </c>
      <c r="E123" s="7">
        <f>VLOOKUP($A123,Data!$CA$9:$CM$594,2,FALSE)</f>
        <v>65000</v>
      </c>
      <c r="F123" s="7">
        <f>VLOOKUP($A123,Data!$CA$9:$CM$594,3,FALSE)</f>
        <v>122300</v>
      </c>
      <c r="G123" s="7">
        <f>VLOOKUP($A123,Data!$CA$9:$CM$594,4,FALSE)</f>
        <v>53.2</v>
      </c>
      <c r="H123" s="7">
        <f>VLOOKUP($A123,Data!$CA$9:$CM$594,5,FALSE)</f>
        <v>4.4000000000000004</v>
      </c>
      <c r="I123" s="7">
        <f>VLOOKUP($A123,Data!$CA$9:$CM$594,6,FALSE)</f>
        <v>98100</v>
      </c>
      <c r="J123" s="7">
        <f>VLOOKUP($A123,Data!$CA$9:$CM$594,7,FALSE)</f>
        <v>122300</v>
      </c>
      <c r="K123" s="7">
        <f>VLOOKUP($A123,Data!$CA$9:$CM$594,8,FALSE)</f>
        <v>80.3</v>
      </c>
      <c r="L123" s="7">
        <f>VLOOKUP($A123,Data!$CA$9:$CM$594,9,FALSE)</f>
        <v>3.5</v>
      </c>
      <c r="M123" s="7">
        <f>VLOOKUP($A123,Data!$CA$9:$CM$594,10,FALSE)</f>
        <v>7900</v>
      </c>
      <c r="N123" s="7">
        <f>VLOOKUP($A123,Data!$CA$9:$CM$594,11,FALSE)</f>
        <v>122300</v>
      </c>
      <c r="O123" s="7">
        <f>VLOOKUP($A123,Data!$CA$9:$CM$594,12,FALSE)</f>
        <v>6.4</v>
      </c>
      <c r="P123" s="7">
        <f>VLOOKUP($A123,Data!$CA$9:$CM$594,13,FALSE)</f>
        <v>2.2000000000000002</v>
      </c>
    </row>
    <row r="124" spans="1:16" x14ac:dyDescent="0.3">
      <c r="A124" s="36" t="s">
        <v>722</v>
      </c>
      <c r="B124" s="6" t="str">
        <f>IFERROR(VLOOKUP($A124,classifications!$A$3:$C$334,3,FALSE),VLOOKUP($A124,classifications!$I$2:$K$27,3,FALSE))</f>
        <v>Predominantly Urban</v>
      </c>
      <c r="C124" s="6" t="str">
        <f>VLOOKUP($A124,classifications!$A$3:$D$333,4,FALSE)</f>
        <v>lower tier</v>
      </c>
      <c r="D124" s="6" t="str">
        <f>VLOOKUP($A124,class!$A$1:$B$455,2,FALSE)</f>
        <v>London Borough</v>
      </c>
      <c r="E124" s="7">
        <f>VLOOKUP($A124,Data!$CA$9:$CM$594,2,FALSE)</f>
        <v>46400</v>
      </c>
      <c r="F124" s="7">
        <f>VLOOKUP($A124,Data!$CA$9:$CM$594,3,FALSE)</f>
        <v>123000</v>
      </c>
      <c r="G124" s="7">
        <f>VLOOKUP($A124,Data!$CA$9:$CM$594,4,FALSE)</f>
        <v>37.700000000000003</v>
      </c>
      <c r="H124" s="7">
        <f>VLOOKUP($A124,Data!$CA$9:$CM$594,5,FALSE)</f>
        <v>4.4000000000000004</v>
      </c>
      <c r="I124" s="7">
        <f>VLOOKUP($A124,Data!$CA$9:$CM$594,6,FALSE)</f>
        <v>82800</v>
      </c>
      <c r="J124" s="7">
        <f>VLOOKUP($A124,Data!$CA$9:$CM$594,7,FALSE)</f>
        <v>123000</v>
      </c>
      <c r="K124" s="7">
        <f>VLOOKUP($A124,Data!$CA$9:$CM$594,8,FALSE)</f>
        <v>67.400000000000006</v>
      </c>
      <c r="L124" s="7">
        <f>VLOOKUP($A124,Data!$CA$9:$CM$594,9,FALSE)</f>
        <v>4.2</v>
      </c>
      <c r="M124" s="7">
        <f>VLOOKUP($A124,Data!$CA$9:$CM$594,10,FALSE)</f>
        <v>12800</v>
      </c>
      <c r="N124" s="7">
        <f>VLOOKUP($A124,Data!$CA$9:$CM$594,11,FALSE)</f>
        <v>123000</v>
      </c>
      <c r="O124" s="7">
        <f>VLOOKUP($A124,Data!$CA$9:$CM$594,12,FALSE)</f>
        <v>10.4</v>
      </c>
      <c r="P124" s="7">
        <f>VLOOKUP($A124,Data!$CA$9:$CM$594,13,FALSE)</f>
        <v>2.7</v>
      </c>
    </row>
    <row r="125" spans="1:16" x14ac:dyDescent="0.3">
      <c r="A125" s="36" t="s">
        <v>723</v>
      </c>
      <c r="B125" s="6" t="str">
        <f>IFERROR(VLOOKUP($A125,classifications!$A$3:$C$334,3,FALSE),VLOOKUP($A125,classifications!$I$2:$K$27,3,FALSE))</f>
        <v>Predominantly Urban</v>
      </c>
      <c r="C125" s="6" t="str">
        <f>VLOOKUP($A125,classifications!$A$3:$D$333,4,FALSE)</f>
        <v>lower tier</v>
      </c>
      <c r="D125" s="6" t="str">
        <f>VLOOKUP($A125,class!$A$1:$B$455,2,FALSE)</f>
        <v>London Borough</v>
      </c>
      <c r="E125" s="7">
        <f>VLOOKUP($A125,Data!$CA$9:$CM$594,2,FALSE)</f>
        <v>44100</v>
      </c>
      <c r="F125" s="7">
        <f>VLOOKUP($A125,Data!$CA$9:$CM$594,3,FALSE)</f>
        <v>168500</v>
      </c>
      <c r="G125" s="7">
        <f>VLOOKUP($A125,Data!$CA$9:$CM$594,4,FALSE)</f>
        <v>26.2</v>
      </c>
      <c r="H125" s="7">
        <f>VLOOKUP($A125,Data!$CA$9:$CM$594,5,FALSE)</f>
        <v>3.8</v>
      </c>
      <c r="I125" s="7">
        <f>VLOOKUP($A125,Data!$CA$9:$CM$594,6,FALSE)</f>
        <v>81200</v>
      </c>
      <c r="J125" s="7">
        <f>VLOOKUP($A125,Data!$CA$9:$CM$594,7,FALSE)</f>
        <v>168500</v>
      </c>
      <c r="K125" s="7">
        <f>VLOOKUP($A125,Data!$CA$9:$CM$594,8,FALSE)</f>
        <v>48.2</v>
      </c>
      <c r="L125" s="7">
        <f>VLOOKUP($A125,Data!$CA$9:$CM$594,9,FALSE)</f>
        <v>4.3</v>
      </c>
      <c r="M125" s="7">
        <f>VLOOKUP($A125,Data!$CA$9:$CM$594,10,FALSE)</f>
        <v>36100</v>
      </c>
      <c r="N125" s="7">
        <f>VLOOKUP($A125,Data!$CA$9:$CM$594,11,FALSE)</f>
        <v>168500</v>
      </c>
      <c r="O125" s="7">
        <f>VLOOKUP($A125,Data!$CA$9:$CM$594,12,FALSE)</f>
        <v>21.4</v>
      </c>
      <c r="P125" s="7">
        <f>VLOOKUP($A125,Data!$CA$9:$CM$594,13,FALSE)</f>
        <v>3.5</v>
      </c>
    </row>
    <row r="126" spans="1:16" x14ac:dyDescent="0.3">
      <c r="A126" s="36" t="s">
        <v>724</v>
      </c>
      <c r="B126" s="6" t="str">
        <f>IFERROR(VLOOKUP($A126,classifications!$A$3:$C$334,3,FALSE),VLOOKUP($A126,classifications!$I$2:$K$27,3,FALSE))</f>
        <v>Predominantly Urban</v>
      </c>
      <c r="C126" s="6" t="str">
        <f>VLOOKUP($A126,classifications!$A$3:$D$333,4,FALSE)</f>
        <v>lower tier</v>
      </c>
      <c r="D126" s="6" t="str">
        <f>VLOOKUP($A126,class!$A$1:$B$455,2,FALSE)</f>
        <v>Unitary Authority</v>
      </c>
      <c r="E126" s="7">
        <f>VLOOKUP($A126,Data!$CA$9:$CM$594,2,FALSE)</f>
        <v>24200</v>
      </c>
      <c r="F126" s="7">
        <f>VLOOKUP($A126,Data!$CA$9:$CM$594,3,FALSE)</f>
        <v>73600</v>
      </c>
      <c r="G126" s="7">
        <f>VLOOKUP($A126,Data!$CA$9:$CM$594,4,FALSE)</f>
        <v>32.9</v>
      </c>
      <c r="H126" s="7">
        <f>VLOOKUP($A126,Data!$CA$9:$CM$594,5,FALSE)</f>
        <v>3.2</v>
      </c>
      <c r="I126" s="7">
        <f>VLOOKUP($A126,Data!$CA$9:$CM$594,6,FALSE)</f>
        <v>50600</v>
      </c>
      <c r="J126" s="7">
        <f>VLOOKUP($A126,Data!$CA$9:$CM$594,7,FALSE)</f>
        <v>73600</v>
      </c>
      <c r="K126" s="7">
        <f>VLOOKUP($A126,Data!$CA$9:$CM$594,8,FALSE)</f>
        <v>68.8</v>
      </c>
      <c r="L126" s="7">
        <f>VLOOKUP($A126,Data!$CA$9:$CM$594,9,FALSE)</f>
        <v>3.2</v>
      </c>
      <c r="M126" s="7">
        <f>VLOOKUP($A126,Data!$CA$9:$CM$594,10,FALSE)</f>
        <v>5500</v>
      </c>
      <c r="N126" s="7">
        <f>VLOOKUP($A126,Data!$CA$9:$CM$594,11,FALSE)</f>
        <v>73600</v>
      </c>
      <c r="O126" s="7">
        <f>VLOOKUP($A126,Data!$CA$9:$CM$594,12,FALSE)</f>
        <v>7.5</v>
      </c>
      <c r="P126" s="7">
        <f>VLOOKUP($A126,Data!$CA$9:$CM$594,13,FALSE)</f>
        <v>1.8</v>
      </c>
    </row>
    <row r="127" spans="1:16" x14ac:dyDescent="0.3">
      <c r="A127" s="36" t="s">
        <v>725</v>
      </c>
      <c r="B127" s="6" t="str">
        <f>IFERROR(VLOOKUP($A127,classifications!$A$3:$C$334,3,FALSE),VLOOKUP($A127,classifications!$I$2:$K$27,3,FALSE))</f>
        <v>Predominantly Urban</v>
      </c>
      <c r="C127" s="6" t="str">
        <f>VLOOKUP($A127,classifications!$A$3:$D$333,4,FALSE)</f>
        <v>lower tier</v>
      </c>
      <c r="D127" s="6" t="str">
        <f>VLOOKUP($A127,class!$A$1:$B$455,2,FALSE)</f>
        <v>Unitary Authority</v>
      </c>
      <c r="E127" s="7">
        <f>VLOOKUP($A127,Data!$CA$9:$CM$594,2,FALSE)</f>
        <v>79700</v>
      </c>
      <c r="F127" s="7">
        <f>VLOOKUP($A127,Data!$CA$9:$CM$594,3,FALSE)</f>
        <v>186800</v>
      </c>
      <c r="G127" s="7">
        <f>VLOOKUP($A127,Data!$CA$9:$CM$594,4,FALSE)</f>
        <v>42.7</v>
      </c>
      <c r="H127" s="7">
        <f>VLOOKUP($A127,Data!$CA$9:$CM$594,5,FALSE)</f>
        <v>3</v>
      </c>
      <c r="I127" s="7">
        <f>VLOOKUP($A127,Data!$CA$9:$CM$594,6,FALSE)</f>
        <v>141200</v>
      </c>
      <c r="J127" s="7">
        <f>VLOOKUP($A127,Data!$CA$9:$CM$594,7,FALSE)</f>
        <v>186800</v>
      </c>
      <c r="K127" s="7">
        <f>VLOOKUP($A127,Data!$CA$9:$CM$594,8,FALSE)</f>
        <v>75.599999999999994</v>
      </c>
      <c r="L127" s="7">
        <f>VLOOKUP($A127,Data!$CA$9:$CM$594,9,FALSE)</f>
        <v>2.6</v>
      </c>
      <c r="M127" s="7">
        <f>VLOOKUP($A127,Data!$CA$9:$CM$594,10,FALSE)</f>
        <v>14500</v>
      </c>
      <c r="N127" s="7">
        <f>VLOOKUP($A127,Data!$CA$9:$CM$594,11,FALSE)</f>
        <v>186800</v>
      </c>
      <c r="O127" s="7">
        <f>VLOOKUP($A127,Data!$CA$9:$CM$594,12,FALSE)</f>
        <v>7.8</v>
      </c>
      <c r="P127" s="7">
        <f>VLOOKUP($A127,Data!$CA$9:$CM$594,13,FALSE)</f>
        <v>1.6</v>
      </c>
    </row>
    <row r="128" spans="1:16" x14ac:dyDescent="0.3">
      <c r="A128" s="36" t="s">
        <v>726</v>
      </c>
      <c r="B128" s="6" t="str">
        <f>IFERROR(VLOOKUP($A128,classifications!$A$3:$C$334,3,FALSE),VLOOKUP($A128,classifications!$I$2:$K$27,3,FALSE))</f>
        <v>Predominantly Rural</v>
      </c>
      <c r="C128" s="6" t="str">
        <f>VLOOKUP($A128,classifications!$A$3:$D$333,4,FALSE)</f>
        <v>lower tier</v>
      </c>
      <c r="D128" s="6" t="str">
        <f>VLOOKUP($A128,class!$A$1:$B$455,2,FALSE)</f>
        <v>Unitary Authority</v>
      </c>
      <c r="E128" s="7">
        <f>VLOOKUP($A128,Data!$CA$9:$CM$594,2,FALSE)</f>
        <v>18100</v>
      </c>
      <c r="F128" s="7">
        <f>VLOOKUP($A128,Data!$CA$9:$CM$594,3,FALSE)</f>
        <v>80700</v>
      </c>
      <c r="G128" s="7">
        <f>VLOOKUP($A128,Data!$CA$9:$CM$594,4,FALSE)</f>
        <v>22.4</v>
      </c>
      <c r="H128" s="7">
        <f>VLOOKUP($A128,Data!$CA$9:$CM$594,5,FALSE)</f>
        <v>2.8</v>
      </c>
      <c r="I128" s="7">
        <f>VLOOKUP($A128,Data!$CA$9:$CM$594,6,FALSE)</f>
        <v>51900</v>
      </c>
      <c r="J128" s="7">
        <f>VLOOKUP($A128,Data!$CA$9:$CM$594,7,FALSE)</f>
        <v>80700</v>
      </c>
      <c r="K128" s="7">
        <f>VLOOKUP($A128,Data!$CA$9:$CM$594,8,FALSE)</f>
        <v>64.2</v>
      </c>
      <c r="L128" s="7">
        <f>VLOOKUP($A128,Data!$CA$9:$CM$594,9,FALSE)</f>
        <v>3.2</v>
      </c>
      <c r="M128" s="7">
        <f>VLOOKUP($A128,Data!$CA$9:$CM$594,10,FALSE)</f>
        <v>8700</v>
      </c>
      <c r="N128" s="7">
        <f>VLOOKUP($A128,Data!$CA$9:$CM$594,11,FALSE)</f>
        <v>80700</v>
      </c>
      <c r="O128" s="7">
        <f>VLOOKUP($A128,Data!$CA$9:$CM$594,12,FALSE)</f>
        <v>10.7</v>
      </c>
      <c r="P128" s="7">
        <f>VLOOKUP($A128,Data!$CA$9:$CM$594,13,FALSE)</f>
        <v>2.1</v>
      </c>
    </row>
    <row r="129" spans="1:16" x14ac:dyDescent="0.3">
      <c r="A129" s="36" t="s">
        <v>727</v>
      </c>
      <c r="B129" s="6" t="str">
        <f>IFERROR(VLOOKUP($A129,classifications!$A$3:$C$334,3,FALSE),VLOOKUP($A129,classifications!$I$2:$K$27,3,FALSE))</f>
        <v>Predominantly Urban</v>
      </c>
      <c r="C129" s="6" t="str">
        <f>VLOOKUP($A129,classifications!$A$3:$D$333,4,FALSE)</f>
        <v>lower tier</v>
      </c>
      <c r="D129" s="6" t="str">
        <f>VLOOKUP($A129,class!$A$1:$B$455,2,FALSE)</f>
        <v>Unitary Authority</v>
      </c>
      <c r="E129" s="7">
        <f>VLOOKUP($A129,Data!$CA$9:$CM$594,2,FALSE)</f>
        <v>34600</v>
      </c>
      <c r="F129" s="7">
        <f>VLOOKUP($A129,Data!$CA$9:$CM$594,3,FALSE)</f>
        <v>171700</v>
      </c>
      <c r="G129" s="7">
        <f>VLOOKUP($A129,Data!$CA$9:$CM$594,4,FALSE)</f>
        <v>20.100000000000001</v>
      </c>
      <c r="H129" s="7">
        <f>VLOOKUP($A129,Data!$CA$9:$CM$594,5,FALSE)</f>
        <v>2.6</v>
      </c>
      <c r="I129" s="7">
        <f>VLOOKUP($A129,Data!$CA$9:$CM$594,6,FALSE)</f>
        <v>101400</v>
      </c>
      <c r="J129" s="7">
        <f>VLOOKUP($A129,Data!$CA$9:$CM$594,7,FALSE)</f>
        <v>171700</v>
      </c>
      <c r="K129" s="7">
        <f>VLOOKUP($A129,Data!$CA$9:$CM$594,8,FALSE)</f>
        <v>59</v>
      </c>
      <c r="L129" s="7">
        <f>VLOOKUP($A129,Data!$CA$9:$CM$594,9,FALSE)</f>
        <v>3.2</v>
      </c>
      <c r="M129" s="7">
        <f>VLOOKUP($A129,Data!$CA$9:$CM$594,10,FALSE)</f>
        <v>23000</v>
      </c>
      <c r="N129" s="7">
        <f>VLOOKUP($A129,Data!$CA$9:$CM$594,11,FALSE)</f>
        <v>171700</v>
      </c>
      <c r="O129" s="7">
        <f>VLOOKUP($A129,Data!$CA$9:$CM$594,12,FALSE)</f>
        <v>13.4</v>
      </c>
      <c r="P129" s="7">
        <f>VLOOKUP($A129,Data!$CA$9:$CM$594,13,FALSE)</f>
        <v>2.2000000000000002</v>
      </c>
    </row>
    <row r="130" spans="1:16" x14ac:dyDescent="0.3">
      <c r="A130" s="36" t="s">
        <v>728</v>
      </c>
      <c r="B130" s="6" t="str">
        <f>IFERROR(VLOOKUP($A130,classifications!$A$3:$C$334,3,FALSE),VLOOKUP($A130,classifications!$I$2:$K$27,3,FALSE))</f>
        <v>Predominantly Urban</v>
      </c>
      <c r="C130" s="6" t="str">
        <f>VLOOKUP($A130,classifications!$A$3:$D$333,4,FALSE)</f>
        <v>lower tier</v>
      </c>
      <c r="D130" s="6" t="str">
        <f>VLOOKUP($A130,class!$A$1:$B$455,2,FALSE)</f>
        <v>Unitary Authority</v>
      </c>
      <c r="E130" s="7">
        <f>VLOOKUP($A130,Data!$CA$9:$CM$594,2,FALSE)</f>
        <v>54400</v>
      </c>
      <c r="F130" s="7">
        <f>VLOOKUP($A130,Data!$CA$9:$CM$594,3,FALSE)</f>
        <v>160300</v>
      </c>
      <c r="G130" s="7">
        <f>VLOOKUP($A130,Data!$CA$9:$CM$594,4,FALSE)</f>
        <v>33.9</v>
      </c>
      <c r="H130" s="7">
        <f>VLOOKUP($A130,Data!$CA$9:$CM$594,5,FALSE)</f>
        <v>3.2</v>
      </c>
      <c r="I130" s="7">
        <f>VLOOKUP($A130,Data!$CA$9:$CM$594,6,FALSE)</f>
        <v>106900</v>
      </c>
      <c r="J130" s="7">
        <f>VLOOKUP($A130,Data!$CA$9:$CM$594,7,FALSE)</f>
        <v>160300</v>
      </c>
      <c r="K130" s="7">
        <f>VLOOKUP($A130,Data!$CA$9:$CM$594,8,FALSE)</f>
        <v>66.7</v>
      </c>
      <c r="L130" s="7">
        <f>VLOOKUP($A130,Data!$CA$9:$CM$594,9,FALSE)</f>
        <v>3.2</v>
      </c>
      <c r="M130" s="7">
        <f>VLOOKUP($A130,Data!$CA$9:$CM$594,10,FALSE)</f>
        <v>14800</v>
      </c>
      <c r="N130" s="7">
        <f>VLOOKUP($A130,Data!$CA$9:$CM$594,11,FALSE)</f>
        <v>160300</v>
      </c>
      <c r="O130" s="7">
        <f>VLOOKUP($A130,Data!$CA$9:$CM$594,12,FALSE)</f>
        <v>9.1999999999999993</v>
      </c>
      <c r="P130" s="7">
        <f>VLOOKUP($A130,Data!$CA$9:$CM$594,13,FALSE)</f>
        <v>2</v>
      </c>
    </row>
    <row r="131" spans="1:16" x14ac:dyDescent="0.3">
      <c r="A131" s="36" t="s">
        <v>729</v>
      </c>
      <c r="B131" s="6" t="str">
        <f>IFERROR(VLOOKUP($A131,classifications!$A$3:$C$334,3,FALSE),VLOOKUP($A131,classifications!$I$2:$K$27,3,FALSE))</f>
        <v>Predominantly Urban</v>
      </c>
      <c r="C131" s="6" t="str">
        <f>VLOOKUP($A131,classifications!$A$3:$D$333,4,FALSE)</f>
        <v>lower tier</v>
      </c>
      <c r="D131" s="6" t="str">
        <f>VLOOKUP($A131,class!$A$1:$B$455,2,FALSE)</f>
        <v>Unitary Authority</v>
      </c>
      <c r="E131" s="7">
        <f>VLOOKUP($A131,Data!$CA$9:$CM$594,2,FALSE)</f>
        <v>36300</v>
      </c>
      <c r="F131" s="7">
        <f>VLOOKUP($A131,Data!$CA$9:$CM$594,3,FALSE)</f>
        <v>133400</v>
      </c>
      <c r="G131" s="7">
        <f>VLOOKUP($A131,Data!$CA$9:$CM$594,4,FALSE)</f>
        <v>27.2</v>
      </c>
      <c r="H131" s="7">
        <f>VLOOKUP($A131,Data!$CA$9:$CM$594,5,FALSE)</f>
        <v>2.8</v>
      </c>
      <c r="I131" s="7">
        <f>VLOOKUP($A131,Data!$CA$9:$CM$594,6,FALSE)</f>
        <v>87100</v>
      </c>
      <c r="J131" s="7">
        <f>VLOOKUP($A131,Data!$CA$9:$CM$594,7,FALSE)</f>
        <v>133400</v>
      </c>
      <c r="K131" s="7">
        <f>VLOOKUP($A131,Data!$CA$9:$CM$594,8,FALSE)</f>
        <v>65.3</v>
      </c>
      <c r="L131" s="7">
        <f>VLOOKUP($A131,Data!$CA$9:$CM$594,9,FALSE)</f>
        <v>3</v>
      </c>
      <c r="M131" s="7">
        <f>VLOOKUP($A131,Data!$CA$9:$CM$594,10,FALSE)</f>
        <v>16900</v>
      </c>
      <c r="N131" s="7">
        <f>VLOOKUP($A131,Data!$CA$9:$CM$594,11,FALSE)</f>
        <v>133400</v>
      </c>
      <c r="O131" s="7">
        <f>VLOOKUP($A131,Data!$CA$9:$CM$594,12,FALSE)</f>
        <v>12.7</v>
      </c>
      <c r="P131" s="7">
        <f>VLOOKUP($A131,Data!$CA$9:$CM$594,13,FALSE)</f>
        <v>2.1</v>
      </c>
    </row>
    <row r="132" spans="1:16" x14ac:dyDescent="0.3">
      <c r="A132" s="36" t="s">
        <v>730</v>
      </c>
      <c r="B132" s="6" t="str">
        <f>IFERROR(VLOOKUP($A132,classifications!$A$3:$C$334,3,FALSE),VLOOKUP($A132,classifications!$I$2:$K$27,3,FALSE))</f>
        <v>Predominantly Urban</v>
      </c>
      <c r="C132" s="6" t="str">
        <f>VLOOKUP($A132,classifications!$A$3:$D$333,4,FALSE)</f>
        <v>lower tier</v>
      </c>
      <c r="D132" s="6" t="str">
        <f>VLOOKUP($A132,class!$A$1:$B$455,2,FALSE)</f>
        <v>Unitary Authority</v>
      </c>
      <c r="E132" s="7">
        <f>VLOOKUP($A132,Data!$CA$9:$CM$594,2,FALSE)</f>
        <v>35700</v>
      </c>
      <c r="F132" s="7">
        <f>VLOOKUP($A132,Data!$CA$9:$CM$594,3,FALSE)</f>
        <v>104800</v>
      </c>
      <c r="G132" s="7">
        <f>VLOOKUP($A132,Data!$CA$9:$CM$594,4,FALSE)</f>
        <v>34.1</v>
      </c>
      <c r="H132" s="7">
        <f>VLOOKUP($A132,Data!$CA$9:$CM$594,5,FALSE)</f>
        <v>3.3</v>
      </c>
      <c r="I132" s="7">
        <f>VLOOKUP($A132,Data!$CA$9:$CM$594,6,FALSE)</f>
        <v>64200</v>
      </c>
      <c r="J132" s="7">
        <f>VLOOKUP($A132,Data!$CA$9:$CM$594,7,FALSE)</f>
        <v>104800</v>
      </c>
      <c r="K132" s="7">
        <f>VLOOKUP($A132,Data!$CA$9:$CM$594,8,FALSE)</f>
        <v>61.3</v>
      </c>
      <c r="L132" s="7">
        <f>VLOOKUP($A132,Data!$CA$9:$CM$594,9,FALSE)</f>
        <v>3.4</v>
      </c>
      <c r="M132" s="7">
        <f>VLOOKUP($A132,Data!$CA$9:$CM$594,10,FALSE)</f>
        <v>10500</v>
      </c>
      <c r="N132" s="7">
        <f>VLOOKUP($A132,Data!$CA$9:$CM$594,11,FALSE)</f>
        <v>104800</v>
      </c>
      <c r="O132" s="7">
        <f>VLOOKUP($A132,Data!$CA$9:$CM$594,12,FALSE)</f>
        <v>10</v>
      </c>
      <c r="P132" s="7">
        <f>VLOOKUP($A132,Data!$CA$9:$CM$594,13,FALSE)</f>
        <v>2.1</v>
      </c>
    </row>
    <row r="133" spans="1:16" x14ac:dyDescent="0.3">
      <c r="A133" s="36" t="s">
        <v>731</v>
      </c>
      <c r="B133" s="6" t="str">
        <f>IFERROR(VLOOKUP($A133,classifications!$A$3:$C$334,3,FALSE),VLOOKUP($A133,classifications!$I$2:$K$27,3,FALSE))</f>
        <v>Predominantly Urban</v>
      </c>
      <c r="C133" s="6" t="str">
        <f>VLOOKUP($A133,classifications!$A$3:$D$333,4,FALSE)</f>
        <v>lower tier</v>
      </c>
      <c r="D133" s="6" t="str">
        <f>VLOOKUP($A133,class!$A$1:$B$455,2,FALSE)</f>
        <v>Unitary Authority</v>
      </c>
      <c r="E133" s="7">
        <f>VLOOKUP($A133,Data!$CA$9:$CM$594,2,FALSE)</f>
        <v>25700</v>
      </c>
      <c r="F133" s="7">
        <f>VLOOKUP($A133,Data!$CA$9:$CM$594,3,FALSE)</f>
        <v>91300</v>
      </c>
      <c r="G133" s="7">
        <f>VLOOKUP($A133,Data!$CA$9:$CM$594,4,FALSE)</f>
        <v>28.1</v>
      </c>
      <c r="H133" s="7">
        <f>VLOOKUP($A133,Data!$CA$9:$CM$594,5,FALSE)</f>
        <v>2.6</v>
      </c>
      <c r="I133" s="7">
        <f>VLOOKUP($A133,Data!$CA$9:$CM$594,6,FALSE)</f>
        <v>53400</v>
      </c>
      <c r="J133" s="7">
        <f>VLOOKUP($A133,Data!$CA$9:$CM$594,7,FALSE)</f>
        <v>91300</v>
      </c>
      <c r="K133" s="7">
        <f>VLOOKUP($A133,Data!$CA$9:$CM$594,8,FALSE)</f>
        <v>58.4</v>
      </c>
      <c r="L133" s="7">
        <f>VLOOKUP($A133,Data!$CA$9:$CM$594,9,FALSE)</f>
        <v>2.8</v>
      </c>
      <c r="M133" s="7">
        <f>VLOOKUP($A133,Data!$CA$9:$CM$594,10,FALSE)</f>
        <v>10300</v>
      </c>
      <c r="N133" s="7">
        <f>VLOOKUP($A133,Data!$CA$9:$CM$594,11,FALSE)</f>
        <v>91300</v>
      </c>
      <c r="O133" s="7">
        <f>VLOOKUP($A133,Data!$CA$9:$CM$594,12,FALSE)</f>
        <v>11.2</v>
      </c>
      <c r="P133" s="7">
        <f>VLOOKUP($A133,Data!$CA$9:$CM$594,13,FALSE)</f>
        <v>1.8</v>
      </c>
    </row>
    <row r="134" spans="1:16" x14ac:dyDescent="0.3">
      <c r="A134" s="36" t="s">
        <v>732</v>
      </c>
      <c r="B134" s="6" t="str">
        <f>IFERROR(VLOOKUP($A134,classifications!$A$3:$C$334,3,FALSE),VLOOKUP($A134,classifications!$I$2:$K$27,3,FALSE))</f>
        <v>Predominantly Urban</v>
      </c>
      <c r="C134" s="6" t="str">
        <f>VLOOKUP($A134,classifications!$A$3:$D$333,4,FALSE)</f>
        <v>lower tier</v>
      </c>
      <c r="D134" s="6" t="str">
        <f>VLOOKUP($A134,class!$A$1:$B$455,2,FALSE)</f>
        <v>Unitary Authority</v>
      </c>
      <c r="E134" s="7">
        <f>VLOOKUP($A134,Data!$CA$9:$CM$594,2,FALSE)</f>
        <v>47600</v>
      </c>
      <c r="F134" s="7">
        <f>VLOOKUP($A134,Data!$CA$9:$CM$594,3,FALSE)</f>
        <v>159200</v>
      </c>
      <c r="G134" s="7">
        <f>VLOOKUP($A134,Data!$CA$9:$CM$594,4,FALSE)</f>
        <v>29.9</v>
      </c>
      <c r="H134" s="7">
        <f>VLOOKUP($A134,Data!$CA$9:$CM$594,5,FALSE)</f>
        <v>2.9</v>
      </c>
      <c r="I134" s="7">
        <f>VLOOKUP($A134,Data!$CA$9:$CM$594,6,FALSE)</f>
        <v>106300</v>
      </c>
      <c r="J134" s="7">
        <f>VLOOKUP($A134,Data!$CA$9:$CM$594,7,FALSE)</f>
        <v>159200</v>
      </c>
      <c r="K134" s="7">
        <f>VLOOKUP($A134,Data!$CA$9:$CM$594,8,FALSE)</f>
        <v>66.8</v>
      </c>
      <c r="L134" s="7">
        <f>VLOOKUP($A134,Data!$CA$9:$CM$594,9,FALSE)</f>
        <v>3</v>
      </c>
      <c r="M134" s="7">
        <f>VLOOKUP($A134,Data!$CA$9:$CM$594,10,FALSE)</f>
        <v>15700</v>
      </c>
      <c r="N134" s="7">
        <f>VLOOKUP($A134,Data!$CA$9:$CM$594,11,FALSE)</f>
        <v>159200</v>
      </c>
      <c r="O134" s="7">
        <f>VLOOKUP($A134,Data!$CA$9:$CM$594,12,FALSE)</f>
        <v>9.9</v>
      </c>
      <c r="P134" s="7">
        <f>VLOOKUP($A134,Data!$CA$9:$CM$594,13,FALSE)</f>
        <v>1.9</v>
      </c>
    </row>
    <row r="135" spans="1:16" x14ac:dyDescent="0.3">
      <c r="A135" s="36" t="s">
        <v>733</v>
      </c>
      <c r="B135" s="6" t="str">
        <f>IFERROR(VLOOKUP($A135,classifications!$A$3:$C$334,3,FALSE),VLOOKUP($A135,classifications!$I$2:$K$27,3,FALSE))</f>
        <v>Urban with Significant Rural</v>
      </c>
      <c r="C135" s="6" t="str">
        <f>VLOOKUP($A135,classifications!$A$3:$D$333,4,FALSE)</f>
        <v>lower tier</v>
      </c>
      <c r="D135" s="6" t="str">
        <f>VLOOKUP($A135,class!$A$1:$B$455,2,FALSE)</f>
        <v>Unitary Authority</v>
      </c>
      <c r="E135" s="7">
        <f>VLOOKUP($A135,Data!$CA$9:$CM$594,2,FALSE)</f>
        <v>35100</v>
      </c>
      <c r="F135" s="7">
        <f>VLOOKUP($A135,Data!$CA$9:$CM$594,3,FALSE)</f>
        <v>97400</v>
      </c>
      <c r="G135" s="7">
        <f>VLOOKUP($A135,Data!$CA$9:$CM$594,4,FALSE)</f>
        <v>36</v>
      </c>
      <c r="H135" s="7">
        <f>VLOOKUP($A135,Data!$CA$9:$CM$594,5,FALSE)</f>
        <v>3.2</v>
      </c>
      <c r="I135" s="7">
        <f>VLOOKUP($A135,Data!$CA$9:$CM$594,6,FALSE)</f>
        <v>69700</v>
      </c>
      <c r="J135" s="7">
        <f>VLOOKUP($A135,Data!$CA$9:$CM$594,7,FALSE)</f>
        <v>97400</v>
      </c>
      <c r="K135" s="7">
        <f>VLOOKUP($A135,Data!$CA$9:$CM$594,8,FALSE)</f>
        <v>71.599999999999994</v>
      </c>
      <c r="L135" s="7">
        <f>VLOOKUP($A135,Data!$CA$9:$CM$594,9,FALSE)</f>
        <v>3</v>
      </c>
      <c r="M135" s="7">
        <f>VLOOKUP($A135,Data!$CA$9:$CM$594,10,FALSE)</f>
        <v>7000</v>
      </c>
      <c r="N135" s="7">
        <f>VLOOKUP($A135,Data!$CA$9:$CM$594,11,FALSE)</f>
        <v>97400</v>
      </c>
      <c r="O135" s="7">
        <f>VLOOKUP($A135,Data!$CA$9:$CM$594,12,FALSE)</f>
        <v>7.1</v>
      </c>
      <c r="P135" s="7">
        <f>VLOOKUP($A135,Data!$CA$9:$CM$594,13,FALSE)</f>
        <v>1.7</v>
      </c>
    </row>
    <row r="136" spans="1:16" x14ac:dyDescent="0.3">
      <c r="A136" s="36" t="s">
        <v>734</v>
      </c>
      <c r="B136" s="6" t="str">
        <f>IFERROR(VLOOKUP($A136,classifications!$A$3:$C$334,3,FALSE),VLOOKUP($A136,classifications!$I$2:$K$27,3,FALSE))</f>
        <v>Predominantly Urban</v>
      </c>
      <c r="C136" s="6" t="str">
        <f>VLOOKUP($A136,classifications!$A$3:$D$333,4,FALSE)</f>
        <v>lower tier</v>
      </c>
      <c r="D136" s="6" t="str">
        <f>VLOOKUP($A136,class!$A$1:$B$455,2,FALSE)</f>
        <v>Unitary Authority</v>
      </c>
      <c r="E136" s="7">
        <f>VLOOKUP($A136,Data!$CA$9:$CM$594,2,FALSE)</f>
        <v>35700</v>
      </c>
      <c r="F136" s="7">
        <f>VLOOKUP($A136,Data!$CA$9:$CM$594,3,FALSE)</f>
        <v>90500</v>
      </c>
      <c r="G136" s="7">
        <f>VLOOKUP($A136,Data!$CA$9:$CM$594,4,FALSE)</f>
        <v>39.5</v>
      </c>
      <c r="H136" s="7">
        <f>VLOOKUP($A136,Data!$CA$9:$CM$594,5,FALSE)</f>
        <v>3.2</v>
      </c>
      <c r="I136" s="7">
        <f>VLOOKUP($A136,Data!$CA$9:$CM$594,6,FALSE)</f>
        <v>66600</v>
      </c>
      <c r="J136" s="7">
        <f>VLOOKUP($A136,Data!$CA$9:$CM$594,7,FALSE)</f>
        <v>90500</v>
      </c>
      <c r="K136" s="7">
        <f>VLOOKUP($A136,Data!$CA$9:$CM$594,8,FALSE)</f>
        <v>73.599999999999994</v>
      </c>
      <c r="L136" s="7">
        <f>VLOOKUP($A136,Data!$CA$9:$CM$594,9,FALSE)</f>
        <v>2.8</v>
      </c>
      <c r="M136" s="7">
        <f>VLOOKUP($A136,Data!$CA$9:$CM$594,10,FALSE)</f>
        <v>5100</v>
      </c>
      <c r="N136" s="7">
        <f>VLOOKUP($A136,Data!$CA$9:$CM$594,11,FALSE)</f>
        <v>90500</v>
      </c>
      <c r="O136" s="7">
        <f>VLOOKUP($A136,Data!$CA$9:$CM$594,12,FALSE)</f>
        <v>5.6</v>
      </c>
      <c r="P136" s="7">
        <f>VLOOKUP($A136,Data!$CA$9:$CM$594,13,FALSE)</f>
        <v>1.5</v>
      </c>
    </row>
    <row r="137" spans="1:16" x14ac:dyDescent="0.3">
      <c r="A137" s="36" t="s">
        <v>735</v>
      </c>
      <c r="B137" s="6" t="str">
        <f>IFERROR(VLOOKUP($A137,classifications!$A$3:$C$334,3,FALSE),VLOOKUP($A137,classifications!$I$2:$K$27,3,FALSE))</f>
        <v>Predominantly Urban</v>
      </c>
      <c r="C137" s="6" t="str">
        <f>VLOOKUP($A137,classifications!$A$3:$D$333,4,FALSE)</f>
        <v>lower tier</v>
      </c>
      <c r="D137" s="6" t="str">
        <f>VLOOKUP($A137,class!$A$1:$B$455,2,FALSE)</f>
        <v>Unitary Authority</v>
      </c>
      <c r="E137" s="7">
        <f>VLOOKUP($A137,Data!$CA$9:$CM$594,2,FALSE)</f>
        <v>46100</v>
      </c>
      <c r="F137" s="7">
        <f>VLOOKUP($A137,Data!$CA$9:$CM$594,3,FALSE)</f>
        <v>100100</v>
      </c>
      <c r="G137" s="7">
        <f>VLOOKUP($A137,Data!$CA$9:$CM$594,4,FALSE)</f>
        <v>46</v>
      </c>
      <c r="H137" s="7">
        <f>VLOOKUP($A137,Data!$CA$9:$CM$594,5,FALSE)</f>
        <v>3.3</v>
      </c>
      <c r="I137" s="7">
        <f>VLOOKUP($A137,Data!$CA$9:$CM$594,6,FALSE)</f>
        <v>77700</v>
      </c>
      <c r="J137" s="7">
        <f>VLOOKUP($A137,Data!$CA$9:$CM$594,7,FALSE)</f>
        <v>100100</v>
      </c>
      <c r="K137" s="7">
        <f>VLOOKUP($A137,Data!$CA$9:$CM$594,8,FALSE)</f>
        <v>77.599999999999994</v>
      </c>
      <c r="L137" s="7">
        <f>VLOOKUP($A137,Data!$CA$9:$CM$594,9,FALSE)</f>
        <v>2.8</v>
      </c>
      <c r="M137" s="7">
        <f>VLOOKUP($A137,Data!$CA$9:$CM$594,10,FALSE)</f>
        <v>5600</v>
      </c>
      <c r="N137" s="7">
        <f>VLOOKUP($A137,Data!$CA$9:$CM$594,11,FALSE)</f>
        <v>100100</v>
      </c>
      <c r="O137" s="7">
        <f>VLOOKUP($A137,Data!$CA$9:$CM$594,12,FALSE)</f>
        <v>5.6</v>
      </c>
      <c r="P137" s="7">
        <f>VLOOKUP($A137,Data!$CA$9:$CM$594,13,FALSE)</f>
        <v>1.5</v>
      </c>
    </row>
    <row r="138" spans="1:16" x14ac:dyDescent="0.3">
      <c r="A138" s="36" t="s">
        <v>736</v>
      </c>
      <c r="B138" s="6" t="str">
        <f>IFERROR(VLOOKUP($A138,classifications!$A$3:$C$334,3,FALSE),VLOOKUP($A138,classifications!$I$2:$K$27,3,FALSE))</f>
        <v>Urban with Significant Rural</v>
      </c>
      <c r="C138" s="6" t="e">
        <f>VLOOKUP($A138,classifications!$A$3:$D$333,4,FALSE)</f>
        <v>#N/A</v>
      </c>
      <c r="D138" s="6" t="str">
        <f>VLOOKUP($A138,class!$A$1:$B$455,2,FALSE)</f>
        <v>Unitary Authority</v>
      </c>
      <c r="E138" s="7">
        <f>VLOOKUP($A138,Data!$CA$9:$CM$594,2,FALSE)</f>
        <v>112900</v>
      </c>
      <c r="F138" s="7">
        <f>VLOOKUP($A138,Data!$CA$9:$CM$594,3,FALSE)</f>
        <v>314000</v>
      </c>
      <c r="G138" s="7">
        <f>VLOOKUP($A138,Data!$CA$9:$CM$594,4,FALSE)</f>
        <v>36</v>
      </c>
      <c r="H138" s="7">
        <f>VLOOKUP($A138,Data!$CA$9:$CM$594,5,FALSE)</f>
        <v>3.2</v>
      </c>
      <c r="I138" s="7">
        <f>VLOOKUP($A138,Data!$CA$9:$CM$594,6,FALSE)</f>
        <v>219700</v>
      </c>
      <c r="J138" s="7">
        <f>VLOOKUP($A138,Data!$CA$9:$CM$594,7,FALSE)</f>
        <v>314000</v>
      </c>
      <c r="K138" s="7">
        <f>VLOOKUP($A138,Data!$CA$9:$CM$594,8,FALSE)</f>
        <v>70</v>
      </c>
      <c r="L138" s="7">
        <f>VLOOKUP($A138,Data!$CA$9:$CM$594,9,FALSE)</f>
        <v>3.1</v>
      </c>
      <c r="M138" s="7">
        <f>VLOOKUP($A138,Data!$CA$9:$CM$594,10,FALSE)</f>
        <v>21600</v>
      </c>
      <c r="N138" s="7">
        <f>VLOOKUP($A138,Data!$CA$9:$CM$594,11,FALSE)</f>
        <v>314000</v>
      </c>
      <c r="O138" s="7">
        <f>VLOOKUP($A138,Data!$CA$9:$CM$594,12,FALSE)</f>
        <v>6.9</v>
      </c>
      <c r="P138" s="7">
        <f>VLOOKUP($A138,Data!$CA$9:$CM$594,13,FALSE)</f>
        <v>1.7</v>
      </c>
    </row>
    <row r="139" spans="1:16" x14ac:dyDescent="0.3">
      <c r="A139" s="36" t="s">
        <v>737</v>
      </c>
      <c r="B139" s="6" t="str">
        <f>IFERROR(VLOOKUP($A139,classifications!$A$3:$C$334,3,FALSE),VLOOKUP($A139,classifications!$I$2:$K$27,3,FALSE))</f>
        <v>Urban with Significant Rural</v>
      </c>
      <c r="C139" s="6" t="e">
        <f>VLOOKUP($A139,classifications!$A$3:$D$333,4,FALSE)</f>
        <v>#N/A</v>
      </c>
      <c r="D139" s="6" t="str">
        <f>VLOOKUP($A139,class!$A$1:$B$455,2,FALSE)</f>
        <v>Shire County</v>
      </c>
      <c r="E139" s="7">
        <f>VLOOKUP($A139,Data!$CA$9:$CM$594,2,FALSE)</f>
        <v>90000</v>
      </c>
      <c r="F139" s="7">
        <f>VLOOKUP($A139,Data!$CA$9:$CM$594,3,FALSE)</f>
        <v>306200</v>
      </c>
      <c r="G139" s="7">
        <f>VLOOKUP($A139,Data!$CA$9:$CM$594,4,FALSE)</f>
        <v>29.4</v>
      </c>
      <c r="H139" s="7">
        <f>VLOOKUP($A139,Data!$CA$9:$CM$594,5,FALSE)</f>
        <v>2.8</v>
      </c>
      <c r="I139" s="7">
        <f>VLOOKUP($A139,Data!$CA$9:$CM$594,6,FALSE)</f>
        <v>212100</v>
      </c>
      <c r="J139" s="7">
        <f>VLOOKUP($A139,Data!$CA$9:$CM$594,7,FALSE)</f>
        <v>306200</v>
      </c>
      <c r="K139" s="7">
        <f>VLOOKUP($A139,Data!$CA$9:$CM$594,8,FALSE)</f>
        <v>69.3</v>
      </c>
      <c r="L139" s="7">
        <f>VLOOKUP($A139,Data!$CA$9:$CM$594,9,FALSE)</f>
        <v>2.9</v>
      </c>
      <c r="M139" s="7">
        <f>VLOOKUP($A139,Data!$CA$9:$CM$594,10,FALSE)</f>
        <v>24100</v>
      </c>
      <c r="N139" s="7">
        <f>VLOOKUP($A139,Data!$CA$9:$CM$594,11,FALSE)</f>
        <v>306200</v>
      </c>
      <c r="O139" s="7">
        <f>VLOOKUP($A139,Data!$CA$9:$CM$594,12,FALSE)</f>
        <v>7.9</v>
      </c>
      <c r="P139" s="7">
        <f>VLOOKUP($A139,Data!$CA$9:$CM$594,13,FALSE)</f>
        <v>1.7</v>
      </c>
    </row>
    <row r="140" spans="1:16" x14ac:dyDescent="0.3">
      <c r="A140" s="36" t="s">
        <v>738</v>
      </c>
      <c r="B140" s="6" t="str">
        <f>IFERROR(VLOOKUP($A140,classifications!$A$3:$C$334,3,FALSE),VLOOKUP($A140,classifications!$I$2:$K$27,3,FALSE))</f>
        <v>Urban with Significant Rural</v>
      </c>
      <c r="C140" s="6" t="e">
        <f>VLOOKUP($A140,classifications!$A$3:$D$333,4,FALSE)</f>
        <v>#N/A</v>
      </c>
      <c r="D140" s="6" t="str">
        <f>VLOOKUP($A140,class!$A$1:$B$455,2,FALSE)</f>
        <v>Shire County</v>
      </c>
      <c r="E140" s="7">
        <f>VLOOKUP($A140,Data!$CA$9:$CM$594,2,FALSE)</f>
        <v>255800</v>
      </c>
      <c r="F140" s="7">
        <f>VLOOKUP($A140,Data!$CA$9:$CM$594,3,FALSE)</f>
        <v>816300</v>
      </c>
      <c r="G140" s="7">
        <f>VLOOKUP($A140,Data!$CA$9:$CM$594,4,FALSE)</f>
        <v>31.3</v>
      </c>
      <c r="H140" s="7">
        <f>VLOOKUP($A140,Data!$CA$9:$CM$594,5,FALSE)</f>
        <v>1.9</v>
      </c>
      <c r="I140" s="7">
        <f>VLOOKUP($A140,Data!$CA$9:$CM$594,6,FALSE)</f>
        <v>562400</v>
      </c>
      <c r="J140" s="7">
        <f>VLOOKUP($A140,Data!$CA$9:$CM$594,7,FALSE)</f>
        <v>816300</v>
      </c>
      <c r="K140" s="7">
        <f>VLOOKUP($A140,Data!$CA$9:$CM$594,8,FALSE)</f>
        <v>68.900000000000006</v>
      </c>
      <c r="L140" s="7">
        <f>VLOOKUP($A140,Data!$CA$9:$CM$594,9,FALSE)</f>
        <v>1.9</v>
      </c>
      <c r="M140" s="7">
        <f>VLOOKUP($A140,Data!$CA$9:$CM$594,10,FALSE)</f>
        <v>71400</v>
      </c>
      <c r="N140" s="7">
        <f>VLOOKUP($A140,Data!$CA$9:$CM$594,11,FALSE)</f>
        <v>816300</v>
      </c>
      <c r="O140" s="7">
        <f>VLOOKUP($A140,Data!$CA$9:$CM$594,12,FALSE)</f>
        <v>8.8000000000000007</v>
      </c>
      <c r="P140" s="7">
        <f>VLOOKUP($A140,Data!$CA$9:$CM$594,13,FALSE)</f>
        <v>1.1000000000000001</v>
      </c>
    </row>
    <row r="141" spans="1:16" x14ac:dyDescent="0.3">
      <c r="A141" s="36" t="s">
        <v>739</v>
      </c>
      <c r="B141" s="6" t="str">
        <f>IFERROR(VLOOKUP($A141,classifications!$A$3:$C$334,3,FALSE),VLOOKUP($A141,classifications!$I$2:$K$27,3,FALSE))</f>
        <v>Urban with Significant Rural</v>
      </c>
      <c r="C141" s="6" t="e">
        <f>VLOOKUP($A141,classifications!$A$3:$D$333,4,FALSE)</f>
        <v>#N/A</v>
      </c>
      <c r="D141" s="6" t="str">
        <f>VLOOKUP($A141,class!$A$1:$B$455,2,FALSE)</f>
        <v>Shire County</v>
      </c>
      <c r="E141" s="7">
        <f>VLOOKUP($A141,Data!$CA$9:$CM$594,2,FALSE)</f>
        <v>254600</v>
      </c>
      <c r="F141" s="7">
        <f>VLOOKUP($A141,Data!$CA$9:$CM$594,3,FALSE)</f>
        <v>891300</v>
      </c>
      <c r="G141" s="7">
        <f>VLOOKUP($A141,Data!$CA$9:$CM$594,4,FALSE)</f>
        <v>28.6</v>
      </c>
      <c r="H141" s="7">
        <f>VLOOKUP($A141,Data!$CA$9:$CM$594,5,FALSE)</f>
        <v>1.9</v>
      </c>
      <c r="I141" s="7">
        <f>VLOOKUP($A141,Data!$CA$9:$CM$594,6,FALSE)</f>
        <v>596100</v>
      </c>
      <c r="J141" s="7">
        <f>VLOOKUP($A141,Data!$CA$9:$CM$594,7,FALSE)</f>
        <v>891300</v>
      </c>
      <c r="K141" s="7">
        <f>VLOOKUP($A141,Data!$CA$9:$CM$594,8,FALSE)</f>
        <v>66.900000000000006</v>
      </c>
      <c r="L141" s="7">
        <f>VLOOKUP($A141,Data!$CA$9:$CM$594,9,FALSE)</f>
        <v>1.9</v>
      </c>
      <c r="M141" s="7">
        <f>VLOOKUP($A141,Data!$CA$9:$CM$594,10,FALSE)</f>
        <v>103700</v>
      </c>
      <c r="N141" s="7">
        <f>VLOOKUP($A141,Data!$CA$9:$CM$594,11,FALSE)</f>
        <v>891300</v>
      </c>
      <c r="O141" s="7">
        <f>VLOOKUP($A141,Data!$CA$9:$CM$594,12,FALSE)</f>
        <v>11.6</v>
      </c>
      <c r="P141" s="7">
        <f>VLOOKUP($A141,Data!$CA$9:$CM$594,13,FALSE)</f>
        <v>1.3</v>
      </c>
    </row>
    <row r="142" spans="1:16" x14ac:dyDescent="0.3">
      <c r="A142" s="36" t="s">
        <v>740</v>
      </c>
      <c r="B142" s="6" t="str">
        <f>IFERROR(VLOOKUP($A142,classifications!$A$3:$C$334,3,FALSE),VLOOKUP($A142,classifications!$I$2:$K$27,3,FALSE))</f>
        <v>Predominantly Rural</v>
      </c>
      <c r="C142" s="6" t="e">
        <f>VLOOKUP($A142,classifications!$A$3:$D$333,4,FALSE)</f>
        <v>#N/A</v>
      </c>
      <c r="D142" s="6" t="str">
        <f>VLOOKUP($A142,class!$A$1:$B$455,2,FALSE)</f>
        <v>Shire County</v>
      </c>
      <c r="E142" s="7">
        <f>VLOOKUP($A142,Data!$CA$9:$CM$594,2,FALSE)</f>
        <v>145200</v>
      </c>
      <c r="F142" s="7">
        <f>VLOOKUP($A142,Data!$CA$9:$CM$594,3,FALSE)</f>
        <v>414500</v>
      </c>
      <c r="G142" s="7">
        <f>VLOOKUP($A142,Data!$CA$9:$CM$594,4,FALSE)</f>
        <v>35</v>
      </c>
      <c r="H142" s="7">
        <f>VLOOKUP($A142,Data!$CA$9:$CM$594,5,FALSE)</f>
        <v>2.8</v>
      </c>
      <c r="I142" s="7">
        <f>VLOOKUP($A142,Data!$CA$9:$CM$594,6,FALSE)</f>
        <v>294400</v>
      </c>
      <c r="J142" s="7">
        <f>VLOOKUP($A142,Data!$CA$9:$CM$594,7,FALSE)</f>
        <v>414500</v>
      </c>
      <c r="K142" s="7">
        <f>VLOOKUP($A142,Data!$CA$9:$CM$594,8,FALSE)</f>
        <v>71</v>
      </c>
      <c r="L142" s="7">
        <f>VLOOKUP($A142,Data!$CA$9:$CM$594,9,FALSE)</f>
        <v>2.7</v>
      </c>
      <c r="M142" s="7">
        <f>VLOOKUP($A142,Data!$CA$9:$CM$594,10,FALSE)</f>
        <v>30400</v>
      </c>
      <c r="N142" s="7">
        <f>VLOOKUP($A142,Data!$CA$9:$CM$594,11,FALSE)</f>
        <v>414500</v>
      </c>
      <c r="O142" s="7">
        <f>VLOOKUP($A142,Data!$CA$9:$CM$594,12,FALSE)</f>
        <v>7.3</v>
      </c>
      <c r="P142" s="7">
        <f>VLOOKUP($A142,Data!$CA$9:$CM$594,13,FALSE)</f>
        <v>1.5</v>
      </c>
    </row>
    <row r="143" spans="1:16" x14ac:dyDescent="0.3">
      <c r="A143" s="36" t="s">
        <v>741</v>
      </c>
      <c r="B143" s="6" t="str">
        <f>IFERROR(VLOOKUP($A143,classifications!$A$3:$C$334,3,FALSE),VLOOKUP($A143,classifications!$I$2:$K$27,3,FALSE))</f>
        <v>Predominantly Urban</v>
      </c>
      <c r="C143" s="6" t="e">
        <f>VLOOKUP($A143,classifications!$A$3:$D$333,4,FALSE)</f>
        <v>#N/A</v>
      </c>
      <c r="D143" s="6" t="str">
        <f>VLOOKUP($A143,class!$A$1:$B$455,2,FALSE)</f>
        <v>Shire County</v>
      </c>
      <c r="E143" s="7">
        <f>VLOOKUP($A143,Data!$CA$9:$CM$594,2,FALSE)</f>
        <v>277400</v>
      </c>
      <c r="F143" s="7">
        <f>VLOOKUP($A143,Data!$CA$9:$CM$594,3,FALSE)</f>
        <v>703200</v>
      </c>
      <c r="G143" s="7">
        <f>VLOOKUP($A143,Data!$CA$9:$CM$594,4,FALSE)</f>
        <v>39.4</v>
      </c>
      <c r="H143" s="7">
        <f>VLOOKUP($A143,Data!$CA$9:$CM$594,5,FALSE)</f>
        <v>2.2000000000000002</v>
      </c>
      <c r="I143" s="7">
        <f>VLOOKUP($A143,Data!$CA$9:$CM$594,6,FALSE)</f>
        <v>516100</v>
      </c>
      <c r="J143" s="7">
        <f>VLOOKUP($A143,Data!$CA$9:$CM$594,7,FALSE)</f>
        <v>703200</v>
      </c>
      <c r="K143" s="7">
        <f>VLOOKUP($A143,Data!$CA$9:$CM$594,8,FALSE)</f>
        <v>73.400000000000006</v>
      </c>
      <c r="L143" s="7">
        <f>VLOOKUP($A143,Data!$CA$9:$CM$594,9,FALSE)</f>
        <v>2</v>
      </c>
      <c r="M143" s="7">
        <f>VLOOKUP($A143,Data!$CA$9:$CM$594,10,FALSE)</f>
        <v>54600</v>
      </c>
      <c r="N143" s="7">
        <f>VLOOKUP($A143,Data!$CA$9:$CM$594,11,FALSE)</f>
        <v>703200</v>
      </c>
      <c r="O143" s="7">
        <f>VLOOKUP($A143,Data!$CA$9:$CM$594,12,FALSE)</f>
        <v>7.8</v>
      </c>
      <c r="P143" s="7">
        <f>VLOOKUP($A143,Data!$CA$9:$CM$594,13,FALSE)</f>
        <v>1.2</v>
      </c>
    </row>
    <row r="144" spans="1:16" x14ac:dyDescent="0.3">
      <c r="A144" s="36" t="s">
        <v>742</v>
      </c>
      <c r="B144" s="6" t="str">
        <f>IFERROR(VLOOKUP($A144,classifications!$A$3:$C$334,3,FALSE),VLOOKUP($A144,classifications!$I$2:$K$27,3,FALSE))</f>
        <v>Predominantly Urban</v>
      </c>
      <c r="C144" s="6" t="e">
        <f>VLOOKUP($A144,classifications!$A$3:$D$333,4,FALSE)</f>
        <v>#N/A</v>
      </c>
      <c r="D144" s="6" t="str">
        <f>VLOOKUP($A144,class!$A$1:$B$455,2,FALSE)</f>
        <v>Shire County</v>
      </c>
      <c r="E144" s="7">
        <f>VLOOKUP($A144,Data!$CA$9:$CM$594,2,FALSE)</f>
        <v>149600</v>
      </c>
      <c r="F144" s="7">
        <f>VLOOKUP($A144,Data!$CA$9:$CM$594,3,FALSE)</f>
        <v>486100</v>
      </c>
      <c r="G144" s="7">
        <f>VLOOKUP($A144,Data!$CA$9:$CM$594,4,FALSE)</f>
        <v>30.8</v>
      </c>
      <c r="H144" s="7">
        <f>VLOOKUP($A144,Data!$CA$9:$CM$594,5,FALSE)</f>
        <v>2.5</v>
      </c>
      <c r="I144" s="7">
        <f>VLOOKUP($A144,Data!$CA$9:$CM$594,6,FALSE)</f>
        <v>335500</v>
      </c>
      <c r="J144" s="7">
        <f>VLOOKUP($A144,Data!$CA$9:$CM$594,7,FALSE)</f>
        <v>486100</v>
      </c>
      <c r="K144" s="7">
        <f>VLOOKUP($A144,Data!$CA$9:$CM$594,8,FALSE)</f>
        <v>69</v>
      </c>
      <c r="L144" s="7">
        <f>VLOOKUP($A144,Data!$CA$9:$CM$594,9,FALSE)</f>
        <v>2.5</v>
      </c>
      <c r="M144" s="7">
        <f>VLOOKUP($A144,Data!$CA$9:$CM$594,10,FALSE)</f>
        <v>46700</v>
      </c>
      <c r="N144" s="7">
        <f>VLOOKUP($A144,Data!$CA$9:$CM$594,11,FALSE)</f>
        <v>486100</v>
      </c>
      <c r="O144" s="7">
        <f>VLOOKUP($A144,Data!$CA$9:$CM$594,12,FALSE)</f>
        <v>9.6</v>
      </c>
      <c r="P144" s="7">
        <f>VLOOKUP($A144,Data!$CA$9:$CM$594,13,FALSE)</f>
        <v>1.6</v>
      </c>
    </row>
    <row r="145" spans="1:16" x14ac:dyDescent="0.3">
      <c r="A145" s="36" t="s">
        <v>743</v>
      </c>
      <c r="B145" s="6" t="str">
        <f>IFERROR(VLOOKUP($A145,classifications!$A$3:$C$334,3,FALSE),VLOOKUP($A145,classifications!$I$2:$K$27,3,FALSE))</f>
        <v>Urban with Significant Rural</v>
      </c>
      <c r="C145" s="6" t="str">
        <f>VLOOKUP($A145,classifications!$A$3:$D$333,4,FALSE)</f>
        <v>lower tier</v>
      </c>
      <c r="D145" s="6" t="str">
        <f>VLOOKUP($A145,class!$A$1:$B$455,2,FALSE)</f>
        <v>Unitary Authority</v>
      </c>
      <c r="E145" s="7">
        <f>VLOOKUP($A145,Data!$CA$9:$CM$594,2,FALSE)</f>
        <v>39800</v>
      </c>
      <c r="F145" s="7">
        <f>VLOOKUP($A145,Data!$CA$9:$CM$594,3,FALSE)</f>
        <v>112300</v>
      </c>
      <c r="G145" s="7">
        <f>VLOOKUP($A145,Data!$CA$9:$CM$594,4,FALSE)</f>
        <v>35.4</v>
      </c>
      <c r="H145" s="7">
        <f>VLOOKUP($A145,Data!$CA$9:$CM$594,5,FALSE)</f>
        <v>3.1</v>
      </c>
      <c r="I145" s="7">
        <f>VLOOKUP($A145,Data!$CA$9:$CM$594,6,FALSE)</f>
        <v>80900</v>
      </c>
      <c r="J145" s="7">
        <f>VLOOKUP($A145,Data!$CA$9:$CM$594,7,FALSE)</f>
        <v>112300</v>
      </c>
      <c r="K145" s="7">
        <f>VLOOKUP($A145,Data!$CA$9:$CM$594,8,FALSE)</f>
        <v>72</v>
      </c>
      <c r="L145" s="7">
        <f>VLOOKUP($A145,Data!$CA$9:$CM$594,9,FALSE)</f>
        <v>2.9</v>
      </c>
      <c r="M145" s="7">
        <f>VLOOKUP($A145,Data!$CA$9:$CM$594,10,FALSE)</f>
        <v>8000</v>
      </c>
      <c r="N145" s="7">
        <f>VLOOKUP($A145,Data!$CA$9:$CM$594,11,FALSE)</f>
        <v>112300</v>
      </c>
      <c r="O145" s="7">
        <f>VLOOKUP($A145,Data!$CA$9:$CM$594,12,FALSE)</f>
        <v>7.1</v>
      </c>
      <c r="P145" s="7">
        <f>VLOOKUP($A145,Data!$CA$9:$CM$594,13,FALSE)</f>
        <v>1.7</v>
      </c>
    </row>
    <row r="146" spans="1:16" x14ac:dyDescent="0.3">
      <c r="A146" s="36" t="s">
        <v>1026</v>
      </c>
      <c r="B146" s="6" t="str">
        <f>IFERROR(VLOOKUP($A146,classifications!$A$3:$C$334,3,FALSE),VLOOKUP($A146,classifications!$I$2:$K$27,3,FALSE))</f>
        <v>Predominantly Urban</v>
      </c>
      <c r="C146" s="6" t="str">
        <f>VLOOKUP($A146,classifications!$A$3:$D$333,4,FALSE)</f>
        <v>lower tier</v>
      </c>
      <c r="D146" s="6" t="str">
        <f>VLOOKUP($A146,class!$A$1:$B$455,2,FALSE)</f>
        <v>Unitary Authority</v>
      </c>
      <c r="E146" s="7">
        <f>VLOOKUP($A146,Data!$CA$9:$CM$594,2,FALSE)</f>
        <v>100200</v>
      </c>
      <c r="F146" s="7">
        <f>VLOOKUP($A146,Data!$CA$9:$CM$594,3,FALSE)</f>
        <v>285100</v>
      </c>
      <c r="G146" s="7">
        <f>VLOOKUP($A146,Data!$CA$9:$CM$594,4,FALSE)</f>
        <v>35.200000000000003</v>
      </c>
      <c r="H146" s="7">
        <f>VLOOKUP($A146,Data!$CA$9:$CM$594,5,FALSE)</f>
        <v>2.9</v>
      </c>
      <c r="I146" s="7">
        <f>VLOOKUP($A146,Data!$CA$9:$CM$594,6,FALSE)</f>
        <v>191800</v>
      </c>
      <c r="J146" s="7">
        <f>VLOOKUP($A146,Data!$CA$9:$CM$594,7,FALSE)</f>
        <v>285100</v>
      </c>
      <c r="K146" s="7">
        <f>VLOOKUP($A146,Data!$CA$9:$CM$594,8,FALSE)</f>
        <v>67.3</v>
      </c>
      <c r="L146" s="7">
        <f>VLOOKUP($A146,Data!$CA$9:$CM$594,9,FALSE)</f>
        <v>2.8</v>
      </c>
      <c r="M146" s="7">
        <f>VLOOKUP($A146,Data!$CA$9:$CM$594,10,FALSE)</f>
        <v>29600</v>
      </c>
      <c r="N146" s="7">
        <f>VLOOKUP($A146,Data!$CA$9:$CM$594,11,FALSE)</f>
        <v>285100</v>
      </c>
      <c r="O146" s="7">
        <f>VLOOKUP($A146,Data!$CA$9:$CM$594,12,FALSE)</f>
        <v>10.4</v>
      </c>
      <c r="P146" s="7">
        <f>VLOOKUP($A146,Data!$CA$9:$CM$594,13,FALSE)</f>
        <v>1.8</v>
      </c>
    </row>
    <row r="147" spans="1:16" x14ac:dyDescent="0.3">
      <c r="A147" s="36" t="s">
        <v>745</v>
      </c>
      <c r="B147" s="6" t="str">
        <f>IFERROR(VLOOKUP($A147,classifications!$A$3:$C$334,3,FALSE),VLOOKUP($A147,classifications!$I$2:$K$27,3,FALSE))</f>
        <v>Predominantly Rural</v>
      </c>
      <c r="C147" s="6" t="str">
        <f>VLOOKUP($A147,classifications!$A$3:$D$333,4,FALSE)</f>
        <v>lower tier</v>
      </c>
      <c r="D147" s="6" t="str">
        <f>VLOOKUP($A147,class!$A$1:$B$455,2,FALSE)</f>
        <v>Unitary Authority</v>
      </c>
      <c r="E147" s="7">
        <f>VLOOKUP($A147,Data!$CA$9:$CM$594,2,FALSE)</f>
        <v>78700</v>
      </c>
      <c r="F147" s="7">
        <f>VLOOKUP($A147,Data!$CA$9:$CM$594,3,FALSE)</f>
        <v>323500</v>
      </c>
      <c r="G147" s="7">
        <f>VLOOKUP($A147,Data!$CA$9:$CM$594,4,FALSE)</f>
        <v>24.3</v>
      </c>
      <c r="H147" s="7">
        <f>VLOOKUP($A147,Data!$CA$9:$CM$594,5,FALSE)</f>
        <v>2.6</v>
      </c>
      <c r="I147" s="7">
        <f>VLOOKUP($A147,Data!$CA$9:$CM$594,6,FALSE)</f>
        <v>212300</v>
      </c>
      <c r="J147" s="7">
        <f>VLOOKUP($A147,Data!$CA$9:$CM$594,7,FALSE)</f>
        <v>323500</v>
      </c>
      <c r="K147" s="7">
        <f>VLOOKUP($A147,Data!$CA$9:$CM$594,8,FALSE)</f>
        <v>65.599999999999994</v>
      </c>
      <c r="L147" s="7">
        <f>VLOOKUP($A147,Data!$CA$9:$CM$594,9,FALSE)</f>
        <v>2.9</v>
      </c>
      <c r="M147" s="7">
        <f>VLOOKUP($A147,Data!$CA$9:$CM$594,10,FALSE)</f>
        <v>40800</v>
      </c>
      <c r="N147" s="7">
        <f>VLOOKUP($A147,Data!$CA$9:$CM$594,11,FALSE)</f>
        <v>323500</v>
      </c>
      <c r="O147" s="7">
        <f>VLOOKUP($A147,Data!$CA$9:$CM$594,12,FALSE)</f>
        <v>12.6</v>
      </c>
      <c r="P147" s="7">
        <f>VLOOKUP($A147,Data!$CA$9:$CM$594,13,FALSE)</f>
        <v>2</v>
      </c>
    </row>
    <row r="148" spans="1:16" x14ac:dyDescent="0.3">
      <c r="A148" s="36" t="s">
        <v>746</v>
      </c>
      <c r="B148" s="6" t="str">
        <f>IFERROR(VLOOKUP($A148,classifications!$A$3:$C$334,3,FALSE),VLOOKUP($A148,classifications!$I$2:$K$27,3,FALSE))</f>
        <v>Predominantly Rural</v>
      </c>
      <c r="C148" s="6" t="str">
        <f>VLOOKUP($A148,classifications!$A$3:$D$333,4,FALSE)</f>
        <v>lower tier</v>
      </c>
      <c r="D148" s="6" t="str">
        <f>VLOOKUP($A148,class!$A$1:$B$455,2,FALSE)</f>
        <v>Unitary Authority</v>
      </c>
      <c r="E148" s="7" t="str">
        <f>VLOOKUP($A148,Data!$CA$9:$CM$594,2,FALSE)</f>
        <v>-</v>
      </c>
      <c r="F148" s="7" t="str">
        <f>VLOOKUP($A148,Data!$CA$9:$CM$594,3,FALSE)</f>
        <v>-</v>
      </c>
      <c r="G148" s="7" t="str">
        <f>VLOOKUP($A148,Data!$CA$9:$CM$594,4,FALSE)</f>
        <v>-</v>
      </c>
      <c r="H148" s="7" t="str">
        <f>VLOOKUP($A148,Data!$CA$9:$CM$594,5,FALSE)</f>
        <v>-</v>
      </c>
      <c r="I148" s="7" t="str">
        <f>VLOOKUP($A148,Data!$CA$9:$CM$594,6,FALSE)</f>
        <v>-</v>
      </c>
      <c r="J148" s="7" t="str">
        <f>VLOOKUP($A148,Data!$CA$9:$CM$594,7,FALSE)</f>
        <v>-</v>
      </c>
      <c r="K148" s="7" t="str">
        <f>VLOOKUP($A148,Data!$CA$9:$CM$594,8,FALSE)</f>
        <v>-</v>
      </c>
      <c r="L148" s="7" t="str">
        <f>VLOOKUP($A148,Data!$CA$9:$CM$594,9,FALSE)</f>
        <v>-</v>
      </c>
      <c r="M148" s="7" t="str">
        <f>VLOOKUP($A148,Data!$CA$9:$CM$594,10,FALSE)</f>
        <v>-</v>
      </c>
      <c r="N148" s="7" t="str">
        <f>VLOOKUP($A148,Data!$CA$9:$CM$594,11,FALSE)</f>
        <v>-</v>
      </c>
      <c r="O148" s="7" t="str">
        <f>VLOOKUP($A148,Data!$CA$9:$CM$594,12,FALSE)</f>
        <v>-</v>
      </c>
      <c r="P148" s="7" t="str">
        <f>VLOOKUP($A148,Data!$CA$9:$CM$594,13,FALSE)</f>
        <v>-</v>
      </c>
    </row>
    <row r="149" spans="1:16" x14ac:dyDescent="0.3">
      <c r="A149" s="36" t="s">
        <v>747</v>
      </c>
      <c r="B149" s="6" t="str">
        <f>IFERROR(VLOOKUP($A149,classifications!$A$3:$C$334,3,FALSE),VLOOKUP($A149,classifications!$I$2:$K$27,3,FALSE))</f>
        <v>Urban with Significant Rural</v>
      </c>
      <c r="C149" s="6" t="str">
        <f>VLOOKUP($A149,classifications!$A$3:$D$333,4,FALSE)</f>
        <v>lower tier</v>
      </c>
      <c r="D149" s="6" t="str">
        <f>VLOOKUP($A149,class!$A$1:$B$455,2,FALSE)</f>
        <v>Unitary Authority</v>
      </c>
      <c r="E149" s="7">
        <f>VLOOKUP($A149,Data!$CA$9:$CM$594,2,FALSE)</f>
        <v>37300</v>
      </c>
      <c r="F149" s="7">
        <f>VLOOKUP($A149,Data!$CA$9:$CM$594,3,FALSE)</f>
        <v>122800</v>
      </c>
      <c r="G149" s="7">
        <f>VLOOKUP($A149,Data!$CA$9:$CM$594,4,FALSE)</f>
        <v>30.4</v>
      </c>
      <c r="H149" s="7">
        <f>VLOOKUP($A149,Data!$CA$9:$CM$594,5,FALSE)</f>
        <v>2.9</v>
      </c>
      <c r="I149" s="7">
        <f>VLOOKUP($A149,Data!$CA$9:$CM$594,6,FALSE)</f>
        <v>86600</v>
      </c>
      <c r="J149" s="7">
        <f>VLOOKUP($A149,Data!$CA$9:$CM$594,7,FALSE)</f>
        <v>122800</v>
      </c>
      <c r="K149" s="7">
        <f>VLOOKUP($A149,Data!$CA$9:$CM$594,8,FALSE)</f>
        <v>70.5</v>
      </c>
      <c r="L149" s="7">
        <f>VLOOKUP($A149,Data!$CA$9:$CM$594,9,FALSE)</f>
        <v>2.9</v>
      </c>
      <c r="M149" s="7">
        <f>VLOOKUP($A149,Data!$CA$9:$CM$594,10,FALSE)</f>
        <v>8900</v>
      </c>
      <c r="N149" s="7">
        <f>VLOOKUP($A149,Data!$CA$9:$CM$594,11,FALSE)</f>
        <v>122800</v>
      </c>
      <c r="O149" s="7">
        <f>VLOOKUP($A149,Data!$CA$9:$CM$594,12,FALSE)</f>
        <v>7.3</v>
      </c>
      <c r="P149" s="7">
        <f>VLOOKUP($A149,Data!$CA$9:$CM$594,13,FALSE)</f>
        <v>1.7</v>
      </c>
    </row>
    <row r="150" spans="1:16" x14ac:dyDescent="0.3">
      <c r="A150" s="36" t="s">
        <v>748</v>
      </c>
      <c r="B150" s="6" t="str">
        <f>IFERROR(VLOOKUP($A150,classifications!$A$3:$C$334,3,FALSE),VLOOKUP($A150,classifications!$I$2:$K$27,3,FALSE))</f>
        <v>Predominantly Urban</v>
      </c>
      <c r="C150" s="6" t="str">
        <f>VLOOKUP($A150,classifications!$A$3:$D$333,4,FALSE)</f>
        <v>lower tier</v>
      </c>
      <c r="D150" s="6" t="str">
        <f>VLOOKUP($A150,class!$A$1:$B$455,2,FALSE)</f>
        <v>Unitary Authority</v>
      </c>
      <c r="E150" s="7">
        <f>VLOOKUP($A150,Data!$CA$9:$CM$594,2,FALSE)</f>
        <v>40100</v>
      </c>
      <c r="F150" s="7">
        <f>VLOOKUP($A150,Data!$CA$9:$CM$594,3,FALSE)</f>
        <v>165400</v>
      </c>
      <c r="G150" s="7">
        <f>VLOOKUP($A150,Data!$CA$9:$CM$594,4,FALSE)</f>
        <v>24.2</v>
      </c>
      <c r="H150" s="7">
        <f>VLOOKUP($A150,Data!$CA$9:$CM$594,5,FALSE)</f>
        <v>2.7</v>
      </c>
      <c r="I150" s="7">
        <f>VLOOKUP($A150,Data!$CA$9:$CM$594,6,FALSE)</f>
        <v>110300</v>
      </c>
      <c r="J150" s="7">
        <f>VLOOKUP($A150,Data!$CA$9:$CM$594,7,FALSE)</f>
        <v>165400</v>
      </c>
      <c r="K150" s="7">
        <f>VLOOKUP($A150,Data!$CA$9:$CM$594,8,FALSE)</f>
        <v>66.7</v>
      </c>
      <c r="L150" s="7">
        <f>VLOOKUP($A150,Data!$CA$9:$CM$594,9,FALSE)</f>
        <v>3</v>
      </c>
      <c r="M150" s="7">
        <f>VLOOKUP($A150,Data!$CA$9:$CM$594,10,FALSE)</f>
        <v>14000</v>
      </c>
      <c r="N150" s="7">
        <f>VLOOKUP($A150,Data!$CA$9:$CM$594,11,FALSE)</f>
        <v>165400</v>
      </c>
      <c r="O150" s="7">
        <f>VLOOKUP($A150,Data!$CA$9:$CM$594,12,FALSE)</f>
        <v>8.5</v>
      </c>
      <c r="P150" s="7">
        <f>VLOOKUP($A150,Data!$CA$9:$CM$594,13,FALSE)</f>
        <v>1.8</v>
      </c>
    </row>
    <row r="151" spans="1:16" x14ac:dyDescent="0.3">
      <c r="A151" s="36" t="s">
        <v>1055</v>
      </c>
      <c r="B151" s="6" t="str">
        <f>IFERROR(VLOOKUP($A151,classifications!$A$3:$C$334,3,FALSE),VLOOKUP($A151,classifications!$I$2:$K$27,3,FALSE))</f>
        <v>Predominantly Urban</v>
      </c>
      <c r="C151" s="6" t="str">
        <f>VLOOKUP($A151,classifications!$A$3:$D$333,4,FALSE)</f>
        <v>lower tier</v>
      </c>
      <c r="D151" s="6" t="str">
        <f>VLOOKUP($A151,class!$A$1:$B$455,2,FALSE)</f>
        <v>Unitary Authority</v>
      </c>
      <c r="E151" s="7">
        <f>VLOOKUP($A151,Data!$CA$9:$CM$594,2,FALSE)</f>
        <v>60400</v>
      </c>
      <c r="F151" s="7">
        <f>VLOOKUP($A151,Data!$CA$9:$CM$594,3,FALSE)</f>
        <v>229300</v>
      </c>
      <c r="G151" s="7">
        <f>VLOOKUP($A151,Data!$CA$9:$CM$594,4,FALSE)</f>
        <v>26.3</v>
      </c>
      <c r="H151" s="7">
        <f>VLOOKUP($A151,Data!$CA$9:$CM$594,5,FALSE)</f>
        <v>1.9</v>
      </c>
      <c r="I151" s="7">
        <f>VLOOKUP($A151,Data!$CA$9:$CM$594,6,FALSE)</f>
        <v>151700</v>
      </c>
      <c r="J151" s="7">
        <f>VLOOKUP($A151,Data!$CA$9:$CM$594,7,FALSE)</f>
        <v>229300</v>
      </c>
      <c r="K151" s="7">
        <f>VLOOKUP($A151,Data!$CA$9:$CM$594,8,FALSE)</f>
        <v>66.099999999999994</v>
      </c>
      <c r="L151" s="7">
        <f>VLOOKUP($A151,Data!$CA$9:$CM$594,9,FALSE)</f>
        <v>2</v>
      </c>
      <c r="M151" s="7">
        <f>VLOOKUP($A151,Data!$CA$9:$CM$594,10,FALSE)</f>
        <v>20300</v>
      </c>
      <c r="N151" s="7">
        <f>VLOOKUP($A151,Data!$CA$9:$CM$594,11,FALSE)</f>
        <v>229300</v>
      </c>
      <c r="O151" s="7">
        <f>VLOOKUP($A151,Data!$CA$9:$CM$594,12,FALSE)</f>
        <v>8.8000000000000007</v>
      </c>
      <c r="P151" s="7">
        <f>VLOOKUP($A151,Data!$CA$9:$CM$594,13,FALSE)</f>
        <v>1.2</v>
      </c>
    </row>
    <row r="152" spans="1:16" x14ac:dyDescent="0.3">
      <c r="A152" s="36" t="s">
        <v>750</v>
      </c>
      <c r="B152" s="6" t="str">
        <f>IFERROR(VLOOKUP($A152,classifications!$A$3:$C$334,3,FALSE),VLOOKUP($A152,classifications!$I$2:$K$27,3,FALSE))</f>
        <v>Predominantly Urban</v>
      </c>
      <c r="C152" s="6" t="str">
        <f>VLOOKUP($A152,classifications!$A$3:$D$333,4,FALSE)</f>
        <v>lower tier</v>
      </c>
      <c r="D152" s="6" t="str">
        <f>VLOOKUP($A152,class!$A$1:$B$455,2,FALSE)</f>
        <v>Unitary Authority</v>
      </c>
      <c r="E152" s="7">
        <f>VLOOKUP($A152,Data!$CA$9:$CM$594,2,FALSE)</f>
        <v>45100</v>
      </c>
      <c r="F152" s="7">
        <f>VLOOKUP($A152,Data!$CA$9:$CM$594,3,FALSE)</f>
        <v>165800</v>
      </c>
      <c r="G152" s="7">
        <f>VLOOKUP($A152,Data!$CA$9:$CM$594,4,FALSE)</f>
        <v>27.2</v>
      </c>
      <c r="H152" s="7">
        <f>VLOOKUP($A152,Data!$CA$9:$CM$594,5,FALSE)</f>
        <v>2.8</v>
      </c>
      <c r="I152" s="7">
        <f>VLOOKUP($A152,Data!$CA$9:$CM$594,6,FALSE)</f>
        <v>114000</v>
      </c>
      <c r="J152" s="7">
        <f>VLOOKUP($A152,Data!$CA$9:$CM$594,7,FALSE)</f>
        <v>165800</v>
      </c>
      <c r="K152" s="7">
        <f>VLOOKUP($A152,Data!$CA$9:$CM$594,8,FALSE)</f>
        <v>68.8</v>
      </c>
      <c r="L152" s="7">
        <f>VLOOKUP($A152,Data!$CA$9:$CM$594,9,FALSE)</f>
        <v>2.9</v>
      </c>
      <c r="M152" s="7">
        <f>VLOOKUP($A152,Data!$CA$9:$CM$594,10,FALSE)</f>
        <v>11600</v>
      </c>
      <c r="N152" s="7">
        <f>VLOOKUP($A152,Data!$CA$9:$CM$594,11,FALSE)</f>
        <v>165800</v>
      </c>
      <c r="O152" s="7">
        <f>VLOOKUP($A152,Data!$CA$9:$CM$594,12,FALSE)</f>
        <v>7</v>
      </c>
      <c r="P152" s="7">
        <f>VLOOKUP($A152,Data!$CA$9:$CM$594,13,FALSE)</f>
        <v>1.6</v>
      </c>
    </row>
    <row r="153" spans="1:16" x14ac:dyDescent="0.3">
      <c r="A153" s="36" t="s">
        <v>751</v>
      </c>
      <c r="B153" s="6" t="str">
        <f>IFERROR(VLOOKUP($A153,classifications!$A$3:$C$334,3,FALSE),VLOOKUP($A153,classifications!$I$2:$K$27,3,FALSE))</f>
        <v>Predominantly Urban</v>
      </c>
      <c r="C153" s="6" t="str">
        <f>VLOOKUP($A153,classifications!$A$3:$D$333,4,FALSE)</f>
        <v>lower tier</v>
      </c>
      <c r="D153" s="6" t="str">
        <f>VLOOKUP($A153,class!$A$1:$B$455,2,FALSE)</f>
        <v>Unitary Authority</v>
      </c>
      <c r="E153" s="7">
        <f>VLOOKUP($A153,Data!$CA$9:$CM$594,2,FALSE)</f>
        <v>31400</v>
      </c>
      <c r="F153" s="7">
        <f>VLOOKUP($A153,Data!$CA$9:$CM$594,3,FALSE)</f>
        <v>135400</v>
      </c>
      <c r="G153" s="7">
        <f>VLOOKUP($A153,Data!$CA$9:$CM$594,4,FALSE)</f>
        <v>23.2</v>
      </c>
      <c r="H153" s="7">
        <f>VLOOKUP($A153,Data!$CA$9:$CM$594,5,FALSE)</f>
        <v>2.6</v>
      </c>
      <c r="I153" s="7">
        <f>VLOOKUP($A153,Data!$CA$9:$CM$594,6,FALSE)</f>
        <v>84900</v>
      </c>
      <c r="J153" s="7">
        <f>VLOOKUP($A153,Data!$CA$9:$CM$594,7,FALSE)</f>
        <v>135400</v>
      </c>
      <c r="K153" s="7">
        <f>VLOOKUP($A153,Data!$CA$9:$CM$594,8,FALSE)</f>
        <v>62.7</v>
      </c>
      <c r="L153" s="7">
        <f>VLOOKUP($A153,Data!$CA$9:$CM$594,9,FALSE)</f>
        <v>3</v>
      </c>
      <c r="M153" s="7">
        <f>VLOOKUP($A153,Data!$CA$9:$CM$594,10,FALSE)</f>
        <v>14100</v>
      </c>
      <c r="N153" s="7">
        <f>VLOOKUP($A153,Data!$CA$9:$CM$594,11,FALSE)</f>
        <v>135400</v>
      </c>
      <c r="O153" s="7">
        <f>VLOOKUP($A153,Data!$CA$9:$CM$594,12,FALSE)</f>
        <v>10.4</v>
      </c>
      <c r="P153" s="7">
        <f>VLOOKUP($A153,Data!$CA$9:$CM$594,13,FALSE)</f>
        <v>1.9</v>
      </c>
    </row>
    <row r="154" spans="1:16" x14ac:dyDescent="0.3">
      <c r="A154" s="36" t="s">
        <v>752</v>
      </c>
      <c r="B154" s="6" t="str">
        <f>IFERROR(VLOOKUP($A154,classifications!$A$3:$C$334,3,FALSE),VLOOKUP($A154,classifications!$I$2:$K$27,3,FALSE))</f>
        <v>Predominantly Urban</v>
      </c>
      <c r="C154" s="6" t="str">
        <f>VLOOKUP($A154,classifications!$A$3:$D$333,4,FALSE)</f>
        <v>lower tier</v>
      </c>
      <c r="D154" s="6" t="str">
        <f>VLOOKUP($A154,class!$A$1:$B$455,2,FALSE)</f>
        <v>Unitary Authority</v>
      </c>
      <c r="E154" s="7">
        <f>VLOOKUP($A154,Data!$CA$9:$CM$594,2,FALSE)</f>
        <v>18900</v>
      </c>
      <c r="F154" s="7">
        <f>VLOOKUP($A154,Data!$CA$9:$CM$594,3,FALSE)</f>
        <v>77600</v>
      </c>
      <c r="G154" s="7">
        <f>VLOOKUP($A154,Data!$CA$9:$CM$594,4,FALSE)</f>
        <v>24.3</v>
      </c>
      <c r="H154" s="7">
        <f>VLOOKUP($A154,Data!$CA$9:$CM$594,5,FALSE)</f>
        <v>2.7</v>
      </c>
      <c r="I154" s="7">
        <f>VLOOKUP($A154,Data!$CA$9:$CM$594,6,FALSE)</f>
        <v>52700</v>
      </c>
      <c r="J154" s="7">
        <f>VLOOKUP($A154,Data!$CA$9:$CM$594,7,FALSE)</f>
        <v>77600</v>
      </c>
      <c r="K154" s="7">
        <f>VLOOKUP($A154,Data!$CA$9:$CM$594,8,FALSE)</f>
        <v>67.8</v>
      </c>
      <c r="L154" s="7">
        <f>VLOOKUP($A154,Data!$CA$9:$CM$594,9,FALSE)</f>
        <v>3</v>
      </c>
      <c r="M154" s="7">
        <f>VLOOKUP($A154,Data!$CA$9:$CM$594,10,FALSE)</f>
        <v>6700</v>
      </c>
      <c r="N154" s="7">
        <f>VLOOKUP($A154,Data!$CA$9:$CM$594,11,FALSE)</f>
        <v>77600</v>
      </c>
      <c r="O154" s="7">
        <f>VLOOKUP($A154,Data!$CA$9:$CM$594,12,FALSE)</f>
        <v>8.6</v>
      </c>
      <c r="P154" s="7">
        <f>VLOOKUP($A154,Data!$CA$9:$CM$594,13,FALSE)</f>
        <v>1.8</v>
      </c>
    </row>
    <row r="155" spans="1:16" x14ac:dyDescent="0.3">
      <c r="A155" s="36" t="s">
        <v>753</v>
      </c>
      <c r="B155" s="6" t="str">
        <f>IFERROR(VLOOKUP($A155,classifications!$A$3:$C$334,3,FALSE),VLOOKUP($A155,classifications!$I$2:$K$27,3,FALSE))</f>
        <v>Predominantly Rural</v>
      </c>
      <c r="C155" s="6" t="str">
        <f>VLOOKUP($A155,classifications!$A$3:$D$333,4,FALSE)</f>
        <v>lower tier</v>
      </c>
      <c r="D155" s="6" t="str">
        <f>VLOOKUP($A155,class!$A$1:$B$455,2,FALSE)</f>
        <v>Unitary Authority</v>
      </c>
      <c r="E155" s="7">
        <f>VLOOKUP($A155,Data!$CA$9:$CM$594,2,FALSE)</f>
        <v>94700</v>
      </c>
      <c r="F155" s="7">
        <f>VLOOKUP($A155,Data!$CA$9:$CM$594,3,FALSE)</f>
        <v>286500</v>
      </c>
      <c r="G155" s="7">
        <f>VLOOKUP($A155,Data!$CA$9:$CM$594,4,FALSE)</f>
        <v>33.1</v>
      </c>
      <c r="H155" s="7">
        <f>VLOOKUP($A155,Data!$CA$9:$CM$594,5,FALSE)</f>
        <v>3.1</v>
      </c>
      <c r="I155" s="7">
        <f>VLOOKUP($A155,Data!$CA$9:$CM$594,6,FALSE)</f>
        <v>204000</v>
      </c>
      <c r="J155" s="7">
        <f>VLOOKUP($A155,Data!$CA$9:$CM$594,7,FALSE)</f>
        <v>286500</v>
      </c>
      <c r="K155" s="7">
        <f>VLOOKUP($A155,Data!$CA$9:$CM$594,8,FALSE)</f>
        <v>71.2</v>
      </c>
      <c r="L155" s="7">
        <f>VLOOKUP($A155,Data!$CA$9:$CM$594,9,FALSE)</f>
        <v>3</v>
      </c>
      <c r="M155" s="7">
        <f>VLOOKUP($A155,Data!$CA$9:$CM$594,10,FALSE)</f>
        <v>19900</v>
      </c>
      <c r="N155" s="7">
        <f>VLOOKUP($A155,Data!$CA$9:$CM$594,11,FALSE)</f>
        <v>286500</v>
      </c>
      <c r="O155" s="7">
        <f>VLOOKUP($A155,Data!$CA$9:$CM$594,12,FALSE)</f>
        <v>7</v>
      </c>
      <c r="P155" s="7">
        <f>VLOOKUP($A155,Data!$CA$9:$CM$594,13,FALSE)</f>
        <v>1.7</v>
      </c>
    </row>
    <row r="156" spans="1:16" x14ac:dyDescent="0.3">
      <c r="A156" s="36" t="s">
        <v>754</v>
      </c>
      <c r="B156" s="6" t="str">
        <f>IFERROR(VLOOKUP($A156,classifications!$A$3:$C$334,3,FALSE),VLOOKUP($A156,classifications!$I$2:$K$27,3,FALSE))</f>
        <v>Predominantly Rural</v>
      </c>
      <c r="C156" s="6" t="e">
        <f>VLOOKUP($A156,classifications!$A$3:$D$333,4,FALSE)</f>
        <v>#N/A</v>
      </c>
      <c r="D156" s="6" t="str">
        <f>VLOOKUP($A156,class!$A$1:$B$455,2,FALSE)</f>
        <v>Shire County</v>
      </c>
      <c r="E156" s="7">
        <f>VLOOKUP($A156,Data!$CA$9:$CM$594,2,FALSE)</f>
        <v>133400</v>
      </c>
      <c r="F156" s="7">
        <f>VLOOKUP($A156,Data!$CA$9:$CM$594,3,FALSE)</f>
        <v>447600</v>
      </c>
      <c r="G156" s="7">
        <f>VLOOKUP($A156,Data!$CA$9:$CM$594,4,FALSE)</f>
        <v>29.8</v>
      </c>
      <c r="H156" s="7">
        <f>VLOOKUP($A156,Data!$CA$9:$CM$594,5,FALSE)</f>
        <v>2.6</v>
      </c>
      <c r="I156" s="7">
        <f>VLOOKUP($A156,Data!$CA$9:$CM$594,6,FALSE)</f>
        <v>316300</v>
      </c>
      <c r="J156" s="7">
        <f>VLOOKUP($A156,Data!$CA$9:$CM$594,7,FALSE)</f>
        <v>447600</v>
      </c>
      <c r="K156" s="7">
        <f>VLOOKUP($A156,Data!$CA$9:$CM$594,8,FALSE)</f>
        <v>70.7</v>
      </c>
      <c r="L156" s="7">
        <f>VLOOKUP($A156,Data!$CA$9:$CM$594,9,FALSE)</f>
        <v>2.6</v>
      </c>
      <c r="M156" s="7">
        <f>VLOOKUP($A156,Data!$CA$9:$CM$594,10,FALSE)</f>
        <v>36800</v>
      </c>
      <c r="N156" s="7">
        <f>VLOOKUP($A156,Data!$CA$9:$CM$594,11,FALSE)</f>
        <v>447600</v>
      </c>
      <c r="O156" s="7">
        <f>VLOOKUP($A156,Data!$CA$9:$CM$594,12,FALSE)</f>
        <v>8.1999999999999993</v>
      </c>
      <c r="P156" s="7">
        <f>VLOOKUP($A156,Data!$CA$9:$CM$594,13,FALSE)</f>
        <v>1.5</v>
      </c>
    </row>
    <row r="157" spans="1:16" x14ac:dyDescent="0.3">
      <c r="A157" s="36" t="s">
        <v>755</v>
      </c>
      <c r="B157" s="6" t="str">
        <f>IFERROR(VLOOKUP($A157,classifications!$A$3:$C$334,3,FALSE),VLOOKUP($A157,classifications!$I$2:$K$27,3,FALSE))</f>
        <v>Predominantly Rural</v>
      </c>
      <c r="C157" s="6" t="str">
        <f>VLOOKUP($A157,classifications!$A$3:$D$333,4,FALSE)</f>
        <v>lower tier</v>
      </c>
      <c r="D157" s="6" t="str">
        <f>VLOOKUP($A157,class!$A$1:$B$455,2,FALSE)</f>
        <v>Unitary Authority</v>
      </c>
      <c r="E157" s="7">
        <f>VLOOKUP($A157,Data!$CA$9:$CM$594,2,FALSE)</f>
        <v>63900</v>
      </c>
      <c r="F157" s="7">
        <f>VLOOKUP($A157,Data!$CA$9:$CM$594,3,FALSE)</f>
        <v>211700</v>
      </c>
      <c r="G157" s="7">
        <f>VLOOKUP($A157,Data!$CA$9:$CM$594,4,FALSE)</f>
        <v>30.2</v>
      </c>
      <c r="H157" s="7">
        <f>VLOOKUP($A157,Data!$CA$9:$CM$594,5,FALSE)</f>
        <v>2.9</v>
      </c>
      <c r="I157" s="7">
        <f>VLOOKUP($A157,Data!$CA$9:$CM$594,6,FALSE)</f>
        <v>150700</v>
      </c>
      <c r="J157" s="7">
        <f>VLOOKUP($A157,Data!$CA$9:$CM$594,7,FALSE)</f>
        <v>211700</v>
      </c>
      <c r="K157" s="7">
        <f>VLOOKUP($A157,Data!$CA$9:$CM$594,8,FALSE)</f>
        <v>71.2</v>
      </c>
      <c r="L157" s="7">
        <f>VLOOKUP($A157,Data!$CA$9:$CM$594,9,FALSE)</f>
        <v>2.8</v>
      </c>
      <c r="M157" s="7">
        <f>VLOOKUP($A157,Data!$CA$9:$CM$594,10,FALSE)</f>
        <v>16800</v>
      </c>
      <c r="N157" s="7">
        <f>VLOOKUP($A157,Data!$CA$9:$CM$594,11,FALSE)</f>
        <v>211700</v>
      </c>
      <c r="O157" s="7">
        <f>VLOOKUP($A157,Data!$CA$9:$CM$594,12,FALSE)</f>
        <v>7.9</v>
      </c>
      <c r="P157" s="7">
        <f>VLOOKUP($A157,Data!$CA$9:$CM$594,13,FALSE)</f>
        <v>1.7</v>
      </c>
    </row>
    <row r="158" spans="1:16" x14ac:dyDescent="0.3">
      <c r="A158" s="36" t="s">
        <v>756</v>
      </c>
      <c r="B158" s="6" t="str">
        <f>IFERROR(VLOOKUP($A158,classifications!$A$3:$C$334,3,FALSE),VLOOKUP($A158,classifications!$I$2:$K$27,3,FALSE))</f>
        <v>Urban with Significant Rural</v>
      </c>
      <c r="C158" s="6" t="e">
        <f>VLOOKUP($A158,classifications!$A$3:$D$333,4,FALSE)</f>
        <v>#N/A</v>
      </c>
      <c r="D158" s="6" t="str">
        <f>VLOOKUP($A158,class!$A$1:$B$455,2,FALSE)</f>
        <v>Shire County</v>
      </c>
      <c r="E158" s="7">
        <f>VLOOKUP($A158,Data!$CA$9:$CM$594,2,FALSE)</f>
        <v>123900</v>
      </c>
      <c r="F158" s="7">
        <f>VLOOKUP($A158,Data!$CA$9:$CM$594,3,FALSE)</f>
        <v>371200</v>
      </c>
      <c r="G158" s="7">
        <f>VLOOKUP($A158,Data!$CA$9:$CM$594,4,FALSE)</f>
        <v>33.4</v>
      </c>
      <c r="H158" s="7">
        <f>VLOOKUP($A158,Data!$CA$9:$CM$594,5,FALSE)</f>
        <v>2.9</v>
      </c>
      <c r="I158" s="7">
        <f>VLOOKUP($A158,Data!$CA$9:$CM$594,6,FALSE)</f>
        <v>264500</v>
      </c>
      <c r="J158" s="7">
        <f>VLOOKUP($A158,Data!$CA$9:$CM$594,7,FALSE)</f>
        <v>371200</v>
      </c>
      <c r="K158" s="7">
        <f>VLOOKUP($A158,Data!$CA$9:$CM$594,8,FALSE)</f>
        <v>71.2</v>
      </c>
      <c r="L158" s="7">
        <f>VLOOKUP($A158,Data!$CA$9:$CM$594,9,FALSE)</f>
        <v>2.7</v>
      </c>
      <c r="M158" s="7">
        <f>VLOOKUP($A158,Data!$CA$9:$CM$594,10,FALSE)</f>
        <v>27900</v>
      </c>
      <c r="N158" s="7">
        <f>VLOOKUP($A158,Data!$CA$9:$CM$594,11,FALSE)</f>
        <v>371200</v>
      </c>
      <c r="O158" s="7">
        <f>VLOOKUP($A158,Data!$CA$9:$CM$594,12,FALSE)</f>
        <v>7.5</v>
      </c>
      <c r="P158" s="7">
        <f>VLOOKUP($A158,Data!$CA$9:$CM$594,13,FALSE)</f>
        <v>1.6</v>
      </c>
    </row>
    <row r="159" spans="1:16" x14ac:dyDescent="0.3">
      <c r="A159" s="36" t="s">
        <v>757</v>
      </c>
      <c r="B159" s="6" t="str">
        <f>IFERROR(VLOOKUP($A159,classifications!$A$3:$C$334,3,FALSE),VLOOKUP($A159,classifications!$I$2:$K$27,3,FALSE))</f>
        <v>Predominantly Rural</v>
      </c>
      <c r="C159" s="6" t="e">
        <f>VLOOKUP($A159,classifications!$A$3:$D$333,4,FALSE)</f>
        <v>#N/A</v>
      </c>
      <c r="D159" s="6" t="str">
        <f>VLOOKUP($A159,class!$A$1:$B$455,2,FALSE)</f>
        <v>Shire County</v>
      </c>
      <c r="E159" s="7">
        <f>VLOOKUP($A159,Data!$CA$9:$CM$594,2,FALSE)</f>
        <v>84500</v>
      </c>
      <c r="F159" s="7">
        <f>VLOOKUP($A159,Data!$CA$9:$CM$594,3,FALSE)</f>
        <v>319000</v>
      </c>
      <c r="G159" s="7">
        <f>VLOOKUP($A159,Data!$CA$9:$CM$594,4,FALSE)</f>
        <v>26.5</v>
      </c>
      <c r="H159" s="7">
        <f>VLOOKUP($A159,Data!$CA$9:$CM$594,5,FALSE)</f>
        <v>2.7</v>
      </c>
      <c r="I159" s="7">
        <f>VLOOKUP($A159,Data!$CA$9:$CM$594,6,FALSE)</f>
        <v>219200</v>
      </c>
      <c r="J159" s="7">
        <f>VLOOKUP($A159,Data!$CA$9:$CM$594,7,FALSE)</f>
        <v>319000</v>
      </c>
      <c r="K159" s="7">
        <f>VLOOKUP($A159,Data!$CA$9:$CM$594,8,FALSE)</f>
        <v>68.7</v>
      </c>
      <c r="L159" s="7">
        <f>VLOOKUP($A159,Data!$CA$9:$CM$594,9,FALSE)</f>
        <v>2.9</v>
      </c>
      <c r="M159" s="7">
        <f>VLOOKUP($A159,Data!$CA$9:$CM$594,10,FALSE)</f>
        <v>26700</v>
      </c>
      <c r="N159" s="7">
        <f>VLOOKUP($A159,Data!$CA$9:$CM$594,11,FALSE)</f>
        <v>319000</v>
      </c>
      <c r="O159" s="7">
        <f>VLOOKUP($A159,Data!$CA$9:$CM$594,12,FALSE)</f>
        <v>8.4</v>
      </c>
      <c r="P159" s="7">
        <f>VLOOKUP($A159,Data!$CA$9:$CM$594,13,FALSE)</f>
        <v>1.7</v>
      </c>
    </row>
    <row r="160" spans="1:16" x14ac:dyDescent="0.3">
      <c r="A160" s="36" t="s">
        <v>1062</v>
      </c>
      <c r="B160" s="6" t="e">
        <f>IFERROR(VLOOKUP($A160,classifications!$A$3:$C$334,3,FALSE),VLOOKUP($A160,classifications!$I$2:$K$27,3,FALSE))</f>
        <v>#N/A</v>
      </c>
      <c r="C160" s="6" t="e">
        <f>VLOOKUP($A160,classifications!$A$3:$D$333,4,FALSE)</f>
        <v>#N/A</v>
      </c>
      <c r="D160" s="6" t="e">
        <f>VLOOKUP($A160,class!$A$1:$B$455,2,FALSE)</f>
        <v>#N/A</v>
      </c>
      <c r="E160" s="7">
        <f>VLOOKUP($A160,Data!$CA$9:$CM$594,2,FALSE)</f>
        <v>11100</v>
      </c>
      <c r="F160" s="7">
        <f>VLOOKUP($A160,Data!$CA$9:$CM$594,3,FALSE)</f>
        <v>42400</v>
      </c>
      <c r="G160" s="7">
        <f>VLOOKUP($A160,Data!$CA$9:$CM$594,4,FALSE)</f>
        <v>26.2</v>
      </c>
      <c r="H160" s="7">
        <f>VLOOKUP($A160,Data!$CA$9:$CM$594,5,FALSE)</f>
        <v>3</v>
      </c>
      <c r="I160" s="7">
        <f>VLOOKUP($A160,Data!$CA$9:$CM$594,6,FALSE)</f>
        <v>28400</v>
      </c>
      <c r="J160" s="7">
        <f>VLOOKUP($A160,Data!$CA$9:$CM$594,7,FALSE)</f>
        <v>42400</v>
      </c>
      <c r="K160" s="7">
        <f>VLOOKUP($A160,Data!$CA$9:$CM$594,8,FALSE)</f>
        <v>67.099999999999994</v>
      </c>
      <c r="L160" s="7">
        <f>VLOOKUP($A160,Data!$CA$9:$CM$594,9,FALSE)</f>
        <v>3.2</v>
      </c>
      <c r="M160" s="7">
        <f>VLOOKUP($A160,Data!$CA$9:$CM$594,10,FALSE)</f>
        <v>5700</v>
      </c>
      <c r="N160" s="7">
        <f>VLOOKUP($A160,Data!$CA$9:$CM$594,11,FALSE)</f>
        <v>42400</v>
      </c>
      <c r="O160" s="7">
        <f>VLOOKUP($A160,Data!$CA$9:$CM$594,12,FALSE)</f>
        <v>13.4</v>
      </c>
      <c r="P160" s="7">
        <f>VLOOKUP($A160,Data!$CA$9:$CM$594,13,FALSE)</f>
        <v>2.2999999999999998</v>
      </c>
    </row>
    <row r="161" spans="1:16" x14ac:dyDescent="0.3">
      <c r="A161" s="36" t="s">
        <v>759</v>
      </c>
      <c r="B161" s="6" t="e">
        <f>IFERROR(VLOOKUP($A161,classifications!$A$3:$C$334,3,FALSE),VLOOKUP($A161,classifications!$I$2:$K$27,3,FALSE))</f>
        <v>#N/A</v>
      </c>
      <c r="C161" s="6" t="e">
        <f>VLOOKUP($A161,classifications!$A$3:$D$333,4,FALSE)</f>
        <v>#N/A</v>
      </c>
      <c r="D161" s="6" t="e">
        <f>VLOOKUP($A161,class!$A$1:$B$455,2,FALSE)</f>
        <v>#N/A</v>
      </c>
      <c r="E161" s="7">
        <f>VLOOKUP($A161,Data!$CA$9:$CM$594,2,FALSE)</f>
        <v>22300</v>
      </c>
      <c r="F161" s="7">
        <f>VLOOKUP($A161,Data!$CA$9:$CM$594,3,FALSE)</f>
        <v>74600</v>
      </c>
      <c r="G161" s="7">
        <f>VLOOKUP($A161,Data!$CA$9:$CM$594,4,FALSE)</f>
        <v>29.9</v>
      </c>
      <c r="H161" s="7">
        <f>VLOOKUP($A161,Data!$CA$9:$CM$594,5,FALSE)</f>
        <v>2.8</v>
      </c>
      <c r="I161" s="7">
        <f>VLOOKUP($A161,Data!$CA$9:$CM$594,6,FALSE)</f>
        <v>51400</v>
      </c>
      <c r="J161" s="7">
        <f>VLOOKUP($A161,Data!$CA$9:$CM$594,7,FALSE)</f>
        <v>74600</v>
      </c>
      <c r="K161" s="7">
        <f>VLOOKUP($A161,Data!$CA$9:$CM$594,8,FALSE)</f>
        <v>68.900000000000006</v>
      </c>
      <c r="L161" s="7">
        <f>VLOOKUP($A161,Data!$CA$9:$CM$594,9,FALSE)</f>
        <v>2.8</v>
      </c>
      <c r="M161" s="7">
        <f>VLOOKUP($A161,Data!$CA$9:$CM$594,10,FALSE)</f>
        <v>10500</v>
      </c>
      <c r="N161" s="7">
        <f>VLOOKUP($A161,Data!$CA$9:$CM$594,11,FALSE)</f>
        <v>74600</v>
      </c>
      <c r="O161" s="7">
        <f>VLOOKUP($A161,Data!$CA$9:$CM$594,12,FALSE)</f>
        <v>14</v>
      </c>
      <c r="P161" s="7">
        <f>VLOOKUP($A161,Data!$CA$9:$CM$594,13,FALSE)</f>
        <v>2.1</v>
      </c>
    </row>
    <row r="162" spans="1:16" x14ac:dyDescent="0.3">
      <c r="A162" s="36" t="s">
        <v>760</v>
      </c>
      <c r="B162" s="6" t="e">
        <f>IFERROR(VLOOKUP($A162,classifications!$A$3:$C$334,3,FALSE),VLOOKUP($A162,classifications!$I$2:$K$27,3,FALSE))</f>
        <v>#N/A</v>
      </c>
      <c r="C162" s="6" t="e">
        <f>VLOOKUP($A162,classifications!$A$3:$D$333,4,FALSE)</f>
        <v>#N/A</v>
      </c>
      <c r="D162" s="6" t="e">
        <f>VLOOKUP($A162,class!$A$1:$B$455,2,FALSE)</f>
        <v>#N/A</v>
      </c>
      <c r="E162" s="7">
        <f>VLOOKUP($A162,Data!$CA$9:$CM$594,2,FALSE)</f>
        <v>20200</v>
      </c>
      <c r="F162" s="7">
        <f>VLOOKUP($A162,Data!$CA$9:$CM$594,3,FALSE)</f>
        <v>66900</v>
      </c>
      <c r="G162" s="7">
        <f>VLOOKUP($A162,Data!$CA$9:$CM$594,4,FALSE)</f>
        <v>30.2</v>
      </c>
      <c r="H162" s="7">
        <f>VLOOKUP($A162,Data!$CA$9:$CM$594,5,FALSE)</f>
        <v>2.9</v>
      </c>
      <c r="I162" s="7">
        <f>VLOOKUP($A162,Data!$CA$9:$CM$594,6,FALSE)</f>
        <v>44400</v>
      </c>
      <c r="J162" s="7">
        <f>VLOOKUP($A162,Data!$CA$9:$CM$594,7,FALSE)</f>
        <v>66900</v>
      </c>
      <c r="K162" s="7">
        <f>VLOOKUP($A162,Data!$CA$9:$CM$594,8,FALSE)</f>
        <v>66.5</v>
      </c>
      <c r="L162" s="7">
        <f>VLOOKUP($A162,Data!$CA$9:$CM$594,9,FALSE)</f>
        <v>3</v>
      </c>
      <c r="M162" s="7">
        <f>VLOOKUP($A162,Data!$CA$9:$CM$594,10,FALSE)</f>
        <v>8500</v>
      </c>
      <c r="N162" s="7">
        <f>VLOOKUP($A162,Data!$CA$9:$CM$594,11,FALSE)</f>
        <v>66900</v>
      </c>
      <c r="O162" s="7">
        <f>VLOOKUP($A162,Data!$CA$9:$CM$594,12,FALSE)</f>
        <v>12.8</v>
      </c>
      <c r="P162" s="7">
        <f>VLOOKUP($A162,Data!$CA$9:$CM$594,13,FALSE)</f>
        <v>2.1</v>
      </c>
    </row>
    <row r="163" spans="1:16" x14ac:dyDescent="0.3">
      <c r="A163" s="36" t="s">
        <v>761</v>
      </c>
      <c r="B163" s="6" t="e">
        <f>IFERROR(VLOOKUP($A163,classifications!$A$3:$C$334,3,FALSE),VLOOKUP($A163,classifications!$I$2:$K$27,3,FALSE))</f>
        <v>#N/A</v>
      </c>
      <c r="C163" s="6" t="e">
        <f>VLOOKUP($A163,classifications!$A$3:$D$333,4,FALSE)</f>
        <v>#N/A</v>
      </c>
      <c r="D163" s="6" t="e">
        <f>VLOOKUP($A163,class!$A$1:$B$455,2,FALSE)</f>
        <v>#N/A</v>
      </c>
      <c r="E163" s="7">
        <f>VLOOKUP($A163,Data!$CA$9:$CM$594,2,FALSE)</f>
        <v>15300</v>
      </c>
      <c r="F163" s="7">
        <f>VLOOKUP($A163,Data!$CA$9:$CM$594,3,FALSE)</f>
        <v>57200</v>
      </c>
      <c r="G163" s="7">
        <f>VLOOKUP($A163,Data!$CA$9:$CM$594,4,FALSE)</f>
        <v>26.8</v>
      </c>
      <c r="H163" s="7">
        <f>VLOOKUP($A163,Data!$CA$9:$CM$594,5,FALSE)</f>
        <v>2.7</v>
      </c>
      <c r="I163" s="7">
        <f>VLOOKUP($A163,Data!$CA$9:$CM$594,6,FALSE)</f>
        <v>37300</v>
      </c>
      <c r="J163" s="7">
        <f>VLOOKUP($A163,Data!$CA$9:$CM$594,7,FALSE)</f>
        <v>57200</v>
      </c>
      <c r="K163" s="7">
        <f>VLOOKUP($A163,Data!$CA$9:$CM$594,8,FALSE)</f>
        <v>65.2</v>
      </c>
      <c r="L163" s="7">
        <f>VLOOKUP($A163,Data!$CA$9:$CM$594,9,FALSE)</f>
        <v>2.9</v>
      </c>
      <c r="M163" s="7">
        <f>VLOOKUP($A163,Data!$CA$9:$CM$594,10,FALSE)</f>
        <v>7700</v>
      </c>
      <c r="N163" s="7">
        <f>VLOOKUP($A163,Data!$CA$9:$CM$594,11,FALSE)</f>
        <v>57200</v>
      </c>
      <c r="O163" s="7">
        <f>VLOOKUP($A163,Data!$CA$9:$CM$594,12,FALSE)</f>
        <v>13.5</v>
      </c>
      <c r="P163" s="7">
        <f>VLOOKUP($A163,Data!$CA$9:$CM$594,13,FALSE)</f>
        <v>2.1</v>
      </c>
    </row>
    <row r="164" spans="1:16" x14ac:dyDescent="0.3">
      <c r="A164" s="36" t="s">
        <v>762</v>
      </c>
      <c r="B164" s="6" t="e">
        <f>IFERROR(VLOOKUP($A164,classifications!$A$3:$C$334,3,FALSE),VLOOKUP($A164,classifications!$I$2:$K$27,3,FALSE))</f>
        <v>#N/A</v>
      </c>
      <c r="C164" s="6" t="e">
        <f>VLOOKUP($A164,classifications!$A$3:$D$333,4,FALSE)</f>
        <v>#N/A</v>
      </c>
      <c r="D164" s="6" t="e">
        <f>VLOOKUP($A164,class!$A$1:$B$455,2,FALSE)</f>
        <v>#N/A</v>
      </c>
      <c r="E164" s="7">
        <f>VLOOKUP($A164,Data!$CA$9:$CM$594,2,FALSE)</f>
        <v>25200</v>
      </c>
      <c r="F164" s="7">
        <f>VLOOKUP($A164,Data!$CA$9:$CM$594,3,FALSE)</f>
        <v>97400</v>
      </c>
      <c r="G164" s="7">
        <f>VLOOKUP($A164,Data!$CA$9:$CM$594,4,FALSE)</f>
        <v>25.9</v>
      </c>
      <c r="H164" s="7">
        <f>VLOOKUP($A164,Data!$CA$9:$CM$594,5,FALSE)</f>
        <v>2.7</v>
      </c>
      <c r="I164" s="7">
        <f>VLOOKUP($A164,Data!$CA$9:$CM$594,6,FALSE)</f>
        <v>70000</v>
      </c>
      <c r="J164" s="7">
        <f>VLOOKUP($A164,Data!$CA$9:$CM$594,7,FALSE)</f>
        <v>97400</v>
      </c>
      <c r="K164" s="7">
        <f>VLOOKUP($A164,Data!$CA$9:$CM$594,8,FALSE)</f>
        <v>71.900000000000006</v>
      </c>
      <c r="L164" s="7">
        <f>VLOOKUP($A164,Data!$CA$9:$CM$594,9,FALSE)</f>
        <v>2.8</v>
      </c>
      <c r="M164" s="7">
        <f>VLOOKUP($A164,Data!$CA$9:$CM$594,10,FALSE)</f>
        <v>9600</v>
      </c>
      <c r="N164" s="7">
        <f>VLOOKUP($A164,Data!$CA$9:$CM$594,11,FALSE)</f>
        <v>97400</v>
      </c>
      <c r="O164" s="7">
        <f>VLOOKUP($A164,Data!$CA$9:$CM$594,12,FALSE)</f>
        <v>9.8000000000000007</v>
      </c>
      <c r="P164" s="7">
        <f>VLOOKUP($A164,Data!$CA$9:$CM$594,13,FALSE)</f>
        <v>1.8</v>
      </c>
    </row>
    <row r="165" spans="1:16" x14ac:dyDescent="0.3">
      <c r="A165" s="36" t="s">
        <v>763</v>
      </c>
      <c r="B165" s="6" t="e">
        <f>IFERROR(VLOOKUP($A165,classifications!$A$3:$C$334,3,FALSE),VLOOKUP($A165,classifications!$I$2:$K$27,3,FALSE))</f>
        <v>#N/A</v>
      </c>
      <c r="C165" s="6" t="e">
        <f>VLOOKUP($A165,classifications!$A$3:$D$333,4,FALSE)</f>
        <v>#N/A</v>
      </c>
      <c r="D165" s="6" t="e">
        <f>VLOOKUP($A165,class!$A$1:$B$455,2,FALSE)</f>
        <v>#N/A</v>
      </c>
      <c r="E165" s="7">
        <f>VLOOKUP($A165,Data!$CA$9:$CM$594,2,FALSE)</f>
        <v>20200</v>
      </c>
      <c r="F165" s="7">
        <f>VLOOKUP($A165,Data!$CA$9:$CM$594,3,FALSE)</f>
        <v>85900</v>
      </c>
      <c r="G165" s="7">
        <f>VLOOKUP($A165,Data!$CA$9:$CM$594,4,FALSE)</f>
        <v>23.5</v>
      </c>
      <c r="H165" s="7">
        <f>VLOOKUP($A165,Data!$CA$9:$CM$594,5,FALSE)</f>
        <v>2.6</v>
      </c>
      <c r="I165" s="7">
        <f>VLOOKUP($A165,Data!$CA$9:$CM$594,6,FALSE)</f>
        <v>54500</v>
      </c>
      <c r="J165" s="7">
        <f>VLOOKUP($A165,Data!$CA$9:$CM$594,7,FALSE)</f>
        <v>85900</v>
      </c>
      <c r="K165" s="7">
        <f>VLOOKUP($A165,Data!$CA$9:$CM$594,8,FALSE)</f>
        <v>63.4</v>
      </c>
      <c r="L165" s="7">
        <f>VLOOKUP($A165,Data!$CA$9:$CM$594,9,FALSE)</f>
        <v>3</v>
      </c>
      <c r="M165" s="7">
        <f>VLOOKUP($A165,Data!$CA$9:$CM$594,10,FALSE)</f>
        <v>10600</v>
      </c>
      <c r="N165" s="7">
        <f>VLOOKUP($A165,Data!$CA$9:$CM$594,11,FALSE)</f>
        <v>85900</v>
      </c>
      <c r="O165" s="7">
        <f>VLOOKUP($A165,Data!$CA$9:$CM$594,12,FALSE)</f>
        <v>12.4</v>
      </c>
      <c r="P165" s="7">
        <f>VLOOKUP($A165,Data!$CA$9:$CM$594,13,FALSE)</f>
        <v>2</v>
      </c>
    </row>
    <row r="166" spans="1:16" x14ac:dyDescent="0.3">
      <c r="A166" s="36" t="s">
        <v>764</v>
      </c>
      <c r="B166" s="6" t="e">
        <f>IFERROR(VLOOKUP($A166,classifications!$A$3:$C$334,3,FALSE),VLOOKUP($A166,classifications!$I$2:$K$27,3,FALSE))</f>
        <v>#N/A</v>
      </c>
      <c r="C166" s="6" t="e">
        <f>VLOOKUP($A166,classifications!$A$3:$D$333,4,FALSE)</f>
        <v>#N/A</v>
      </c>
      <c r="D166" s="6" t="e">
        <f>VLOOKUP($A166,class!$A$1:$B$455,2,FALSE)</f>
        <v>#N/A</v>
      </c>
      <c r="E166" s="7">
        <f>VLOOKUP($A166,Data!$CA$9:$CM$594,2,FALSE)</f>
        <v>21800</v>
      </c>
      <c r="F166" s="7">
        <f>VLOOKUP($A166,Data!$CA$9:$CM$594,3,FALSE)</f>
        <v>79500</v>
      </c>
      <c r="G166" s="7">
        <f>VLOOKUP($A166,Data!$CA$9:$CM$594,4,FALSE)</f>
        <v>27.4</v>
      </c>
      <c r="H166" s="7">
        <f>VLOOKUP($A166,Data!$CA$9:$CM$594,5,FALSE)</f>
        <v>3.1</v>
      </c>
      <c r="I166" s="7">
        <f>VLOOKUP($A166,Data!$CA$9:$CM$594,6,FALSE)</f>
        <v>51500</v>
      </c>
      <c r="J166" s="7">
        <f>VLOOKUP($A166,Data!$CA$9:$CM$594,7,FALSE)</f>
        <v>79500</v>
      </c>
      <c r="K166" s="7">
        <f>VLOOKUP($A166,Data!$CA$9:$CM$594,8,FALSE)</f>
        <v>64.8</v>
      </c>
      <c r="L166" s="7">
        <f>VLOOKUP($A166,Data!$CA$9:$CM$594,9,FALSE)</f>
        <v>3.3</v>
      </c>
      <c r="M166" s="7">
        <f>VLOOKUP($A166,Data!$CA$9:$CM$594,10,FALSE)</f>
        <v>10200</v>
      </c>
      <c r="N166" s="7">
        <f>VLOOKUP($A166,Data!$CA$9:$CM$594,11,FALSE)</f>
        <v>79500</v>
      </c>
      <c r="O166" s="7">
        <f>VLOOKUP($A166,Data!$CA$9:$CM$594,12,FALSE)</f>
        <v>12.8</v>
      </c>
      <c r="P166" s="7">
        <f>VLOOKUP($A166,Data!$CA$9:$CM$594,13,FALSE)</f>
        <v>2.2999999999999998</v>
      </c>
    </row>
    <row r="167" spans="1:16" x14ac:dyDescent="0.3">
      <c r="A167" s="36" t="s">
        <v>765</v>
      </c>
      <c r="B167" s="6" t="e">
        <f>IFERROR(VLOOKUP($A167,classifications!$A$3:$C$334,3,FALSE),VLOOKUP($A167,classifications!$I$2:$K$27,3,FALSE))</f>
        <v>#N/A</v>
      </c>
      <c r="C167" s="6" t="e">
        <f>VLOOKUP($A167,classifications!$A$3:$D$333,4,FALSE)</f>
        <v>#N/A</v>
      </c>
      <c r="D167" s="6" t="e">
        <f>VLOOKUP($A167,class!$A$1:$B$455,2,FALSE)</f>
        <v>#N/A</v>
      </c>
      <c r="E167" s="7">
        <f>VLOOKUP($A167,Data!$CA$9:$CM$594,2,FALSE)</f>
        <v>14900</v>
      </c>
      <c r="F167" s="7">
        <f>VLOOKUP($A167,Data!$CA$9:$CM$594,3,FALSE)</f>
        <v>47900</v>
      </c>
      <c r="G167" s="7">
        <f>VLOOKUP($A167,Data!$CA$9:$CM$594,4,FALSE)</f>
        <v>31.1</v>
      </c>
      <c r="H167" s="7">
        <f>VLOOKUP($A167,Data!$CA$9:$CM$594,5,FALSE)</f>
        <v>3.2</v>
      </c>
      <c r="I167" s="7">
        <f>VLOOKUP($A167,Data!$CA$9:$CM$594,6,FALSE)</f>
        <v>34700</v>
      </c>
      <c r="J167" s="7">
        <f>VLOOKUP($A167,Data!$CA$9:$CM$594,7,FALSE)</f>
        <v>47900</v>
      </c>
      <c r="K167" s="7">
        <f>VLOOKUP($A167,Data!$CA$9:$CM$594,8,FALSE)</f>
        <v>72.400000000000006</v>
      </c>
      <c r="L167" s="7">
        <f>VLOOKUP($A167,Data!$CA$9:$CM$594,9,FALSE)</f>
        <v>3.1</v>
      </c>
      <c r="M167" s="7">
        <f>VLOOKUP($A167,Data!$CA$9:$CM$594,10,FALSE)</f>
        <v>4400</v>
      </c>
      <c r="N167" s="7">
        <f>VLOOKUP($A167,Data!$CA$9:$CM$594,11,FALSE)</f>
        <v>47900</v>
      </c>
      <c r="O167" s="7">
        <f>VLOOKUP($A167,Data!$CA$9:$CM$594,12,FALSE)</f>
        <v>9.1999999999999993</v>
      </c>
      <c r="P167" s="7">
        <f>VLOOKUP($A167,Data!$CA$9:$CM$594,13,FALSE)</f>
        <v>2</v>
      </c>
    </row>
    <row r="168" spans="1:16" x14ac:dyDescent="0.3">
      <c r="A168" s="36" t="s">
        <v>766</v>
      </c>
      <c r="B168" s="6" t="e">
        <f>IFERROR(VLOOKUP($A168,classifications!$A$3:$C$334,3,FALSE),VLOOKUP($A168,classifications!$I$2:$K$27,3,FALSE))</f>
        <v>#N/A</v>
      </c>
      <c r="C168" s="6" t="e">
        <f>VLOOKUP($A168,classifications!$A$3:$D$333,4,FALSE)</f>
        <v>#N/A</v>
      </c>
      <c r="D168" s="6" t="e">
        <f>VLOOKUP($A168,class!$A$1:$B$455,2,FALSE)</f>
        <v>#N/A</v>
      </c>
      <c r="E168" s="7">
        <f>VLOOKUP($A168,Data!$CA$9:$CM$594,2,FALSE)</f>
        <v>18300</v>
      </c>
      <c r="F168" s="7">
        <f>VLOOKUP($A168,Data!$CA$9:$CM$594,3,FALSE)</f>
        <v>73500</v>
      </c>
      <c r="G168" s="7">
        <f>VLOOKUP($A168,Data!$CA$9:$CM$594,4,FALSE)</f>
        <v>24.8</v>
      </c>
      <c r="H168" s="7">
        <f>VLOOKUP($A168,Data!$CA$9:$CM$594,5,FALSE)</f>
        <v>2.8</v>
      </c>
      <c r="I168" s="7">
        <f>VLOOKUP($A168,Data!$CA$9:$CM$594,6,FALSE)</f>
        <v>47900</v>
      </c>
      <c r="J168" s="7">
        <f>VLOOKUP($A168,Data!$CA$9:$CM$594,7,FALSE)</f>
        <v>73500</v>
      </c>
      <c r="K168" s="7">
        <f>VLOOKUP($A168,Data!$CA$9:$CM$594,8,FALSE)</f>
        <v>65.2</v>
      </c>
      <c r="L168" s="7">
        <f>VLOOKUP($A168,Data!$CA$9:$CM$594,9,FALSE)</f>
        <v>3</v>
      </c>
      <c r="M168" s="7">
        <f>VLOOKUP($A168,Data!$CA$9:$CM$594,10,FALSE)</f>
        <v>10500</v>
      </c>
      <c r="N168" s="7">
        <f>VLOOKUP($A168,Data!$CA$9:$CM$594,11,FALSE)</f>
        <v>73500</v>
      </c>
      <c r="O168" s="7">
        <f>VLOOKUP($A168,Data!$CA$9:$CM$594,12,FALSE)</f>
        <v>14.3</v>
      </c>
      <c r="P168" s="7">
        <f>VLOOKUP($A168,Data!$CA$9:$CM$594,13,FALSE)</f>
        <v>2.2000000000000002</v>
      </c>
    </row>
    <row r="169" spans="1:16" x14ac:dyDescent="0.3">
      <c r="A169" s="36" t="s">
        <v>767</v>
      </c>
      <c r="B169" s="6" t="e">
        <f>IFERROR(VLOOKUP($A169,classifications!$A$3:$C$334,3,FALSE),VLOOKUP($A169,classifications!$I$2:$K$27,3,FALSE))</f>
        <v>#N/A</v>
      </c>
      <c r="C169" s="6" t="e">
        <f>VLOOKUP($A169,classifications!$A$3:$D$333,4,FALSE)</f>
        <v>#N/A</v>
      </c>
      <c r="D169" s="6" t="e">
        <f>VLOOKUP($A169,class!$A$1:$B$455,2,FALSE)</f>
        <v>#N/A</v>
      </c>
      <c r="E169" s="7">
        <f>VLOOKUP($A169,Data!$CA$9:$CM$594,2,FALSE)</f>
        <v>29900</v>
      </c>
      <c r="F169" s="7">
        <f>VLOOKUP($A169,Data!$CA$9:$CM$594,3,FALSE)</f>
        <v>111600</v>
      </c>
      <c r="G169" s="7">
        <f>VLOOKUP($A169,Data!$CA$9:$CM$594,4,FALSE)</f>
        <v>26.7</v>
      </c>
      <c r="H169" s="7">
        <f>VLOOKUP($A169,Data!$CA$9:$CM$594,5,FALSE)</f>
        <v>2.7</v>
      </c>
      <c r="I169" s="7">
        <f>VLOOKUP($A169,Data!$CA$9:$CM$594,6,FALSE)</f>
        <v>70000</v>
      </c>
      <c r="J169" s="7">
        <f>VLOOKUP($A169,Data!$CA$9:$CM$594,7,FALSE)</f>
        <v>111600</v>
      </c>
      <c r="K169" s="7">
        <f>VLOOKUP($A169,Data!$CA$9:$CM$594,8,FALSE)</f>
        <v>62.7</v>
      </c>
      <c r="L169" s="7">
        <f>VLOOKUP($A169,Data!$CA$9:$CM$594,9,FALSE)</f>
        <v>3</v>
      </c>
      <c r="M169" s="7">
        <f>VLOOKUP($A169,Data!$CA$9:$CM$594,10,FALSE)</f>
        <v>17400</v>
      </c>
      <c r="N169" s="7">
        <f>VLOOKUP($A169,Data!$CA$9:$CM$594,11,FALSE)</f>
        <v>111600</v>
      </c>
      <c r="O169" s="7">
        <f>VLOOKUP($A169,Data!$CA$9:$CM$594,12,FALSE)</f>
        <v>15.6</v>
      </c>
      <c r="P169" s="7">
        <f>VLOOKUP($A169,Data!$CA$9:$CM$594,13,FALSE)</f>
        <v>2.2000000000000002</v>
      </c>
    </row>
    <row r="170" spans="1:16" x14ac:dyDescent="0.3">
      <c r="A170" s="36" t="s">
        <v>768</v>
      </c>
      <c r="B170" s="6" t="e">
        <f>IFERROR(VLOOKUP($A170,classifications!$A$3:$C$334,3,FALSE),VLOOKUP($A170,classifications!$I$2:$K$27,3,FALSE))</f>
        <v>#N/A</v>
      </c>
      <c r="C170" s="6" t="e">
        <f>VLOOKUP($A170,classifications!$A$3:$D$333,4,FALSE)</f>
        <v>#N/A</v>
      </c>
      <c r="D170" s="6" t="e">
        <f>VLOOKUP($A170,class!$A$1:$B$455,2,FALSE)</f>
        <v>#N/A</v>
      </c>
      <c r="E170" s="7">
        <f>VLOOKUP($A170,Data!$CA$9:$CM$594,2,FALSE)</f>
        <v>39700</v>
      </c>
      <c r="F170" s="7">
        <f>VLOOKUP($A170,Data!$CA$9:$CM$594,3,FALSE)</f>
        <v>151500</v>
      </c>
      <c r="G170" s="7">
        <f>VLOOKUP($A170,Data!$CA$9:$CM$594,4,FALSE)</f>
        <v>26.2</v>
      </c>
      <c r="H170" s="7">
        <f>VLOOKUP($A170,Data!$CA$9:$CM$594,5,FALSE)</f>
        <v>2.6</v>
      </c>
      <c r="I170" s="7">
        <f>VLOOKUP($A170,Data!$CA$9:$CM$594,6,FALSE)</f>
        <v>94800</v>
      </c>
      <c r="J170" s="7">
        <f>VLOOKUP($A170,Data!$CA$9:$CM$594,7,FALSE)</f>
        <v>151500</v>
      </c>
      <c r="K170" s="7">
        <f>VLOOKUP($A170,Data!$CA$9:$CM$594,8,FALSE)</f>
        <v>62.6</v>
      </c>
      <c r="L170" s="7">
        <f>VLOOKUP($A170,Data!$CA$9:$CM$594,9,FALSE)</f>
        <v>2.9</v>
      </c>
      <c r="M170" s="7">
        <f>VLOOKUP($A170,Data!$CA$9:$CM$594,10,FALSE)</f>
        <v>24400</v>
      </c>
      <c r="N170" s="7">
        <f>VLOOKUP($A170,Data!$CA$9:$CM$594,11,FALSE)</f>
        <v>151500</v>
      </c>
      <c r="O170" s="7">
        <f>VLOOKUP($A170,Data!$CA$9:$CM$594,12,FALSE)</f>
        <v>16.100000000000001</v>
      </c>
      <c r="P170" s="7">
        <f>VLOOKUP($A170,Data!$CA$9:$CM$594,13,FALSE)</f>
        <v>2.2000000000000002</v>
      </c>
    </row>
    <row r="171" spans="1:16" x14ac:dyDescent="0.3">
      <c r="A171" s="36" t="s">
        <v>769</v>
      </c>
      <c r="B171" s="6" t="e">
        <f>IFERROR(VLOOKUP($A171,classifications!$A$3:$C$334,3,FALSE),VLOOKUP($A171,classifications!$I$2:$K$27,3,FALSE))</f>
        <v>#N/A</v>
      </c>
      <c r="C171" s="6" t="e">
        <f>VLOOKUP($A171,classifications!$A$3:$D$333,4,FALSE)</f>
        <v>#N/A</v>
      </c>
      <c r="D171" s="6" t="e">
        <f>VLOOKUP($A171,class!$A$1:$B$455,2,FALSE)</f>
        <v>#N/A</v>
      </c>
      <c r="E171" s="7">
        <f>VLOOKUP($A171,Data!$CA$9:$CM$594,2,FALSE)</f>
        <v>18700</v>
      </c>
      <c r="F171" s="7">
        <f>VLOOKUP($A171,Data!$CA$9:$CM$594,3,FALSE)</f>
        <v>88800</v>
      </c>
      <c r="G171" s="7">
        <f>VLOOKUP($A171,Data!$CA$9:$CM$594,4,FALSE)</f>
        <v>21</v>
      </c>
      <c r="H171" s="7">
        <f>VLOOKUP($A171,Data!$CA$9:$CM$594,5,FALSE)</f>
        <v>2.4</v>
      </c>
      <c r="I171" s="7">
        <f>VLOOKUP($A171,Data!$CA$9:$CM$594,6,FALSE)</f>
        <v>53500</v>
      </c>
      <c r="J171" s="7">
        <f>VLOOKUP($A171,Data!$CA$9:$CM$594,7,FALSE)</f>
        <v>88800</v>
      </c>
      <c r="K171" s="7">
        <f>VLOOKUP($A171,Data!$CA$9:$CM$594,8,FALSE)</f>
        <v>60.2</v>
      </c>
      <c r="L171" s="7">
        <f>VLOOKUP($A171,Data!$CA$9:$CM$594,9,FALSE)</f>
        <v>2.9</v>
      </c>
      <c r="M171" s="7">
        <f>VLOOKUP($A171,Data!$CA$9:$CM$594,10,FALSE)</f>
        <v>16100</v>
      </c>
      <c r="N171" s="7">
        <f>VLOOKUP($A171,Data!$CA$9:$CM$594,11,FALSE)</f>
        <v>88800</v>
      </c>
      <c r="O171" s="7">
        <f>VLOOKUP($A171,Data!$CA$9:$CM$594,12,FALSE)</f>
        <v>18.100000000000001</v>
      </c>
      <c r="P171" s="7">
        <f>VLOOKUP($A171,Data!$CA$9:$CM$594,13,FALSE)</f>
        <v>2.2999999999999998</v>
      </c>
    </row>
    <row r="172" spans="1:16" x14ac:dyDescent="0.3">
      <c r="A172" s="36" t="s">
        <v>770</v>
      </c>
      <c r="B172" s="6" t="e">
        <f>IFERROR(VLOOKUP($A172,classifications!$A$3:$C$334,3,FALSE),VLOOKUP($A172,classifications!$I$2:$K$27,3,FALSE))</f>
        <v>#N/A</v>
      </c>
      <c r="C172" s="6" t="e">
        <f>VLOOKUP($A172,classifications!$A$3:$D$333,4,FALSE)</f>
        <v>#N/A</v>
      </c>
      <c r="D172" s="6" t="e">
        <f>VLOOKUP($A172,class!$A$1:$B$455,2,FALSE)</f>
        <v>#N/A</v>
      </c>
      <c r="E172" s="7">
        <f>VLOOKUP($A172,Data!$CA$9:$CM$594,2,FALSE)</f>
        <v>23900</v>
      </c>
      <c r="F172" s="7">
        <f>VLOOKUP($A172,Data!$CA$9:$CM$594,3,FALSE)</f>
        <v>86500</v>
      </c>
      <c r="G172" s="7">
        <f>VLOOKUP($A172,Data!$CA$9:$CM$594,4,FALSE)</f>
        <v>27.6</v>
      </c>
      <c r="H172" s="7">
        <f>VLOOKUP($A172,Data!$CA$9:$CM$594,5,FALSE)</f>
        <v>2.8</v>
      </c>
      <c r="I172" s="7">
        <f>VLOOKUP($A172,Data!$CA$9:$CM$594,6,FALSE)</f>
        <v>56400</v>
      </c>
      <c r="J172" s="7">
        <f>VLOOKUP($A172,Data!$CA$9:$CM$594,7,FALSE)</f>
        <v>86500</v>
      </c>
      <c r="K172" s="7">
        <f>VLOOKUP($A172,Data!$CA$9:$CM$594,8,FALSE)</f>
        <v>65.2</v>
      </c>
      <c r="L172" s="7">
        <f>VLOOKUP($A172,Data!$CA$9:$CM$594,9,FALSE)</f>
        <v>2.9</v>
      </c>
      <c r="M172" s="7">
        <f>VLOOKUP($A172,Data!$CA$9:$CM$594,10,FALSE)</f>
        <v>12900</v>
      </c>
      <c r="N172" s="7">
        <f>VLOOKUP($A172,Data!$CA$9:$CM$594,11,FALSE)</f>
        <v>86500</v>
      </c>
      <c r="O172" s="7">
        <f>VLOOKUP($A172,Data!$CA$9:$CM$594,12,FALSE)</f>
        <v>14.9</v>
      </c>
      <c r="P172" s="7">
        <f>VLOOKUP($A172,Data!$CA$9:$CM$594,13,FALSE)</f>
        <v>2.2000000000000002</v>
      </c>
    </row>
    <row r="173" spans="1:16" x14ac:dyDescent="0.3">
      <c r="A173" s="36" t="s">
        <v>1063</v>
      </c>
      <c r="B173" s="6" t="e">
        <f>IFERROR(VLOOKUP($A173,classifications!$A$3:$C$334,3,FALSE),VLOOKUP($A173,classifications!$I$2:$K$27,3,FALSE))</f>
        <v>#N/A</v>
      </c>
      <c r="C173" s="6" t="e">
        <f>VLOOKUP($A173,classifications!$A$3:$D$333,4,FALSE)</f>
        <v>#N/A</v>
      </c>
      <c r="D173" s="6" t="e">
        <f>VLOOKUP($A173,class!$A$1:$B$455,2,FALSE)</f>
        <v>#N/A</v>
      </c>
      <c r="E173" s="7">
        <f>VLOOKUP($A173,Data!$CA$9:$CM$594,2,FALSE)</f>
        <v>27300</v>
      </c>
      <c r="F173" s="7">
        <f>VLOOKUP($A173,Data!$CA$9:$CM$594,3,FALSE)</f>
        <v>78500</v>
      </c>
      <c r="G173" s="7">
        <f>VLOOKUP($A173,Data!$CA$9:$CM$594,4,FALSE)</f>
        <v>34.700000000000003</v>
      </c>
      <c r="H173" s="7">
        <f>VLOOKUP($A173,Data!$CA$9:$CM$594,5,FALSE)</f>
        <v>3</v>
      </c>
      <c r="I173" s="7">
        <f>VLOOKUP($A173,Data!$CA$9:$CM$594,6,FALSE)</f>
        <v>57000</v>
      </c>
      <c r="J173" s="7">
        <f>VLOOKUP($A173,Data!$CA$9:$CM$594,7,FALSE)</f>
        <v>78500</v>
      </c>
      <c r="K173" s="7">
        <f>VLOOKUP($A173,Data!$CA$9:$CM$594,8,FALSE)</f>
        <v>72.7</v>
      </c>
      <c r="L173" s="7">
        <f>VLOOKUP($A173,Data!$CA$9:$CM$594,9,FALSE)</f>
        <v>2.8</v>
      </c>
      <c r="M173" s="7">
        <f>VLOOKUP($A173,Data!$CA$9:$CM$594,10,FALSE)</f>
        <v>7100</v>
      </c>
      <c r="N173" s="7">
        <f>VLOOKUP($A173,Data!$CA$9:$CM$594,11,FALSE)</f>
        <v>78500</v>
      </c>
      <c r="O173" s="7">
        <f>VLOOKUP($A173,Data!$CA$9:$CM$594,12,FALSE)</f>
        <v>9.1</v>
      </c>
      <c r="P173" s="7">
        <f>VLOOKUP($A173,Data!$CA$9:$CM$594,13,FALSE)</f>
        <v>1.8</v>
      </c>
    </row>
    <row r="174" spans="1:16" x14ac:dyDescent="0.3">
      <c r="A174" s="36" t="s">
        <v>772</v>
      </c>
      <c r="B174" s="6" t="e">
        <f>IFERROR(VLOOKUP($A174,classifications!$A$3:$C$334,3,FALSE),VLOOKUP($A174,classifications!$I$2:$K$27,3,FALSE))</f>
        <v>#N/A</v>
      </c>
      <c r="C174" s="6" t="e">
        <f>VLOOKUP($A174,classifications!$A$3:$D$333,4,FALSE)</f>
        <v>#N/A</v>
      </c>
      <c r="D174" s="6" t="e">
        <f>VLOOKUP($A174,class!$A$1:$B$455,2,FALSE)</f>
        <v>#N/A</v>
      </c>
      <c r="E174" s="7">
        <f>VLOOKUP($A174,Data!$CA$9:$CM$594,2,FALSE)</f>
        <v>88300</v>
      </c>
      <c r="F174" s="7">
        <f>VLOOKUP($A174,Data!$CA$9:$CM$594,3,FALSE)</f>
        <v>229600</v>
      </c>
      <c r="G174" s="7">
        <f>VLOOKUP($A174,Data!$CA$9:$CM$594,4,FALSE)</f>
        <v>38.5</v>
      </c>
      <c r="H174" s="7">
        <f>VLOOKUP($A174,Data!$CA$9:$CM$594,5,FALSE)</f>
        <v>3.1</v>
      </c>
      <c r="I174" s="7">
        <f>VLOOKUP($A174,Data!$CA$9:$CM$594,6,FALSE)</f>
        <v>161300</v>
      </c>
      <c r="J174" s="7">
        <f>VLOOKUP($A174,Data!$CA$9:$CM$594,7,FALSE)</f>
        <v>229600</v>
      </c>
      <c r="K174" s="7">
        <f>VLOOKUP($A174,Data!$CA$9:$CM$594,8,FALSE)</f>
        <v>70.3</v>
      </c>
      <c r="L174" s="7">
        <f>VLOOKUP($A174,Data!$CA$9:$CM$594,9,FALSE)</f>
        <v>3</v>
      </c>
      <c r="M174" s="7">
        <f>VLOOKUP($A174,Data!$CA$9:$CM$594,10,FALSE)</f>
        <v>29600</v>
      </c>
      <c r="N174" s="7">
        <f>VLOOKUP($A174,Data!$CA$9:$CM$594,11,FALSE)</f>
        <v>229600</v>
      </c>
      <c r="O174" s="7">
        <f>VLOOKUP($A174,Data!$CA$9:$CM$594,12,FALSE)</f>
        <v>12.9</v>
      </c>
      <c r="P174" s="7">
        <f>VLOOKUP($A174,Data!$CA$9:$CM$594,13,FALSE)</f>
        <v>2.2000000000000002</v>
      </c>
    </row>
    <row r="175" spans="1:16" x14ac:dyDescent="0.3">
      <c r="A175" s="36" t="s">
        <v>1064</v>
      </c>
      <c r="B175" s="6" t="e">
        <f>IFERROR(VLOOKUP($A175,classifications!$A$3:$C$334,3,FALSE),VLOOKUP($A175,classifications!$I$2:$K$27,3,FALSE))</f>
        <v>#N/A</v>
      </c>
      <c r="C175" s="6" t="e">
        <f>VLOOKUP($A175,classifications!$A$3:$D$333,4,FALSE)</f>
        <v>#N/A</v>
      </c>
      <c r="D175" s="6" t="e">
        <f>VLOOKUP($A175,class!$A$1:$B$455,2,FALSE)</f>
        <v>#N/A</v>
      </c>
      <c r="E175" s="7">
        <f>VLOOKUP($A175,Data!$CA$9:$CM$594,2,FALSE)</f>
        <v>34300</v>
      </c>
      <c r="F175" s="7">
        <f>VLOOKUP($A175,Data!$CA$9:$CM$594,3,FALSE)</f>
        <v>151100</v>
      </c>
      <c r="G175" s="7">
        <f>VLOOKUP($A175,Data!$CA$9:$CM$594,4,FALSE)</f>
        <v>22.7</v>
      </c>
      <c r="H175" s="7">
        <f>VLOOKUP($A175,Data!$CA$9:$CM$594,5,FALSE)</f>
        <v>2.6</v>
      </c>
      <c r="I175" s="7">
        <f>VLOOKUP($A175,Data!$CA$9:$CM$594,6,FALSE)</f>
        <v>90300</v>
      </c>
      <c r="J175" s="7">
        <f>VLOOKUP($A175,Data!$CA$9:$CM$594,7,FALSE)</f>
        <v>151100</v>
      </c>
      <c r="K175" s="7">
        <f>VLOOKUP($A175,Data!$CA$9:$CM$594,8,FALSE)</f>
        <v>59.8</v>
      </c>
      <c r="L175" s="7">
        <f>VLOOKUP($A175,Data!$CA$9:$CM$594,9,FALSE)</f>
        <v>3</v>
      </c>
      <c r="M175" s="7">
        <f>VLOOKUP($A175,Data!$CA$9:$CM$594,10,FALSE)</f>
        <v>28300</v>
      </c>
      <c r="N175" s="7">
        <f>VLOOKUP($A175,Data!$CA$9:$CM$594,11,FALSE)</f>
        <v>151100</v>
      </c>
      <c r="O175" s="7">
        <f>VLOOKUP($A175,Data!$CA$9:$CM$594,12,FALSE)</f>
        <v>18.7</v>
      </c>
      <c r="P175" s="7">
        <f>VLOOKUP($A175,Data!$CA$9:$CM$594,13,FALSE)</f>
        <v>2.4</v>
      </c>
    </row>
    <row r="176" spans="1:16" x14ac:dyDescent="0.3">
      <c r="A176" s="36" t="s">
        <v>774</v>
      </c>
      <c r="B176" s="6" t="e">
        <f>IFERROR(VLOOKUP($A176,classifications!$A$3:$C$334,3,FALSE),VLOOKUP($A176,classifications!$I$2:$K$27,3,FALSE))</f>
        <v>#N/A</v>
      </c>
      <c r="C176" s="6" t="e">
        <f>VLOOKUP($A176,classifications!$A$3:$D$333,4,FALSE)</f>
        <v>#N/A</v>
      </c>
      <c r="D176" s="6" t="e">
        <f>VLOOKUP($A176,class!$A$1:$B$455,2,FALSE)</f>
        <v>#N/A</v>
      </c>
      <c r="E176" s="7">
        <f>VLOOKUP($A176,Data!$CA$9:$CM$594,2,FALSE)</f>
        <v>6800</v>
      </c>
      <c r="F176" s="7">
        <f>VLOOKUP($A176,Data!$CA$9:$CM$594,3,FALSE)</f>
        <v>36900</v>
      </c>
      <c r="G176" s="7">
        <f>VLOOKUP($A176,Data!$CA$9:$CM$594,4,FALSE)</f>
        <v>18.399999999999999</v>
      </c>
      <c r="H176" s="7">
        <f>VLOOKUP($A176,Data!$CA$9:$CM$594,5,FALSE)</f>
        <v>3.1</v>
      </c>
      <c r="I176" s="7">
        <f>VLOOKUP($A176,Data!$CA$9:$CM$594,6,FALSE)</f>
        <v>20200</v>
      </c>
      <c r="J176" s="7">
        <f>VLOOKUP($A176,Data!$CA$9:$CM$594,7,FALSE)</f>
        <v>36900</v>
      </c>
      <c r="K176" s="7">
        <f>VLOOKUP($A176,Data!$CA$9:$CM$594,8,FALSE)</f>
        <v>54.7</v>
      </c>
      <c r="L176" s="7">
        <f>VLOOKUP($A176,Data!$CA$9:$CM$594,9,FALSE)</f>
        <v>3.9</v>
      </c>
      <c r="M176" s="7">
        <f>VLOOKUP($A176,Data!$CA$9:$CM$594,10,FALSE)</f>
        <v>8000</v>
      </c>
      <c r="N176" s="7">
        <f>VLOOKUP($A176,Data!$CA$9:$CM$594,11,FALSE)</f>
        <v>36900</v>
      </c>
      <c r="O176" s="7">
        <f>VLOOKUP($A176,Data!$CA$9:$CM$594,12,FALSE)</f>
        <v>21.5</v>
      </c>
      <c r="P176" s="7">
        <f>VLOOKUP($A176,Data!$CA$9:$CM$594,13,FALSE)</f>
        <v>3.3</v>
      </c>
    </row>
    <row r="177" spans="1:16" x14ac:dyDescent="0.3">
      <c r="A177" s="36" t="s">
        <v>775</v>
      </c>
      <c r="B177" s="6" t="e">
        <f>IFERROR(VLOOKUP($A177,classifications!$A$3:$C$334,3,FALSE),VLOOKUP($A177,classifications!$I$2:$K$27,3,FALSE))</f>
        <v>#N/A</v>
      </c>
      <c r="C177" s="6" t="e">
        <f>VLOOKUP($A177,classifications!$A$3:$D$333,4,FALSE)</f>
        <v>#N/A</v>
      </c>
      <c r="D177" s="6" t="e">
        <f>VLOOKUP($A177,class!$A$1:$B$455,2,FALSE)</f>
        <v>#N/A</v>
      </c>
      <c r="E177" s="7">
        <f>VLOOKUP($A177,Data!$CA$9:$CM$594,2,FALSE)</f>
        <v>20400</v>
      </c>
      <c r="F177" s="7">
        <f>VLOOKUP($A177,Data!$CA$9:$CM$594,3,FALSE)</f>
        <v>113400</v>
      </c>
      <c r="G177" s="7">
        <f>VLOOKUP($A177,Data!$CA$9:$CM$594,4,FALSE)</f>
        <v>18</v>
      </c>
      <c r="H177" s="7">
        <f>VLOOKUP($A177,Data!$CA$9:$CM$594,5,FALSE)</f>
        <v>2.2999999999999998</v>
      </c>
      <c r="I177" s="7">
        <f>VLOOKUP($A177,Data!$CA$9:$CM$594,6,FALSE)</f>
        <v>61200</v>
      </c>
      <c r="J177" s="7">
        <f>VLOOKUP($A177,Data!$CA$9:$CM$594,7,FALSE)</f>
        <v>113400</v>
      </c>
      <c r="K177" s="7">
        <f>VLOOKUP($A177,Data!$CA$9:$CM$594,8,FALSE)</f>
        <v>54</v>
      </c>
      <c r="L177" s="7">
        <f>VLOOKUP($A177,Data!$CA$9:$CM$594,9,FALSE)</f>
        <v>3</v>
      </c>
      <c r="M177" s="7">
        <f>VLOOKUP($A177,Data!$CA$9:$CM$594,10,FALSE)</f>
        <v>25900</v>
      </c>
      <c r="N177" s="7">
        <f>VLOOKUP($A177,Data!$CA$9:$CM$594,11,FALSE)</f>
        <v>113400</v>
      </c>
      <c r="O177" s="7">
        <f>VLOOKUP($A177,Data!$CA$9:$CM$594,12,FALSE)</f>
        <v>22.8</v>
      </c>
      <c r="P177" s="7">
        <f>VLOOKUP($A177,Data!$CA$9:$CM$594,13,FALSE)</f>
        <v>2.5</v>
      </c>
    </row>
    <row r="178" spans="1:16" x14ac:dyDescent="0.3">
      <c r="A178" s="36" t="s">
        <v>776</v>
      </c>
      <c r="B178" s="6" t="e">
        <f>IFERROR(VLOOKUP($A178,classifications!$A$3:$C$334,3,FALSE),VLOOKUP($A178,classifications!$I$2:$K$27,3,FALSE))</f>
        <v>#N/A</v>
      </c>
      <c r="C178" s="6" t="e">
        <f>VLOOKUP($A178,classifications!$A$3:$D$333,4,FALSE)</f>
        <v>#N/A</v>
      </c>
      <c r="D178" s="6" t="e">
        <f>VLOOKUP($A178,class!$A$1:$B$455,2,FALSE)</f>
        <v>#N/A</v>
      </c>
      <c r="E178" s="7">
        <f>VLOOKUP($A178,Data!$CA$9:$CM$594,2,FALSE)</f>
        <v>7700</v>
      </c>
      <c r="F178" s="7">
        <f>VLOOKUP($A178,Data!$CA$9:$CM$594,3,FALSE)</f>
        <v>44400</v>
      </c>
      <c r="G178" s="7">
        <f>VLOOKUP($A178,Data!$CA$9:$CM$594,4,FALSE)</f>
        <v>17.3</v>
      </c>
      <c r="H178" s="7">
        <f>VLOOKUP($A178,Data!$CA$9:$CM$594,5,FALSE)</f>
        <v>2.8</v>
      </c>
      <c r="I178" s="7">
        <f>VLOOKUP($A178,Data!$CA$9:$CM$594,6,FALSE)</f>
        <v>24000</v>
      </c>
      <c r="J178" s="7">
        <f>VLOOKUP($A178,Data!$CA$9:$CM$594,7,FALSE)</f>
        <v>44400</v>
      </c>
      <c r="K178" s="7">
        <f>VLOOKUP($A178,Data!$CA$9:$CM$594,8,FALSE)</f>
        <v>54</v>
      </c>
      <c r="L178" s="7">
        <f>VLOOKUP($A178,Data!$CA$9:$CM$594,9,FALSE)</f>
        <v>3.7</v>
      </c>
      <c r="M178" s="7">
        <f>VLOOKUP($A178,Data!$CA$9:$CM$594,10,FALSE)</f>
        <v>9600</v>
      </c>
      <c r="N178" s="7">
        <f>VLOOKUP($A178,Data!$CA$9:$CM$594,11,FALSE)</f>
        <v>44400</v>
      </c>
      <c r="O178" s="7">
        <f>VLOOKUP($A178,Data!$CA$9:$CM$594,12,FALSE)</f>
        <v>21.5</v>
      </c>
      <c r="P178" s="7">
        <f>VLOOKUP($A178,Data!$CA$9:$CM$594,13,FALSE)</f>
        <v>3</v>
      </c>
    </row>
    <row r="179" spans="1:16" x14ac:dyDescent="0.3">
      <c r="A179" s="36" t="s">
        <v>777</v>
      </c>
      <c r="B179" s="6" t="e">
        <f>IFERROR(VLOOKUP($A179,classifications!$A$3:$C$334,3,FALSE),VLOOKUP($A179,classifications!$I$2:$K$27,3,FALSE))</f>
        <v>#N/A</v>
      </c>
      <c r="C179" s="6" t="e">
        <f>VLOOKUP($A179,classifications!$A$3:$D$333,4,FALSE)</f>
        <v>#N/A</v>
      </c>
      <c r="D179" s="6" t="e">
        <f>VLOOKUP($A179,class!$A$1:$B$455,2,FALSE)</f>
        <v>#N/A</v>
      </c>
      <c r="E179" s="7">
        <f>VLOOKUP($A179,Data!$CA$9:$CM$594,2,FALSE)</f>
        <v>13800</v>
      </c>
      <c r="F179" s="7">
        <f>VLOOKUP($A179,Data!$CA$9:$CM$594,3,FALSE)</f>
        <v>57600</v>
      </c>
      <c r="G179" s="7">
        <f>VLOOKUP($A179,Data!$CA$9:$CM$594,4,FALSE)</f>
        <v>24</v>
      </c>
      <c r="H179" s="7">
        <f>VLOOKUP($A179,Data!$CA$9:$CM$594,5,FALSE)</f>
        <v>2.5</v>
      </c>
      <c r="I179" s="7">
        <f>VLOOKUP($A179,Data!$CA$9:$CM$594,6,FALSE)</f>
        <v>35800</v>
      </c>
      <c r="J179" s="7">
        <f>VLOOKUP($A179,Data!$CA$9:$CM$594,7,FALSE)</f>
        <v>57600</v>
      </c>
      <c r="K179" s="7">
        <f>VLOOKUP($A179,Data!$CA$9:$CM$594,8,FALSE)</f>
        <v>62</v>
      </c>
      <c r="L179" s="7">
        <f>VLOOKUP($A179,Data!$CA$9:$CM$594,9,FALSE)</f>
        <v>2.8</v>
      </c>
      <c r="M179" s="7">
        <f>VLOOKUP($A179,Data!$CA$9:$CM$594,10,FALSE)</f>
        <v>9700</v>
      </c>
      <c r="N179" s="7">
        <f>VLOOKUP($A179,Data!$CA$9:$CM$594,11,FALSE)</f>
        <v>57600</v>
      </c>
      <c r="O179" s="7">
        <f>VLOOKUP($A179,Data!$CA$9:$CM$594,12,FALSE)</f>
        <v>16.899999999999999</v>
      </c>
      <c r="P179" s="7">
        <f>VLOOKUP($A179,Data!$CA$9:$CM$594,13,FALSE)</f>
        <v>2.2000000000000002</v>
      </c>
    </row>
    <row r="180" spans="1:16" x14ac:dyDescent="0.3">
      <c r="A180" s="36" t="s">
        <v>778</v>
      </c>
      <c r="B180" s="6" t="e">
        <f>IFERROR(VLOOKUP($A180,classifications!$A$3:$C$334,3,FALSE),VLOOKUP($A180,classifications!$I$2:$K$27,3,FALSE))</f>
        <v>#N/A</v>
      </c>
      <c r="C180" s="6" t="e">
        <f>VLOOKUP($A180,classifications!$A$3:$D$333,4,FALSE)</f>
        <v>#N/A</v>
      </c>
      <c r="D180" s="6" t="e">
        <f>VLOOKUP($A180,class!$A$1:$B$455,2,FALSE)</f>
        <v>#N/A</v>
      </c>
      <c r="E180" s="7">
        <f>VLOOKUP($A180,Data!$CA$9:$CM$594,2,FALSE)</f>
        <v>21700</v>
      </c>
      <c r="F180" s="7">
        <f>VLOOKUP($A180,Data!$CA$9:$CM$594,3,FALSE)</f>
        <v>55300</v>
      </c>
      <c r="G180" s="7">
        <f>VLOOKUP($A180,Data!$CA$9:$CM$594,4,FALSE)</f>
        <v>39.200000000000003</v>
      </c>
      <c r="H180" s="7">
        <f>VLOOKUP($A180,Data!$CA$9:$CM$594,5,FALSE)</f>
        <v>3.1</v>
      </c>
      <c r="I180" s="7">
        <f>VLOOKUP($A180,Data!$CA$9:$CM$594,6,FALSE)</f>
        <v>41000</v>
      </c>
      <c r="J180" s="7">
        <f>VLOOKUP($A180,Data!$CA$9:$CM$594,7,FALSE)</f>
        <v>55300</v>
      </c>
      <c r="K180" s="7">
        <f>VLOOKUP($A180,Data!$CA$9:$CM$594,8,FALSE)</f>
        <v>74.2</v>
      </c>
      <c r="L180" s="7">
        <f>VLOOKUP($A180,Data!$CA$9:$CM$594,9,FALSE)</f>
        <v>2.8</v>
      </c>
      <c r="M180" s="7">
        <f>VLOOKUP($A180,Data!$CA$9:$CM$594,10,FALSE)</f>
        <v>5100</v>
      </c>
      <c r="N180" s="7">
        <f>VLOOKUP($A180,Data!$CA$9:$CM$594,11,FALSE)</f>
        <v>55300</v>
      </c>
      <c r="O180" s="7">
        <f>VLOOKUP($A180,Data!$CA$9:$CM$594,12,FALSE)</f>
        <v>9.3000000000000007</v>
      </c>
      <c r="P180" s="7">
        <f>VLOOKUP($A180,Data!$CA$9:$CM$594,13,FALSE)</f>
        <v>1.9</v>
      </c>
    </row>
    <row r="181" spans="1:16" x14ac:dyDescent="0.3">
      <c r="A181" s="36" t="s">
        <v>779</v>
      </c>
      <c r="B181" s="6" t="e">
        <f>IFERROR(VLOOKUP($A181,classifications!$A$3:$C$334,3,FALSE),VLOOKUP($A181,classifications!$I$2:$K$27,3,FALSE))</f>
        <v>#N/A</v>
      </c>
      <c r="C181" s="6" t="e">
        <f>VLOOKUP($A181,classifications!$A$3:$D$333,4,FALSE)</f>
        <v>#N/A</v>
      </c>
      <c r="D181" s="6" t="e">
        <f>VLOOKUP($A181,class!$A$1:$B$455,2,FALSE)</f>
        <v>#N/A</v>
      </c>
      <c r="E181" s="7">
        <f>VLOOKUP($A181,Data!$CA$9:$CM$594,2,FALSE)</f>
        <v>25200</v>
      </c>
      <c r="F181" s="7">
        <f>VLOOKUP($A181,Data!$CA$9:$CM$594,3,FALSE)</f>
        <v>90800</v>
      </c>
      <c r="G181" s="7">
        <f>VLOOKUP($A181,Data!$CA$9:$CM$594,4,FALSE)</f>
        <v>27.7</v>
      </c>
      <c r="H181" s="7">
        <f>VLOOKUP($A181,Data!$CA$9:$CM$594,5,FALSE)</f>
        <v>2.9</v>
      </c>
      <c r="I181" s="7">
        <f>VLOOKUP($A181,Data!$CA$9:$CM$594,6,FALSE)</f>
        <v>57600</v>
      </c>
      <c r="J181" s="7">
        <f>VLOOKUP($A181,Data!$CA$9:$CM$594,7,FALSE)</f>
        <v>90800</v>
      </c>
      <c r="K181" s="7">
        <f>VLOOKUP($A181,Data!$CA$9:$CM$594,8,FALSE)</f>
        <v>63.4</v>
      </c>
      <c r="L181" s="7">
        <f>VLOOKUP($A181,Data!$CA$9:$CM$594,9,FALSE)</f>
        <v>3.1</v>
      </c>
      <c r="M181" s="7">
        <f>VLOOKUP($A181,Data!$CA$9:$CM$594,10,FALSE)</f>
        <v>13400</v>
      </c>
      <c r="N181" s="7">
        <f>VLOOKUP($A181,Data!$CA$9:$CM$594,11,FALSE)</f>
        <v>90800</v>
      </c>
      <c r="O181" s="7">
        <f>VLOOKUP($A181,Data!$CA$9:$CM$594,12,FALSE)</f>
        <v>14.8</v>
      </c>
      <c r="P181" s="7">
        <f>VLOOKUP($A181,Data!$CA$9:$CM$594,13,FALSE)</f>
        <v>2.2999999999999998</v>
      </c>
    </row>
    <row r="182" spans="1:16" x14ac:dyDescent="0.3">
      <c r="A182" s="36" t="s">
        <v>780</v>
      </c>
      <c r="B182" s="6" t="e">
        <f>IFERROR(VLOOKUP($A182,classifications!$A$3:$C$334,3,FALSE),VLOOKUP($A182,classifications!$I$2:$K$27,3,FALSE))</f>
        <v>#N/A</v>
      </c>
      <c r="C182" s="6" t="e">
        <f>VLOOKUP($A182,classifications!$A$3:$D$333,4,FALSE)</f>
        <v>#N/A</v>
      </c>
      <c r="D182" s="6" t="e">
        <f>VLOOKUP($A182,class!$A$1:$B$455,2,FALSE)</f>
        <v>#N/A</v>
      </c>
      <c r="E182" s="7">
        <f>VLOOKUP($A182,Data!$CA$9:$CM$594,2,FALSE)</f>
        <v>61100</v>
      </c>
      <c r="F182" s="7">
        <f>VLOOKUP($A182,Data!$CA$9:$CM$594,3,FALSE)</f>
        <v>149300</v>
      </c>
      <c r="G182" s="7">
        <f>VLOOKUP($A182,Data!$CA$9:$CM$594,4,FALSE)</f>
        <v>40.9</v>
      </c>
      <c r="H182" s="7">
        <f>VLOOKUP($A182,Data!$CA$9:$CM$594,5,FALSE)</f>
        <v>3.2</v>
      </c>
      <c r="I182" s="7">
        <f>VLOOKUP($A182,Data!$CA$9:$CM$594,6,FALSE)</f>
        <v>110500</v>
      </c>
      <c r="J182" s="7">
        <f>VLOOKUP($A182,Data!$CA$9:$CM$594,7,FALSE)</f>
        <v>149300</v>
      </c>
      <c r="K182" s="7">
        <f>VLOOKUP($A182,Data!$CA$9:$CM$594,8,FALSE)</f>
        <v>74</v>
      </c>
      <c r="L182" s="7">
        <f>VLOOKUP($A182,Data!$CA$9:$CM$594,9,FALSE)</f>
        <v>2.9</v>
      </c>
      <c r="M182" s="7">
        <f>VLOOKUP($A182,Data!$CA$9:$CM$594,10,FALSE)</f>
        <v>15600</v>
      </c>
      <c r="N182" s="7">
        <f>VLOOKUP($A182,Data!$CA$9:$CM$594,11,FALSE)</f>
        <v>149300</v>
      </c>
      <c r="O182" s="7">
        <f>VLOOKUP($A182,Data!$CA$9:$CM$594,12,FALSE)</f>
        <v>10.5</v>
      </c>
      <c r="P182" s="7">
        <f>VLOOKUP($A182,Data!$CA$9:$CM$594,13,FALSE)</f>
        <v>2</v>
      </c>
    </row>
    <row r="183" spans="1:16" x14ac:dyDescent="0.3">
      <c r="A183" s="36" t="s">
        <v>781</v>
      </c>
      <c r="B183" s="6" t="e">
        <f>IFERROR(VLOOKUP($A183,classifications!$A$3:$C$334,3,FALSE),VLOOKUP($A183,classifications!$I$2:$K$27,3,FALSE))</f>
        <v>#N/A</v>
      </c>
      <c r="C183" s="6" t="e">
        <f>VLOOKUP($A183,classifications!$A$3:$D$333,4,FALSE)</f>
        <v>#N/A</v>
      </c>
      <c r="D183" s="6" t="e">
        <f>VLOOKUP($A183,class!$A$1:$B$455,2,FALSE)</f>
        <v>#N/A</v>
      </c>
      <c r="E183" s="7">
        <f>VLOOKUP($A183,Data!$CA$9:$CM$594,2,FALSE)</f>
        <v>53400</v>
      </c>
      <c r="F183" s="7">
        <f>VLOOKUP($A183,Data!$CA$9:$CM$594,3,FALSE)</f>
        <v>160400</v>
      </c>
      <c r="G183" s="7">
        <f>VLOOKUP($A183,Data!$CA$9:$CM$594,4,FALSE)</f>
        <v>33.299999999999997</v>
      </c>
      <c r="H183" s="7">
        <f>VLOOKUP($A183,Data!$CA$9:$CM$594,5,FALSE)</f>
        <v>2.9</v>
      </c>
      <c r="I183" s="7">
        <f>VLOOKUP($A183,Data!$CA$9:$CM$594,6,FALSE)</f>
        <v>115600</v>
      </c>
      <c r="J183" s="7">
        <f>VLOOKUP($A183,Data!$CA$9:$CM$594,7,FALSE)</f>
        <v>160400</v>
      </c>
      <c r="K183" s="7">
        <f>VLOOKUP($A183,Data!$CA$9:$CM$594,8,FALSE)</f>
        <v>72.099999999999994</v>
      </c>
      <c r="L183" s="7">
        <f>VLOOKUP($A183,Data!$CA$9:$CM$594,9,FALSE)</f>
        <v>2.8</v>
      </c>
      <c r="M183" s="7">
        <f>VLOOKUP($A183,Data!$CA$9:$CM$594,10,FALSE)</f>
        <v>16300</v>
      </c>
      <c r="N183" s="7">
        <f>VLOOKUP($A183,Data!$CA$9:$CM$594,11,FALSE)</f>
        <v>160400</v>
      </c>
      <c r="O183" s="7">
        <f>VLOOKUP($A183,Data!$CA$9:$CM$594,12,FALSE)</f>
        <v>10.199999999999999</v>
      </c>
      <c r="P183" s="7">
        <f>VLOOKUP($A183,Data!$CA$9:$CM$594,13,FALSE)</f>
        <v>1.9</v>
      </c>
    </row>
    <row r="184" spans="1:16" x14ac:dyDescent="0.3">
      <c r="A184" s="36" t="s">
        <v>782</v>
      </c>
      <c r="B184" s="6" t="e">
        <f>IFERROR(VLOOKUP($A184,classifications!$A$3:$C$334,3,FALSE),VLOOKUP($A184,classifications!$I$2:$K$27,3,FALSE))</f>
        <v>#N/A</v>
      </c>
      <c r="C184" s="6" t="e">
        <f>VLOOKUP($A184,classifications!$A$3:$D$333,4,FALSE)</f>
        <v>#N/A</v>
      </c>
      <c r="D184" s="6" t="e">
        <f>VLOOKUP($A184,class!$A$1:$B$455,2,FALSE)</f>
        <v>#N/A</v>
      </c>
      <c r="E184" s="7">
        <f>VLOOKUP($A184,Data!$CA$9:$CM$594,2,FALSE)</f>
        <v>25900</v>
      </c>
      <c r="F184" s="7">
        <f>VLOOKUP($A184,Data!$CA$9:$CM$594,3,FALSE)</f>
        <v>70800</v>
      </c>
      <c r="G184" s="7">
        <f>VLOOKUP($A184,Data!$CA$9:$CM$594,4,FALSE)</f>
        <v>36.6</v>
      </c>
      <c r="H184" s="7">
        <f>VLOOKUP($A184,Data!$CA$9:$CM$594,5,FALSE)</f>
        <v>3</v>
      </c>
      <c r="I184" s="7">
        <f>VLOOKUP($A184,Data!$CA$9:$CM$594,6,FALSE)</f>
        <v>51400</v>
      </c>
      <c r="J184" s="7">
        <f>VLOOKUP($A184,Data!$CA$9:$CM$594,7,FALSE)</f>
        <v>70800</v>
      </c>
      <c r="K184" s="7">
        <f>VLOOKUP($A184,Data!$CA$9:$CM$594,8,FALSE)</f>
        <v>72.599999999999994</v>
      </c>
      <c r="L184" s="7">
        <f>VLOOKUP($A184,Data!$CA$9:$CM$594,9,FALSE)</f>
        <v>2.8</v>
      </c>
      <c r="M184" s="7">
        <f>VLOOKUP($A184,Data!$CA$9:$CM$594,10,FALSE)</f>
        <v>7400</v>
      </c>
      <c r="N184" s="7">
        <f>VLOOKUP($A184,Data!$CA$9:$CM$594,11,FALSE)</f>
        <v>70800</v>
      </c>
      <c r="O184" s="7">
        <f>VLOOKUP($A184,Data!$CA$9:$CM$594,12,FALSE)</f>
        <v>10.5</v>
      </c>
      <c r="P184" s="7">
        <f>VLOOKUP($A184,Data!$CA$9:$CM$594,13,FALSE)</f>
        <v>1.9</v>
      </c>
    </row>
    <row r="185" spans="1:16" x14ac:dyDescent="0.3">
      <c r="A185" s="36" t="s">
        <v>783</v>
      </c>
      <c r="B185" s="6" t="e">
        <f>IFERROR(VLOOKUP($A185,classifications!$A$3:$C$334,3,FALSE),VLOOKUP($A185,classifications!$I$2:$K$27,3,FALSE))</f>
        <v>#N/A</v>
      </c>
      <c r="C185" s="6" t="e">
        <f>VLOOKUP($A185,classifications!$A$3:$D$333,4,FALSE)</f>
        <v>#N/A</v>
      </c>
      <c r="D185" s="6" t="e">
        <f>VLOOKUP($A185,class!$A$1:$B$455,2,FALSE)</f>
        <v>#N/A</v>
      </c>
      <c r="E185" s="7">
        <f>VLOOKUP($A185,Data!$CA$9:$CM$594,2,FALSE)</f>
        <v>18900</v>
      </c>
      <c r="F185" s="7">
        <f>VLOOKUP($A185,Data!$CA$9:$CM$594,3,FALSE)</f>
        <v>53700</v>
      </c>
      <c r="G185" s="7">
        <f>VLOOKUP($A185,Data!$CA$9:$CM$594,4,FALSE)</f>
        <v>35.1</v>
      </c>
      <c r="H185" s="7">
        <f>VLOOKUP($A185,Data!$CA$9:$CM$594,5,FALSE)</f>
        <v>3</v>
      </c>
      <c r="I185" s="7">
        <f>VLOOKUP($A185,Data!$CA$9:$CM$594,6,FALSE)</f>
        <v>38800</v>
      </c>
      <c r="J185" s="7">
        <f>VLOOKUP($A185,Data!$CA$9:$CM$594,7,FALSE)</f>
        <v>53700</v>
      </c>
      <c r="K185" s="7">
        <f>VLOOKUP($A185,Data!$CA$9:$CM$594,8,FALSE)</f>
        <v>72.2</v>
      </c>
      <c r="L185" s="7">
        <f>VLOOKUP($A185,Data!$CA$9:$CM$594,9,FALSE)</f>
        <v>2.8</v>
      </c>
      <c r="M185" s="7">
        <f>VLOOKUP($A185,Data!$CA$9:$CM$594,10,FALSE)</f>
        <v>5600</v>
      </c>
      <c r="N185" s="7">
        <f>VLOOKUP($A185,Data!$CA$9:$CM$594,11,FALSE)</f>
        <v>53700</v>
      </c>
      <c r="O185" s="7">
        <f>VLOOKUP($A185,Data!$CA$9:$CM$594,12,FALSE)</f>
        <v>10.3</v>
      </c>
      <c r="P185" s="7">
        <f>VLOOKUP($A185,Data!$CA$9:$CM$594,13,FALSE)</f>
        <v>1.9</v>
      </c>
    </row>
    <row r="186" spans="1:16" x14ac:dyDescent="0.3">
      <c r="A186" s="36" t="s">
        <v>784</v>
      </c>
      <c r="B186" s="6" t="e">
        <f>IFERROR(VLOOKUP($A186,classifications!$A$3:$C$334,3,FALSE),VLOOKUP($A186,classifications!$I$2:$K$27,3,FALSE))</f>
        <v>#N/A</v>
      </c>
      <c r="C186" s="6" t="e">
        <f>VLOOKUP($A186,classifications!$A$3:$D$333,4,FALSE)</f>
        <v>#N/A</v>
      </c>
      <c r="D186" s="6" t="e">
        <f>VLOOKUP($A186,class!$A$1:$B$455,2,FALSE)</f>
        <v>#N/A</v>
      </c>
      <c r="E186" s="7">
        <f>VLOOKUP($A186,Data!$CA$9:$CM$594,2,FALSE)</f>
        <v>10700</v>
      </c>
      <c r="F186" s="7">
        <f>VLOOKUP($A186,Data!$CA$9:$CM$594,3,FALSE)</f>
        <v>32800</v>
      </c>
      <c r="G186" s="7">
        <f>VLOOKUP($A186,Data!$CA$9:$CM$594,4,FALSE)</f>
        <v>32.700000000000003</v>
      </c>
      <c r="H186" s="7">
        <f>VLOOKUP($A186,Data!$CA$9:$CM$594,5,FALSE)</f>
        <v>5</v>
      </c>
      <c r="I186" s="7">
        <f>VLOOKUP($A186,Data!$CA$9:$CM$594,6,FALSE)</f>
        <v>21400</v>
      </c>
      <c r="J186" s="7">
        <f>VLOOKUP($A186,Data!$CA$9:$CM$594,7,FALSE)</f>
        <v>32800</v>
      </c>
      <c r="K186" s="7">
        <f>VLOOKUP($A186,Data!$CA$9:$CM$594,8,FALSE)</f>
        <v>65.099999999999994</v>
      </c>
      <c r="L186" s="7">
        <f>VLOOKUP($A186,Data!$CA$9:$CM$594,9,FALSE)</f>
        <v>5.0999999999999996</v>
      </c>
      <c r="M186" s="7">
        <f>VLOOKUP($A186,Data!$CA$9:$CM$594,10,FALSE)</f>
        <v>6200</v>
      </c>
      <c r="N186" s="7">
        <f>VLOOKUP($A186,Data!$CA$9:$CM$594,11,FALSE)</f>
        <v>32800</v>
      </c>
      <c r="O186" s="7">
        <f>VLOOKUP($A186,Data!$CA$9:$CM$594,12,FALSE)</f>
        <v>18.8</v>
      </c>
      <c r="P186" s="7">
        <f>VLOOKUP($A186,Data!$CA$9:$CM$594,13,FALSE)</f>
        <v>4.2</v>
      </c>
    </row>
    <row r="187" spans="1:16" x14ac:dyDescent="0.3">
      <c r="A187" s="36" t="s">
        <v>785</v>
      </c>
      <c r="B187" s="6" t="e">
        <f>IFERROR(VLOOKUP($A187,classifications!$A$3:$C$334,3,FALSE),VLOOKUP($A187,classifications!$I$2:$K$27,3,FALSE))</f>
        <v>#N/A</v>
      </c>
      <c r="C187" s="6" t="e">
        <f>VLOOKUP($A187,classifications!$A$3:$D$333,4,FALSE)</f>
        <v>#N/A</v>
      </c>
      <c r="D187" s="6" t="e">
        <f>VLOOKUP($A187,class!$A$1:$B$455,2,FALSE)</f>
        <v>#N/A</v>
      </c>
      <c r="E187" s="7">
        <f>VLOOKUP($A187,Data!$CA$9:$CM$594,2,FALSE)</f>
        <v>28600</v>
      </c>
      <c r="F187" s="7">
        <f>VLOOKUP($A187,Data!$CA$9:$CM$594,3,FALSE)</f>
        <v>93000</v>
      </c>
      <c r="G187" s="7">
        <f>VLOOKUP($A187,Data!$CA$9:$CM$594,4,FALSE)</f>
        <v>30.7</v>
      </c>
      <c r="H187" s="7">
        <f>VLOOKUP($A187,Data!$CA$9:$CM$594,5,FALSE)</f>
        <v>3</v>
      </c>
      <c r="I187" s="7">
        <f>VLOOKUP($A187,Data!$CA$9:$CM$594,6,FALSE)</f>
        <v>62200</v>
      </c>
      <c r="J187" s="7">
        <f>VLOOKUP($A187,Data!$CA$9:$CM$594,7,FALSE)</f>
        <v>93000</v>
      </c>
      <c r="K187" s="7">
        <f>VLOOKUP($A187,Data!$CA$9:$CM$594,8,FALSE)</f>
        <v>66.900000000000006</v>
      </c>
      <c r="L187" s="7">
        <f>VLOOKUP($A187,Data!$CA$9:$CM$594,9,FALSE)</f>
        <v>3</v>
      </c>
      <c r="M187" s="7">
        <f>VLOOKUP($A187,Data!$CA$9:$CM$594,10,FALSE)</f>
        <v>14600</v>
      </c>
      <c r="N187" s="7">
        <f>VLOOKUP($A187,Data!$CA$9:$CM$594,11,FALSE)</f>
        <v>93000</v>
      </c>
      <c r="O187" s="7">
        <f>VLOOKUP($A187,Data!$CA$9:$CM$594,12,FALSE)</f>
        <v>15.7</v>
      </c>
      <c r="P187" s="7">
        <f>VLOOKUP($A187,Data!$CA$9:$CM$594,13,FALSE)</f>
        <v>2.4</v>
      </c>
    </row>
    <row r="188" spans="1:16" x14ac:dyDescent="0.3">
      <c r="A188" s="36" t="s">
        <v>786</v>
      </c>
      <c r="B188" s="6" t="e">
        <f>IFERROR(VLOOKUP($A188,classifications!$A$3:$C$334,3,FALSE),VLOOKUP($A188,classifications!$I$2:$K$27,3,FALSE))</f>
        <v>#N/A</v>
      </c>
      <c r="C188" s="6" t="e">
        <f>VLOOKUP($A188,classifications!$A$3:$D$333,4,FALSE)</f>
        <v>#N/A</v>
      </c>
      <c r="D188" s="6" t="e">
        <f>VLOOKUP($A188,class!$A$1:$B$455,2,FALSE)</f>
        <v>#N/A</v>
      </c>
      <c r="E188" s="7">
        <f>VLOOKUP($A188,Data!$CA$9:$CM$594,2,FALSE)</f>
        <v>31700</v>
      </c>
      <c r="F188" s="7">
        <f>VLOOKUP($A188,Data!$CA$9:$CM$594,3,FALSE)</f>
        <v>95300</v>
      </c>
      <c r="G188" s="7">
        <f>VLOOKUP($A188,Data!$CA$9:$CM$594,4,FALSE)</f>
        <v>33.200000000000003</v>
      </c>
      <c r="H188" s="7">
        <f>VLOOKUP($A188,Data!$CA$9:$CM$594,5,FALSE)</f>
        <v>2.9</v>
      </c>
      <c r="I188" s="7">
        <f>VLOOKUP($A188,Data!$CA$9:$CM$594,6,FALSE)</f>
        <v>64900</v>
      </c>
      <c r="J188" s="7">
        <f>VLOOKUP($A188,Data!$CA$9:$CM$594,7,FALSE)</f>
        <v>95300</v>
      </c>
      <c r="K188" s="7">
        <f>VLOOKUP($A188,Data!$CA$9:$CM$594,8,FALSE)</f>
        <v>68.099999999999994</v>
      </c>
      <c r="L188" s="7">
        <f>VLOOKUP($A188,Data!$CA$9:$CM$594,9,FALSE)</f>
        <v>2.8</v>
      </c>
      <c r="M188" s="7">
        <f>VLOOKUP($A188,Data!$CA$9:$CM$594,10,FALSE)</f>
        <v>13000</v>
      </c>
      <c r="N188" s="7">
        <f>VLOOKUP($A188,Data!$CA$9:$CM$594,11,FALSE)</f>
        <v>95300</v>
      </c>
      <c r="O188" s="7">
        <f>VLOOKUP($A188,Data!$CA$9:$CM$594,12,FALSE)</f>
        <v>13.6</v>
      </c>
      <c r="P188" s="7">
        <f>VLOOKUP($A188,Data!$CA$9:$CM$594,13,FALSE)</f>
        <v>2.1</v>
      </c>
    </row>
    <row r="189" spans="1:16" x14ac:dyDescent="0.3">
      <c r="A189" s="36" t="s">
        <v>787</v>
      </c>
      <c r="B189" s="6" t="e">
        <f>IFERROR(VLOOKUP($A189,classifications!$A$3:$C$334,3,FALSE),VLOOKUP($A189,classifications!$I$2:$K$27,3,FALSE))</f>
        <v>#N/A</v>
      </c>
      <c r="C189" s="6" t="e">
        <f>VLOOKUP($A189,classifications!$A$3:$D$333,4,FALSE)</f>
        <v>#N/A</v>
      </c>
      <c r="D189" s="6" t="e">
        <f>VLOOKUP($A189,class!$A$1:$B$455,2,FALSE)</f>
        <v>#N/A</v>
      </c>
      <c r="E189" s="7">
        <f>VLOOKUP($A189,Data!$CA$9:$CM$594,2,FALSE)</f>
        <v>20700</v>
      </c>
      <c r="F189" s="7">
        <f>VLOOKUP($A189,Data!$CA$9:$CM$594,3,FALSE)</f>
        <v>79200</v>
      </c>
      <c r="G189" s="7">
        <f>VLOOKUP($A189,Data!$CA$9:$CM$594,4,FALSE)</f>
        <v>26.2</v>
      </c>
      <c r="H189" s="7">
        <f>VLOOKUP($A189,Data!$CA$9:$CM$594,5,FALSE)</f>
        <v>2.6</v>
      </c>
      <c r="I189" s="7">
        <f>VLOOKUP($A189,Data!$CA$9:$CM$594,6,FALSE)</f>
        <v>49900</v>
      </c>
      <c r="J189" s="7">
        <f>VLOOKUP($A189,Data!$CA$9:$CM$594,7,FALSE)</f>
        <v>79200</v>
      </c>
      <c r="K189" s="7">
        <f>VLOOKUP($A189,Data!$CA$9:$CM$594,8,FALSE)</f>
        <v>63</v>
      </c>
      <c r="L189" s="7">
        <f>VLOOKUP($A189,Data!$CA$9:$CM$594,9,FALSE)</f>
        <v>2.9</v>
      </c>
      <c r="M189" s="7">
        <f>VLOOKUP($A189,Data!$CA$9:$CM$594,10,FALSE)</f>
        <v>13700</v>
      </c>
      <c r="N189" s="7">
        <f>VLOOKUP($A189,Data!$CA$9:$CM$594,11,FALSE)</f>
        <v>79200</v>
      </c>
      <c r="O189" s="7">
        <f>VLOOKUP($A189,Data!$CA$9:$CM$594,12,FALSE)</f>
        <v>17.3</v>
      </c>
      <c r="P189" s="7">
        <f>VLOOKUP($A189,Data!$CA$9:$CM$594,13,FALSE)</f>
        <v>2.2000000000000002</v>
      </c>
    </row>
    <row r="190" spans="1:16" x14ac:dyDescent="0.3">
      <c r="A190" s="36" t="s">
        <v>788</v>
      </c>
      <c r="B190" s="6" t="e">
        <f>IFERROR(VLOOKUP($A190,classifications!$A$3:$C$334,3,FALSE),VLOOKUP($A190,classifications!$I$2:$K$27,3,FALSE))</f>
        <v>#N/A</v>
      </c>
      <c r="C190" s="6" t="e">
        <f>VLOOKUP($A190,classifications!$A$3:$D$333,4,FALSE)</f>
        <v>#N/A</v>
      </c>
      <c r="D190" s="6" t="e">
        <f>VLOOKUP($A190,class!$A$1:$B$455,2,FALSE)</f>
        <v>#N/A</v>
      </c>
      <c r="E190" s="7">
        <f>VLOOKUP($A190,Data!$CA$9:$CM$594,2,FALSE)</f>
        <v>29600</v>
      </c>
      <c r="F190" s="7">
        <f>VLOOKUP($A190,Data!$CA$9:$CM$594,3,FALSE)</f>
        <v>65600</v>
      </c>
      <c r="G190" s="7">
        <f>VLOOKUP($A190,Data!$CA$9:$CM$594,4,FALSE)</f>
        <v>45.1</v>
      </c>
      <c r="H190" s="7">
        <f>VLOOKUP($A190,Data!$CA$9:$CM$594,5,FALSE)</f>
        <v>3.3</v>
      </c>
      <c r="I190" s="7">
        <f>VLOOKUP($A190,Data!$CA$9:$CM$594,6,FALSE)</f>
        <v>53600</v>
      </c>
      <c r="J190" s="7">
        <f>VLOOKUP($A190,Data!$CA$9:$CM$594,7,FALSE)</f>
        <v>65600</v>
      </c>
      <c r="K190" s="7">
        <f>VLOOKUP($A190,Data!$CA$9:$CM$594,8,FALSE)</f>
        <v>81.8</v>
      </c>
      <c r="L190" s="7">
        <f>VLOOKUP($A190,Data!$CA$9:$CM$594,9,FALSE)</f>
        <v>2.6</v>
      </c>
      <c r="M190" s="7">
        <f>VLOOKUP($A190,Data!$CA$9:$CM$594,10,FALSE)</f>
        <v>4900</v>
      </c>
      <c r="N190" s="7">
        <f>VLOOKUP($A190,Data!$CA$9:$CM$594,11,FALSE)</f>
        <v>65600</v>
      </c>
      <c r="O190" s="7">
        <f>VLOOKUP($A190,Data!$CA$9:$CM$594,12,FALSE)</f>
        <v>7.4</v>
      </c>
      <c r="P190" s="7">
        <f>VLOOKUP($A190,Data!$CA$9:$CM$594,13,FALSE)</f>
        <v>1.7</v>
      </c>
    </row>
    <row r="191" spans="1:16" x14ac:dyDescent="0.3">
      <c r="A191" s="36" t="s">
        <v>789</v>
      </c>
      <c r="B191" s="6" t="e">
        <f>IFERROR(VLOOKUP($A191,classifications!$A$3:$C$334,3,FALSE),VLOOKUP($A191,classifications!$I$2:$K$27,3,FALSE))</f>
        <v>#N/A</v>
      </c>
      <c r="C191" s="6" t="e">
        <f>VLOOKUP($A191,classifications!$A$3:$D$333,4,FALSE)</f>
        <v>#N/A</v>
      </c>
      <c r="D191" s="6" t="e">
        <f>VLOOKUP($A191,class!$A$1:$B$455,2,FALSE)</f>
        <v>#N/A</v>
      </c>
      <c r="E191" s="7">
        <f>VLOOKUP($A191,Data!$CA$9:$CM$594,2,FALSE)</f>
        <v>19700</v>
      </c>
      <c r="F191" s="7">
        <f>VLOOKUP($A191,Data!$CA$9:$CM$594,3,FALSE)</f>
        <v>61200</v>
      </c>
      <c r="G191" s="7">
        <f>VLOOKUP($A191,Data!$CA$9:$CM$594,4,FALSE)</f>
        <v>32.1</v>
      </c>
      <c r="H191" s="7">
        <f>VLOOKUP($A191,Data!$CA$9:$CM$594,5,FALSE)</f>
        <v>3</v>
      </c>
      <c r="I191" s="7">
        <f>VLOOKUP($A191,Data!$CA$9:$CM$594,6,FALSE)</f>
        <v>43000</v>
      </c>
      <c r="J191" s="7">
        <f>VLOOKUP($A191,Data!$CA$9:$CM$594,7,FALSE)</f>
        <v>61200</v>
      </c>
      <c r="K191" s="7">
        <f>VLOOKUP($A191,Data!$CA$9:$CM$594,8,FALSE)</f>
        <v>70.3</v>
      </c>
      <c r="L191" s="7">
        <f>VLOOKUP($A191,Data!$CA$9:$CM$594,9,FALSE)</f>
        <v>2.9</v>
      </c>
      <c r="M191" s="7">
        <f>VLOOKUP($A191,Data!$CA$9:$CM$594,10,FALSE)</f>
        <v>7300</v>
      </c>
      <c r="N191" s="7">
        <f>VLOOKUP($A191,Data!$CA$9:$CM$594,11,FALSE)</f>
        <v>61200</v>
      </c>
      <c r="O191" s="7">
        <f>VLOOKUP($A191,Data!$CA$9:$CM$594,12,FALSE)</f>
        <v>11.9</v>
      </c>
      <c r="P191" s="7">
        <f>VLOOKUP($A191,Data!$CA$9:$CM$594,13,FALSE)</f>
        <v>2.1</v>
      </c>
    </row>
    <row r="192" spans="1:16" x14ac:dyDescent="0.3">
      <c r="A192" s="36" t="s">
        <v>790</v>
      </c>
      <c r="B192" s="6" t="e">
        <f>IFERROR(VLOOKUP($A192,classifications!$A$3:$C$334,3,FALSE),VLOOKUP($A192,classifications!$I$2:$K$27,3,FALSE))</f>
        <v>#N/A</v>
      </c>
      <c r="C192" s="6" t="e">
        <f>VLOOKUP($A192,classifications!$A$3:$D$333,4,FALSE)</f>
        <v>#N/A</v>
      </c>
      <c r="D192" s="6" t="e">
        <f>VLOOKUP($A192,class!$A$1:$B$455,2,FALSE)</f>
        <v>#N/A</v>
      </c>
      <c r="E192" s="7">
        <f>VLOOKUP($A192,Data!$CA$9:$CM$594,2,FALSE)</f>
        <v>26200</v>
      </c>
      <c r="F192" s="7">
        <f>VLOOKUP($A192,Data!$CA$9:$CM$594,3,FALSE)</f>
        <v>55700</v>
      </c>
      <c r="G192" s="7">
        <f>VLOOKUP($A192,Data!$CA$9:$CM$594,4,FALSE)</f>
        <v>47</v>
      </c>
      <c r="H192" s="7">
        <f>VLOOKUP($A192,Data!$CA$9:$CM$594,5,FALSE)</f>
        <v>3.1</v>
      </c>
      <c r="I192" s="7">
        <f>VLOOKUP($A192,Data!$CA$9:$CM$594,6,FALSE)</f>
        <v>44100</v>
      </c>
      <c r="J192" s="7">
        <f>VLOOKUP($A192,Data!$CA$9:$CM$594,7,FALSE)</f>
        <v>55700</v>
      </c>
      <c r="K192" s="7">
        <f>VLOOKUP($A192,Data!$CA$9:$CM$594,8,FALSE)</f>
        <v>79.3</v>
      </c>
      <c r="L192" s="7">
        <f>VLOOKUP($A192,Data!$CA$9:$CM$594,9,FALSE)</f>
        <v>2.5</v>
      </c>
      <c r="M192" s="7">
        <f>VLOOKUP($A192,Data!$CA$9:$CM$594,10,FALSE)</f>
        <v>5700</v>
      </c>
      <c r="N192" s="7">
        <f>VLOOKUP($A192,Data!$CA$9:$CM$594,11,FALSE)</f>
        <v>55700</v>
      </c>
      <c r="O192" s="7">
        <f>VLOOKUP($A192,Data!$CA$9:$CM$594,12,FALSE)</f>
        <v>10.3</v>
      </c>
      <c r="P192" s="7">
        <f>VLOOKUP($A192,Data!$CA$9:$CM$594,13,FALSE)</f>
        <v>1.9</v>
      </c>
    </row>
    <row r="193" spans="1:16" x14ac:dyDescent="0.3">
      <c r="A193" s="36" t="s">
        <v>1065</v>
      </c>
      <c r="B193" s="6" t="e">
        <f>IFERROR(VLOOKUP($A193,classifications!$A$3:$C$334,3,FALSE),VLOOKUP($A193,classifications!$I$2:$K$27,3,FALSE))</f>
        <v>#N/A</v>
      </c>
      <c r="C193" s="6" t="e">
        <f>VLOOKUP($A193,classifications!$A$3:$D$333,4,FALSE)</f>
        <v>#N/A</v>
      </c>
      <c r="D193" s="6" t="e">
        <f>VLOOKUP($A193,class!$A$1:$B$455,2,FALSE)</f>
        <v>#N/A</v>
      </c>
      <c r="E193" s="7">
        <f>VLOOKUP($A193,Data!$CA$9:$CM$594,2,FALSE)</f>
        <v>139900</v>
      </c>
      <c r="F193" s="7">
        <f>VLOOKUP($A193,Data!$CA$9:$CM$594,3,FALSE)</f>
        <v>319400</v>
      </c>
      <c r="G193" s="7">
        <f>VLOOKUP($A193,Data!$CA$9:$CM$594,4,FALSE)</f>
        <v>43.8</v>
      </c>
      <c r="H193" s="7">
        <f>VLOOKUP($A193,Data!$CA$9:$CM$594,5,FALSE)</f>
        <v>2.9</v>
      </c>
      <c r="I193" s="7">
        <f>VLOOKUP($A193,Data!$CA$9:$CM$594,6,FALSE)</f>
        <v>235200</v>
      </c>
      <c r="J193" s="7">
        <f>VLOOKUP($A193,Data!$CA$9:$CM$594,7,FALSE)</f>
        <v>319400</v>
      </c>
      <c r="K193" s="7">
        <f>VLOOKUP($A193,Data!$CA$9:$CM$594,8,FALSE)</f>
        <v>73.599999999999994</v>
      </c>
      <c r="L193" s="7">
        <f>VLOOKUP($A193,Data!$CA$9:$CM$594,9,FALSE)</f>
        <v>2.6</v>
      </c>
      <c r="M193" s="7">
        <f>VLOOKUP($A193,Data!$CA$9:$CM$594,10,FALSE)</f>
        <v>26300</v>
      </c>
      <c r="N193" s="7">
        <f>VLOOKUP($A193,Data!$CA$9:$CM$594,11,FALSE)</f>
        <v>319400</v>
      </c>
      <c r="O193" s="7">
        <f>VLOOKUP($A193,Data!$CA$9:$CM$594,12,FALSE)</f>
        <v>8.1999999999999993</v>
      </c>
      <c r="P193" s="7">
        <f>VLOOKUP($A193,Data!$CA$9:$CM$594,13,FALSE)</f>
        <v>1.6</v>
      </c>
    </row>
    <row r="194" spans="1:16" x14ac:dyDescent="0.3">
      <c r="A194" s="36" t="s">
        <v>1066</v>
      </c>
      <c r="B194" s="6" t="e">
        <f>IFERROR(VLOOKUP($A194,classifications!$A$3:$C$334,3,FALSE),VLOOKUP($A194,classifications!$I$2:$K$27,3,FALSE))</f>
        <v>#N/A</v>
      </c>
      <c r="C194" s="6" t="e">
        <f>VLOOKUP($A194,classifications!$A$3:$D$333,4,FALSE)</f>
        <v>#N/A</v>
      </c>
      <c r="D194" s="6" t="e">
        <f>VLOOKUP($A194,class!$A$1:$B$455,2,FALSE)</f>
        <v>#N/A</v>
      </c>
      <c r="E194" s="7">
        <f>VLOOKUP($A194,Data!$CA$9:$CM$594,2,FALSE)</f>
        <v>6000</v>
      </c>
      <c r="F194" s="7">
        <f>VLOOKUP($A194,Data!$CA$9:$CM$594,3,FALSE)</f>
        <v>16900</v>
      </c>
      <c r="G194" s="7">
        <f>VLOOKUP($A194,Data!$CA$9:$CM$594,4,FALSE)</f>
        <v>35.4</v>
      </c>
      <c r="H194" s="7">
        <f>VLOOKUP($A194,Data!$CA$9:$CM$594,5,FALSE)</f>
        <v>7.8</v>
      </c>
      <c r="I194" s="7">
        <f>VLOOKUP($A194,Data!$CA$9:$CM$594,6,FALSE)</f>
        <v>12600</v>
      </c>
      <c r="J194" s="7">
        <f>VLOOKUP($A194,Data!$CA$9:$CM$594,7,FALSE)</f>
        <v>16900</v>
      </c>
      <c r="K194" s="7">
        <f>VLOOKUP($A194,Data!$CA$9:$CM$594,8,FALSE)</f>
        <v>74.2</v>
      </c>
      <c r="L194" s="7">
        <f>VLOOKUP($A194,Data!$CA$9:$CM$594,9,FALSE)</f>
        <v>7.2</v>
      </c>
      <c r="M194" s="7">
        <f>VLOOKUP($A194,Data!$CA$9:$CM$594,10,FALSE)</f>
        <v>1800</v>
      </c>
      <c r="N194" s="7">
        <f>VLOOKUP($A194,Data!$CA$9:$CM$594,11,FALSE)</f>
        <v>16900</v>
      </c>
      <c r="O194" s="7">
        <f>VLOOKUP($A194,Data!$CA$9:$CM$594,12,FALSE)</f>
        <v>10.4</v>
      </c>
      <c r="P194" s="7">
        <f>VLOOKUP($A194,Data!$CA$9:$CM$594,13,FALSE)</f>
        <v>5</v>
      </c>
    </row>
    <row r="195" spans="1:16" x14ac:dyDescent="0.3">
      <c r="A195" s="36" t="s">
        <v>793</v>
      </c>
      <c r="B195" s="6" t="e">
        <f>IFERROR(VLOOKUP($A195,classifications!$A$3:$C$334,3,FALSE),VLOOKUP($A195,classifications!$I$2:$K$27,3,FALSE))</f>
        <v>#N/A</v>
      </c>
      <c r="C195" s="6" t="e">
        <f>VLOOKUP($A195,classifications!$A$3:$D$333,4,FALSE)</f>
        <v>#N/A</v>
      </c>
      <c r="D195" s="6" t="e">
        <f>VLOOKUP($A195,class!$A$1:$B$455,2,FALSE)</f>
        <v>#N/A</v>
      </c>
      <c r="E195" s="7">
        <f>VLOOKUP($A195,Data!$CA$9:$CM$594,2,FALSE)</f>
        <v>31100</v>
      </c>
      <c r="F195" s="7">
        <f>VLOOKUP($A195,Data!$CA$9:$CM$594,3,FALSE)</f>
        <v>100000</v>
      </c>
      <c r="G195" s="7">
        <f>VLOOKUP($A195,Data!$CA$9:$CM$594,4,FALSE)</f>
        <v>31.1</v>
      </c>
      <c r="H195" s="7">
        <f>VLOOKUP($A195,Data!$CA$9:$CM$594,5,FALSE)</f>
        <v>2.8</v>
      </c>
      <c r="I195" s="7">
        <f>VLOOKUP($A195,Data!$CA$9:$CM$594,6,FALSE)</f>
        <v>69300</v>
      </c>
      <c r="J195" s="7">
        <f>VLOOKUP($A195,Data!$CA$9:$CM$594,7,FALSE)</f>
        <v>100000</v>
      </c>
      <c r="K195" s="7">
        <f>VLOOKUP($A195,Data!$CA$9:$CM$594,8,FALSE)</f>
        <v>69.3</v>
      </c>
      <c r="L195" s="7">
        <f>VLOOKUP($A195,Data!$CA$9:$CM$594,9,FALSE)</f>
        <v>2.8</v>
      </c>
      <c r="M195" s="7">
        <f>VLOOKUP($A195,Data!$CA$9:$CM$594,10,FALSE)</f>
        <v>11600</v>
      </c>
      <c r="N195" s="7">
        <f>VLOOKUP($A195,Data!$CA$9:$CM$594,11,FALSE)</f>
        <v>100000</v>
      </c>
      <c r="O195" s="7">
        <f>VLOOKUP($A195,Data!$CA$9:$CM$594,12,FALSE)</f>
        <v>11.6</v>
      </c>
      <c r="P195" s="7">
        <f>VLOOKUP($A195,Data!$CA$9:$CM$594,13,FALSE)</f>
        <v>2</v>
      </c>
    </row>
    <row r="196" spans="1:16" x14ac:dyDescent="0.3">
      <c r="A196" s="36" t="s">
        <v>794</v>
      </c>
      <c r="B196" s="6" t="e">
        <f>IFERROR(VLOOKUP($A196,classifications!$A$3:$C$334,3,FALSE),VLOOKUP($A196,classifications!$I$2:$K$27,3,FALSE))</f>
        <v>#N/A</v>
      </c>
      <c r="C196" s="6" t="e">
        <f>VLOOKUP($A196,classifications!$A$3:$D$333,4,FALSE)</f>
        <v>#N/A</v>
      </c>
      <c r="D196" s="6" t="e">
        <f>VLOOKUP($A196,class!$A$1:$B$455,2,FALSE)</f>
        <v>#N/A</v>
      </c>
      <c r="E196" s="7">
        <f>VLOOKUP($A196,Data!$CA$9:$CM$594,2,FALSE)</f>
        <v>79500</v>
      </c>
      <c r="F196" s="7">
        <f>VLOOKUP($A196,Data!$CA$9:$CM$594,3,FALSE)</f>
        <v>232000</v>
      </c>
      <c r="G196" s="7">
        <f>VLOOKUP($A196,Data!$CA$9:$CM$594,4,FALSE)</f>
        <v>34.299999999999997</v>
      </c>
      <c r="H196" s="7">
        <f>VLOOKUP($A196,Data!$CA$9:$CM$594,5,FALSE)</f>
        <v>3.1</v>
      </c>
      <c r="I196" s="7">
        <f>VLOOKUP($A196,Data!$CA$9:$CM$594,6,FALSE)</f>
        <v>165300</v>
      </c>
      <c r="J196" s="7">
        <f>VLOOKUP($A196,Data!$CA$9:$CM$594,7,FALSE)</f>
        <v>232000</v>
      </c>
      <c r="K196" s="7">
        <f>VLOOKUP($A196,Data!$CA$9:$CM$594,8,FALSE)</f>
        <v>71.2</v>
      </c>
      <c r="L196" s="7">
        <f>VLOOKUP($A196,Data!$CA$9:$CM$594,9,FALSE)</f>
        <v>2.9</v>
      </c>
      <c r="M196" s="7">
        <f>VLOOKUP($A196,Data!$CA$9:$CM$594,10,FALSE)</f>
        <v>23100</v>
      </c>
      <c r="N196" s="7">
        <f>VLOOKUP($A196,Data!$CA$9:$CM$594,11,FALSE)</f>
        <v>232000</v>
      </c>
      <c r="O196" s="7">
        <f>VLOOKUP($A196,Data!$CA$9:$CM$594,12,FALSE)</f>
        <v>9.9</v>
      </c>
      <c r="P196" s="7">
        <f>VLOOKUP($A196,Data!$CA$9:$CM$594,13,FALSE)</f>
        <v>1.9</v>
      </c>
    </row>
    <row r="197" spans="1:16" x14ac:dyDescent="0.3">
      <c r="A197" s="36" t="s">
        <v>795</v>
      </c>
      <c r="B197" s="6" t="e">
        <f>IFERROR(VLOOKUP($A197,classifications!$A$3:$C$334,3,FALSE),VLOOKUP($A197,classifications!$I$2:$K$27,3,FALSE))</f>
        <v>#N/A</v>
      </c>
      <c r="C197" s="6" t="e">
        <f>VLOOKUP($A197,classifications!$A$3:$D$333,4,FALSE)</f>
        <v>#N/A</v>
      </c>
      <c r="D197" s="6" t="e">
        <f>VLOOKUP($A197,class!$A$1:$B$455,2,FALSE)</f>
        <v>#N/A</v>
      </c>
      <c r="E197" s="7">
        <f>VLOOKUP($A197,Data!$CA$9:$CM$594,2,FALSE)</f>
        <v>125800</v>
      </c>
      <c r="F197" s="7">
        <f>VLOOKUP($A197,Data!$CA$9:$CM$594,3,FALSE)</f>
        <v>395400</v>
      </c>
      <c r="G197" s="7">
        <f>VLOOKUP($A197,Data!$CA$9:$CM$594,4,FALSE)</f>
        <v>31.8</v>
      </c>
      <c r="H197" s="7">
        <f>VLOOKUP($A197,Data!$CA$9:$CM$594,5,FALSE)</f>
        <v>2.4</v>
      </c>
      <c r="I197" s="7">
        <f>VLOOKUP($A197,Data!$CA$9:$CM$594,6,FALSE)</f>
        <v>249400</v>
      </c>
      <c r="J197" s="7">
        <f>VLOOKUP($A197,Data!$CA$9:$CM$594,7,FALSE)</f>
        <v>395400</v>
      </c>
      <c r="K197" s="7">
        <f>VLOOKUP($A197,Data!$CA$9:$CM$594,8,FALSE)</f>
        <v>63.1</v>
      </c>
      <c r="L197" s="7">
        <f>VLOOKUP($A197,Data!$CA$9:$CM$594,9,FALSE)</f>
        <v>2.5</v>
      </c>
      <c r="M197" s="7">
        <f>VLOOKUP($A197,Data!$CA$9:$CM$594,10,FALSE)</f>
        <v>79000</v>
      </c>
      <c r="N197" s="7">
        <f>VLOOKUP($A197,Data!$CA$9:$CM$594,11,FALSE)</f>
        <v>395400</v>
      </c>
      <c r="O197" s="7">
        <f>VLOOKUP($A197,Data!$CA$9:$CM$594,12,FALSE)</f>
        <v>20</v>
      </c>
      <c r="P197" s="7">
        <f>VLOOKUP($A197,Data!$CA$9:$CM$594,13,FALSE)</f>
        <v>2</v>
      </c>
    </row>
    <row r="198" spans="1:16" x14ac:dyDescent="0.3">
      <c r="A198" s="36" t="s">
        <v>796</v>
      </c>
      <c r="B198" s="6" t="e">
        <f>IFERROR(VLOOKUP($A198,classifications!$A$3:$C$334,3,FALSE),VLOOKUP($A198,classifications!$I$2:$K$27,3,FALSE))</f>
        <v>#N/A</v>
      </c>
      <c r="C198" s="6" t="e">
        <f>VLOOKUP($A198,classifications!$A$3:$D$333,4,FALSE)</f>
        <v>#N/A</v>
      </c>
      <c r="D198" s="6" t="e">
        <f>VLOOKUP($A198,class!$A$1:$B$455,2,FALSE)</f>
        <v>#N/A</v>
      </c>
      <c r="E198" s="7">
        <f>VLOOKUP($A198,Data!$CA$9:$CM$594,2,FALSE)</f>
        <v>48300</v>
      </c>
      <c r="F198" s="7">
        <f>VLOOKUP($A198,Data!$CA$9:$CM$594,3,FALSE)</f>
        <v>142800</v>
      </c>
      <c r="G198" s="7">
        <f>VLOOKUP($A198,Data!$CA$9:$CM$594,4,FALSE)</f>
        <v>33.799999999999997</v>
      </c>
      <c r="H198" s="7">
        <f>VLOOKUP($A198,Data!$CA$9:$CM$594,5,FALSE)</f>
        <v>3.1</v>
      </c>
      <c r="I198" s="7">
        <f>VLOOKUP($A198,Data!$CA$9:$CM$594,6,FALSE)</f>
        <v>107600</v>
      </c>
      <c r="J198" s="7">
        <f>VLOOKUP($A198,Data!$CA$9:$CM$594,7,FALSE)</f>
        <v>142800</v>
      </c>
      <c r="K198" s="7">
        <f>VLOOKUP($A198,Data!$CA$9:$CM$594,8,FALSE)</f>
        <v>75.3</v>
      </c>
      <c r="L198" s="7">
        <f>VLOOKUP($A198,Data!$CA$9:$CM$594,9,FALSE)</f>
        <v>2.8</v>
      </c>
      <c r="M198" s="7">
        <f>VLOOKUP($A198,Data!$CA$9:$CM$594,10,FALSE)</f>
        <v>11400</v>
      </c>
      <c r="N198" s="7">
        <f>VLOOKUP($A198,Data!$CA$9:$CM$594,11,FALSE)</f>
        <v>142800</v>
      </c>
      <c r="O198" s="7">
        <f>VLOOKUP($A198,Data!$CA$9:$CM$594,12,FALSE)</f>
        <v>8</v>
      </c>
      <c r="P198" s="7">
        <f>VLOOKUP($A198,Data!$CA$9:$CM$594,13,FALSE)</f>
        <v>1.8</v>
      </c>
    </row>
    <row r="199" spans="1:16" x14ac:dyDescent="0.3">
      <c r="A199" s="36" t="s">
        <v>797</v>
      </c>
      <c r="B199" s="6" t="e">
        <f>IFERROR(VLOOKUP($A199,classifications!$A$3:$C$334,3,FALSE),VLOOKUP($A199,classifications!$I$2:$K$27,3,FALSE))</f>
        <v>#N/A</v>
      </c>
      <c r="C199" s="6" t="e">
        <f>VLOOKUP($A199,classifications!$A$3:$D$333,4,FALSE)</f>
        <v>#N/A</v>
      </c>
      <c r="D199" s="6" t="e">
        <f>VLOOKUP($A199,class!$A$1:$B$455,2,FALSE)</f>
        <v>#N/A</v>
      </c>
      <c r="E199" s="7">
        <f>VLOOKUP($A199,Data!$CA$9:$CM$594,2,FALSE)</f>
        <v>16500</v>
      </c>
      <c r="F199" s="7">
        <f>VLOOKUP($A199,Data!$CA$9:$CM$594,3,FALSE)</f>
        <v>51800</v>
      </c>
      <c r="G199" s="7">
        <f>VLOOKUP($A199,Data!$CA$9:$CM$594,4,FALSE)</f>
        <v>31.8</v>
      </c>
      <c r="H199" s="7">
        <f>VLOOKUP($A199,Data!$CA$9:$CM$594,5,FALSE)</f>
        <v>3.2</v>
      </c>
      <c r="I199" s="7">
        <f>VLOOKUP($A199,Data!$CA$9:$CM$594,6,FALSE)</f>
        <v>35000</v>
      </c>
      <c r="J199" s="7">
        <f>VLOOKUP($A199,Data!$CA$9:$CM$594,7,FALSE)</f>
        <v>51800</v>
      </c>
      <c r="K199" s="7">
        <f>VLOOKUP($A199,Data!$CA$9:$CM$594,8,FALSE)</f>
        <v>67.5</v>
      </c>
      <c r="L199" s="7">
        <f>VLOOKUP($A199,Data!$CA$9:$CM$594,9,FALSE)</f>
        <v>3.3</v>
      </c>
      <c r="M199" s="7">
        <f>VLOOKUP($A199,Data!$CA$9:$CM$594,10,FALSE)</f>
        <v>7100</v>
      </c>
      <c r="N199" s="7">
        <f>VLOOKUP($A199,Data!$CA$9:$CM$594,11,FALSE)</f>
        <v>51800</v>
      </c>
      <c r="O199" s="7">
        <f>VLOOKUP($A199,Data!$CA$9:$CM$594,12,FALSE)</f>
        <v>13.7</v>
      </c>
      <c r="P199" s="7">
        <f>VLOOKUP($A199,Data!$CA$9:$CM$594,13,FALSE)</f>
        <v>2.4</v>
      </c>
    </row>
    <row r="200" spans="1:16" x14ac:dyDescent="0.3">
      <c r="A200" s="36" t="s">
        <v>798</v>
      </c>
      <c r="B200" s="6" t="e">
        <f>IFERROR(VLOOKUP($A200,classifications!$A$3:$C$334,3,FALSE),VLOOKUP($A200,classifications!$I$2:$K$27,3,FALSE))</f>
        <v>#N/A</v>
      </c>
      <c r="C200" s="6" t="e">
        <f>VLOOKUP($A200,classifications!$A$3:$D$333,4,FALSE)</f>
        <v>#N/A</v>
      </c>
      <c r="D200" s="6" t="e">
        <f>VLOOKUP($A200,class!$A$1:$B$455,2,FALSE)</f>
        <v>#N/A</v>
      </c>
      <c r="E200" s="7">
        <f>VLOOKUP($A200,Data!$CA$9:$CM$594,2,FALSE)</f>
        <v>15700</v>
      </c>
      <c r="F200" s="7">
        <f>VLOOKUP($A200,Data!$CA$9:$CM$594,3,FALSE)</f>
        <v>52400</v>
      </c>
      <c r="G200" s="7">
        <f>VLOOKUP($A200,Data!$CA$9:$CM$594,4,FALSE)</f>
        <v>29.8</v>
      </c>
      <c r="H200" s="7">
        <f>VLOOKUP($A200,Data!$CA$9:$CM$594,5,FALSE)</f>
        <v>3.3</v>
      </c>
      <c r="I200" s="7">
        <f>VLOOKUP($A200,Data!$CA$9:$CM$594,6,FALSE)</f>
        <v>36200</v>
      </c>
      <c r="J200" s="7">
        <f>VLOOKUP($A200,Data!$CA$9:$CM$594,7,FALSE)</f>
        <v>52400</v>
      </c>
      <c r="K200" s="7">
        <f>VLOOKUP($A200,Data!$CA$9:$CM$594,8,FALSE)</f>
        <v>69</v>
      </c>
      <c r="L200" s="7">
        <f>VLOOKUP($A200,Data!$CA$9:$CM$594,9,FALSE)</f>
        <v>3.4</v>
      </c>
      <c r="M200" s="7">
        <f>VLOOKUP($A200,Data!$CA$9:$CM$594,10,FALSE)</f>
        <v>6600</v>
      </c>
      <c r="N200" s="7">
        <f>VLOOKUP($A200,Data!$CA$9:$CM$594,11,FALSE)</f>
        <v>52400</v>
      </c>
      <c r="O200" s="7">
        <f>VLOOKUP($A200,Data!$CA$9:$CM$594,12,FALSE)</f>
        <v>12.6</v>
      </c>
      <c r="P200" s="7">
        <f>VLOOKUP($A200,Data!$CA$9:$CM$594,13,FALSE)</f>
        <v>2.4</v>
      </c>
    </row>
    <row r="201" spans="1:16" x14ac:dyDescent="0.3">
      <c r="A201" s="36" t="s">
        <v>799</v>
      </c>
      <c r="B201" s="6" t="e">
        <f>IFERROR(VLOOKUP($A201,classifications!$A$3:$C$334,3,FALSE),VLOOKUP($A201,classifications!$I$2:$K$27,3,FALSE))</f>
        <v>#N/A</v>
      </c>
      <c r="C201" s="6" t="e">
        <f>VLOOKUP($A201,classifications!$A$3:$D$333,4,FALSE)</f>
        <v>#N/A</v>
      </c>
      <c r="D201" s="6" t="e">
        <f>VLOOKUP($A201,class!$A$1:$B$455,2,FALSE)</f>
        <v>#N/A</v>
      </c>
      <c r="E201" s="7">
        <f>VLOOKUP($A201,Data!$CA$9:$CM$594,2,FALSE)</f>
        <v>16100</v>
      </c>
      <c r="F201" s="7">
        <f>VLOOKUP($A201,Data!$CA$9:$CM$594,3,FALSE)</f>
        <v>58500</v>
      </c>
      <c r="G201" s="7">
        <f>VLOOKUP($A201,Data!$CA$9:$CM$594,4,FALSE)</f>
        <v>27.6</v>
      </c>
      <c r="H201" s="7">
        <f>VLOOKUP($A201,Data!$CA$9:$CM$594,5,FALSE)</f>
        <v>2.8</v>
      </c>
      <c r="I201" s="7">
        <f>VLOOKUP($A201,Data!$CA$9:$CM$594,6,FALSE)</f>
        <v>40800</v>
      </c>
      <c r="J201" s="7">
        <f>VLOOKUP($A201,Data!$CA$9:$CM$594,7,FALSE)</f>
        <v>58500</v>
      </c>
      <c r="K201" s="7">
        <f>VLOOKUP($A201,Data!$CA$9:$CM$594,8,FALSE)</f>
        <v>69.8</v>
      </c>
      <c r="L201" s="7">
        <f>VLOOKUP($A201,Data!$CA$9:$CM$594,9,FALSE)</f>
        <v>2.9</v>
      </c>
      <c r="M201" s="7">
        <f>VLOOKUP($A201,Data!$CA$9:$CM$594,10,FALSE)</f>
        <v>5500</v>
      </c>
      <c r="N201" s="7">
        <f>VLOOKUP($A201,Data!$CA$9:$CM$594,11,FALSE)</f>
        <v>58500</v>
      </c>
      <c r="O201" s="7">
        <f>VLOOKUP($A201,Data!$CA$9:$CM$594,12,FALSE)</f>
        <v>9.4</v>
      </c>
      <c r="P201" s="7">
        <f>VLOOKUP($A201,Data!$CA$9:$CM$594,13,FALSE)</f>
        <v>1.9</v>
      </c>
    </row>
    <row r="202" spans="1:16" x14ac:dyDescent="0.3">
      <c r="A202" s="36" t="s">
        <v>800</v>
      </c>
      <c r="B202" s="6" t="e">
        <f>IFERROR(VLOOKUP($A202,classifications!$A$3:$C$334,3,FALSE),VLOOKUP($A202,classifications!$I$2:$K$27,3,FALSE))</f>
        <v>#N/A</v>
      </c>
      <c r="C202" s="6" t="e">
        <f>VLOOKUP($A202,classifications!$A$3:$D$333,4,FALSE)</f>
        <v>#N/A</v>
      </c>
      <c r="D202" s="6" t="e">
        <f>VLOOKUP($A202,class!$A$1:$B$455,2,FALSE)</f>
        <v>#N/A</v>
      </c>
      <c r="E202" s="7">
        <f>VLOOKUP($A202,Data!$CA$9:$CM$594,2,FALSE)</f>
        <v>22800</v>
      </c>
      <c r="F202" s="7">
        <f>VLOOKUP($A202,Data!$CA$9:$CM$594,3,FALSE)</f>
        <v>86100</v>
      </c>
      <c r="G202" s="7">
        <f>VLOOKUP($A202,Data!$CA$9:$CM$594,4,FALSE)</f>
        <v>26.5</v>
      </c>
      <c r="H202" s="7">
        <f>VLOOKUP($A202,Data!$CA$9:$CM$594,5,FALSE)</f>
        <v>2.6</v>
      </c>
      <c r="I202" s="7">
        <f>VLOOKUP($A202,Data!$CA$9:$CM$594,6,FALSE)</f>
        <v>53700</v>
      </c>
      <c r="J202" s="7">
        <f>VLOOKUP($A202,Data!$CA$9:$CM$594,7,FALSE)</f>
        <v>86100</v>
      </c>
      <c r="K202" s="7">
        <f>VLOOKUP($A202,Data!$CA$9:$CM$594,8,FALSE)</f>
        <v>62.3</v>
      </c>
      <c r="L202" s="7">
        <f>VLOOKUP($A202,Data!$CA$9:$CM$594,9,FALSE)</f>
        <v>2.9</v>
      </c>
      <c r="M202" s="7">
        <f>VLOOKUP($A202,Data!$CA$9:$CM$594,10,FALSE)</f>
        <v>11900</v>
      </c>
      <c r="N202" s="7">
        <f>VLOOKUP($A202,Data!$CA$9:$CM$594,11,FALSE)</f>
        <v>86100</v>
      </c>
      <c r="O202" s="7">
        <f>VLOOKUP($A202,Data!$CA$9:$CM$594,12,FALSE)</f>
        <v>13.9</v>
      </c>
      <c r="P202" s="7">
        <f>VLOOKUP($A202,Data!$CA$9:$CM$594,13,FALSE)</f>
        <v>2.1</v>
      </c>
    </row>
    <row r="203" spans="1:16" x14ac:dyDescent="0.3">
      <c r="A203" s="36" t="s">
        <v>801</v>
      </c>
      <c r="B203" s="6" t="e">
        <f>IFERROR(VLOOKUP($A203,classifications!$A$3:$C$334,3,FALSE),VLOOKUP($A203,classifications!$I$2:$K$27,3,FALSE))</f>
        <v>#N/A</v>
      </c>
      <c r="C203" s="6" t="e">
        <f>VLOOKUP($A203,classifications!$A$3:$D$333,4,FALSE)</f>
        <v>#N/A</v>
      </c>
      <c r="D203" s="6" t="e">
        <f>VLOOKUP($A203,class!$A$1:$B$455,2,FALSE)</f>
        <v>#N/A</v>
      </c>
      <c r="E203" s="7">
        <f>VLOOKUP($A203,Data!$CA$9:$CM$594,2,FALSE)</f>
        <v>64400</v>
      </c>
      <c r="F203" s="7">
        <f>VLOOKUP($A203,Data!$CA$9:$CM$594,3,FALSE)</f>
        <v>221200</v>
      </c>
      <c r="G203" s="7">
        <f>VLOOKUP($A203,Data!$CA$9:$CM$594,4,FALSE)</f>
        <v>29.1</v>
      </c>
      <c r="H203" s="7">
        <f>VLOOKUP($A203,Data!$CA$9:$CM$594,5,FALSE)</f>
        <v>2.9</v>
      </c>
      <c r="I203" s="7">
        <f>VLOOKUP($A203,Data!$CA$9:$CM$594,6,FALSE)</f>
        <v>148400</v>
      </c>
      <c r="J203" s="7">
        <f>VLOOKUP($A203,Data!$CA$9:$CM$594,7,FALSE)</f>
        <v>221200</v>
      </c>
      <c r="K203" s="7">
        <f>VLOOKUP($A203,Data!$CA$9:$CM$594,8,FALSE)</f>
        <v>67.099999999999994</v>
      </c>
      <c r="L203" s="7">
        <f>VLOOKUP($A203,Data!$CA$9:$CM$594,9,FALSE)</f>
        <v>3</v>
      </c>
      <c r="M203" s="7">
        <f>VLOOKUP($A203,Data!$CA$9:$CM$594,10,FALSE)</f>
        <v>41400</v>
      </c>
      <c r="N203" s="7">
        <f>VLOOKUP($A203,Data!$CA$9:$CM$594,11,FALSE)</f>
        <v>221200</v>
      </c>
      <c r="O203" s="7">
        <f>VLOOKUP($A203,Data!$CA$9:$CM$594,12,FALSE)</f>
        <v>18.7</v>
      </c>
      <c r="P203" s="7">
        <f>VLOOKUP($A203,Data!$CA$9:$CM$594,13,FALSE)</f>
        <v>2.5</v>
      </c>
    </row>
    <row r="204" spans="1:16" x14ac:dyDescent="0.3">
      <c r="A204" s="36" t="s">
        <v>802</v>
      </c>
      <c r="B204" s="6" t="e">
        <f>IFERROR(VLOOKUP($A204,classifications!$A$3:$C$334,3,FALSE),VLOOKUP($A204,classifications!$I$2:$K$27,3,FALSE))</f>
        <v>#N/A</v>
      </c>
      <c r="C204" s="6" t="e">
        <f>VLOOKUP($A204,classifications!$A$3:$D$333,4,FALSE)</f>
        <v>#N/A</v>
      </c>
      <c r="D204" s="6" t="e">
        <f>VLOOKUP($A204,class!$A$1:$B$455,2,FALSE)</f>
        <v>#N/A</v>
      </c>
      <c r="E204" s="7">
        <f>VLOOKUP($A204,Data!$CA$9:$CM$594,2,FALSE)</f>
        <v>3900</v>
      </c>
      <c r="F204" s="7">
        <f>VLOOKUP($A204,Data!$CA$9:$CM$594,3,FALSE)</f>
        <v>13300</v>
      </c>
      <c r="G204" s="7">
        <f>VLOOKUP($A204,Data!$CA$9:$CM$594,4,FALSE)</f>
        <v>29.3</v>
      </c>
      <c r="H204" s="7">
        <f>VLOOKUP($A204,Data!$CA$9:$CM$594,5,FALSE)</f>
        <v>5.7</v>
      </c>
      <c r="I204" s="7">
        <f>VLOOKUP($A204,Data!$CA$9:$CM$594,6,FALSE)</f>
        <v>9100</v>
      </c>
      <c r="J204" s="7">
        <f>VLOOKUP($A204,Data!$CA$9:$CM$594,7,FALSE)</f>
        <v>13300</v>
      </c>
      <c r="K204" s="7">
        <f>VLOOKUP($A204,Data!$CA$9:$CM$594,8,FALSE)</f>
        <v>68.2</v>
      </c>
      <c r="L204" s="7">
        <f>VLOOKUP($A204,Data!$CA$9:$CM$594,9,FALSE)</f>
        <v>5.9</v>
      </c>
      <c r="M204" s="7">
        <f>VLOOKUP($A204,Data!$CA$9:$CM$594,10,FALSE)</f>
        <v>1600</v>
      </c>
      <c r="N204" s="7">
        <f>VLOOKUP($A204,Data!$CA$9:$CM$594,11,FALSE)</f>
        <v>13300</v>
      </c>
      <c r="O204" s="7">
        <f>VLOOKUP($A204,Data!$CA$9:$CM$594,12,FALSE)</f>
        <v>11.6</v>
      </c>
      <c r="P204" s="7">
        <f>VLOOKUP($A204,Data!$CA$9:$CM$594,13,FALSE)</f>
        <v>4</v>
      </c>
    </row>
    <row r="205" spans="1:16" x14ac:dyDescent="0.3">
      <c r="A205" s="36" t="s">
        <v>803</v>
      </c>
      <c r="B205" s="6" t="e">
        <f>IFERROR(VLOOKUP($A205,classifications!$A$3:$C$334,3,FALSE),VLOOKUP($A205,classifications!$I$2:$K$27,3,FALSE))</f>
        <v>#N/A</v>
      </c>
      <c r="C205" s="6" t="e">
        <f>VLOOKUP($A205,classifications!$A$3:$D$333,4,FALSE)</f>
        <v>#N/A</v>
      </c>
      <c r="D205" s="6" t="e">
        <f>VLOOKUP($A205,class!$A$1:$B$455,2,FALSE)</f>
        <v>#N/A</v>
      </c>
      <c r="E205" s="7">
        <f>VLOOKUP($A205,Data!$CA$9:$CM$594,2,FALSE)</f>
        <v>31300</v>
      </c>
      <c r="F205" s="7">
        <f>VLOOKUP($A205,Data!$CA$9:$CM$594,3,FALSE)</f>
        <v>88600</v>
      </c>
      <c r="G205" s="7">
        <f>VLOOKUP($A205,Data!$CA$9:$CM$594,4,FALSE)</f>
        <v>35.299999999999997</v>
      </c>
      <c r="H205" s="7">
        <f>VLOOKUP($A205,Data!$CA$9:$CM$594,5,FALSE)</f>
        <v>2.8</v>
      </c>
      <c r="I205" s="7">
        <f>VLOOKUP($A205,Data!$CA$9:$CM$594,6,FALSE)</f>
        <v>62300</v>
      </c>
      <c r="J205" s="7">
        <f>VLOOKUP($A205,Data!$CA$9:$CM$594,7,FALSE)</f>
        <v>88600</v>
      </c>
      <c r="K205" s="7">
        <f>VLOOKUP($A205,Data!$CA$9:$CM$594,8,FALSE)</f>
        <v>70.3</v>
      </c>
      <c r="L205" s="7">
        <f>VLOOKUP($A205,Data!$CA$9:$CM$594,9,FALSE)</f>
        <v>2.7</v>
      </c>
      <c r="M205" s="7">
        <f>VLOOKUP($A205,Data!$CA$9:$CM$594,10,FALSE)</f>
        <v>11600</v>
      </c>
      <c r="N205" s="7">
        <f>VLOOKUP($A205,Data!$CA$9:$CM$594,11,FALSE)</f>
        <v>88600</v>
      </c>
      <c r="O205" s="7">
        <f>VLOOKUP($A205,Data!$CA$9:$CM$594,12,FALSE)</f>
        <v>13.1</v>
      </c>
      <c r="P205" s="7">
        <f>VLOOKUP($A205,Data!$CA$9:$CM$594,13,FALSE)</f>
        <v>2</v>
      </c>
    </row>
    <row r="206" spans="1:16" x14ac:dyDescent="0.3">
      <c r="A206" s="36" t="s">
        <v>804</v>
      </c>
      <c r="B206" s="6" t="e">
        <f>IFERROR(VLOOKUP($A206,classifications!$A$3:$C$334,3,FALSE),VLOOKUP($A206,classifications!$I$2:$K$27,3,FALSE))</f>
        <v>#N/A</v>
      </c>
      <c r="C206" s="6" t="e">
        <f>VLOOKUP($A206,classifications!$A$3:$D$333,4,FALSE)</f>
        <v>#N/A</v>
      </c>
      <c r="D206" s="6" t="e">
        <f>VLOOKUP($A206,class!$A$1:$B$455,2,FALSE)</f>
        <v>#N/A</v>
      </c>
      <c r="E206" s="7">
        <f>VLOOKUP($A206,Data!$CA$9:$CM$594,2,FALSE)</f>
        <v>35600</v>
      </c>
      <c r="F206" s="7">
        <f>VLOOKUP($A206,Data!$CA$9:$CM$594,3,FALSE)</f>
        <v>112600</v>
      </c>
      <c r="G206" s="7">
        <f>VLOOKUP($A206,Data!$CA$9:$CM$594,4,FALSE)</f>
        <v>31.6</v>
      </c>
      <c r="H206" s="7">
        <f>VLOOKUP($A206,Data!$CA$9:$CM$594,5,FALSE)</f>
        <v>2.8</v>
      </c>
      <c r="I206" s="7">
        <f>VLOOKUP($A206,Data!$CA$9:$CM$594,6,FALSE)</f>
        <v>75600</v>
      </c>
      <c r="J206" s="7">
        <f>VLOOKUP($A206,Data!$CA$9:$CM$594,7,FALSE)</f>
        <v>112600</v>
      </c>
      <c r="K206" s="7">
        <f>VLOOKUP($A206,Data!$CA$9:$CM$594,8,FALSE)</f>
        <v>67.099999999999994</v>
      </c>
      <c r="L206" s="7">
        <f>VLOOKUP($A206,Data!$CA$9:$CM$594,9,FALSE)</f>
        <v>2.8</v>
      </c>
      <c r="M206" s="7">
        <f>VLOOKUP($A206,Data!$CA$9:$CM$594,10,FALSE)</f>
        <v>19200</v>
      </c>
      <c r="N206" s="7">
        <f>VLOOKUP($A206,Data!$CA$9:$CM$594,11,FALSE)</f>
        <v>112600</v>
      </c>
      <c r="O206" s="7">
        <f>VLOOKUP($A206,Data!$CA$9:$CM$594,12,FALSE)</f>
        <v>17.100000000000001</v>
      </c>
      <c r="P206" s="7">
        <f>VLOOKUP($A206,Data!$CA$9:$CM$594,13,FALSE)</f>
        <v>2.2999999999999998</v>
      </c>
    </row>
    <row r="207" spans="1:16" x14ac:dyDescent="0.3">
      <c r="A207" s="36" t="s">
        <v>805</v>
      </c>
      <c r="B207" s="6" t="e">
        <f>IFERROR(VLOOKUP($A207,classifications!$A$3:$C$334,3,FALSE),VLOOKUP($A207,classifications!$I$2:$K$27,3,FALSE))</f>
        <v>#N/A</v>
      </c>
      <c r="C207" s="6" t="e">
        <f>VLOOKUP($A207,classifications!$A$3:$D$333,4,FALSE)</f>
        <v>#N/A</v>
      </c>
      <c r="D207" s="6" t="e">
        <f>VLOOKUP($A207,class!$A$1:$B$455,2,FALSE)</f>
        <v>#N/A</v>
      </c>
      <c r="E207" s="7">
        <f>VLOOKUP($A207,Data!$CA$9:$CM$594,2,FALSE)</f>
        <v>22800</v>
      </c>
      <c r="F207" s="7">
        <f>VLOOKUP($A207,Data!$CA$9:$CM$594,3,FALSE)</f>
        <v>69900</v>
      </c>
      <c r="G207" s="7">
        <f>VLOOKUP($A207,Data!$CA$9:$CM$594,4,FALSE)</f>
        <v>32.700000000000003</v>
      </c>
      <c r="H207" s="7">
        <f>VLOOKUP($A207,Data!$CA$9:$CM$594,5,FALSE)</f>
        <v>2.9</v>
      </c>
      <c r="I207" s="7">
        <f>VLOOKUP($A207,Data!$CA$9:$CM$594,6,FALSE)</f>
        <v>48700</v>
      </c>
      <c r="J207" s="7">
        <f>VLOOKUP($A207,Data!$CA$9:$CM$594,7,FALSE)</f>
        <v>69900</v>
      </c>
      <c r="K207" s="7">
        <f>VLOOKUP($A207,Data!$CA$9:$CM$594,8,FALSE)</f>
        <v>69.7</v>
      </c>
      <c r="L207" s="7">
        <f>VLOOKUP($A207,Data!$CA$9:$CM$594,9,FALSE)</f>
        <v>2.9</v>
      </c>
      <c r="M207" s="7">
        <f>VLOOKUP($A207,Data!$CA$9:$CM$594,10,FALSE)</f>
        <v>7200</v>
      </c>
      <c r="N207" s="7">
        <f>VLOOKUP($A207,Data!$CA$9:$CM$594,11,FALSE)</f>
        <v>69900</v>
      </c>
      <c r="O207" s="7">
        <f>VLOOKUP($A207,Data!$CA$9:$CM$594,12,FALSE)</f>
        <v>10.4</v>
      </c>
      <c r="P207" s="7">
        <f>VLOOKUP($A207,Data!$CA$9:$CM$594,13,FALSE)</f>
        <v>1.9</v>
      </c>
    </row>
    <row r="208" spans="1:16" x14ac:dyDescent="0.3">
      <c r="A208" s="36" t="s">
        <v>806</v>
      </c>
      <c r="B208" s="6" t="e">
        <f>IFERROR(VLOOKUP($A208,classifications!$A$3:$C$334,3,FALSE),VLOOKUP($A208,classifications!$I$2:$K$27,3,FALSE))</f>
        <v>#N/A</v>
      </c>
      <c r="C208" s="6" t="e">
        <f>VLOOKUP($A208,classifications!$A$3:$D$333,4,FALSE)</f>
        <v>#N/A</v>
      </c>
      <c r="D208" s="6" t="e">
        <f>VLOOKUP($A208,class!$A$1:$B$455,2,FALSE)</f>
        <v>#N/A</v>
      </c>
      <c r="E208" s="7">
        <f>VLOOKUP($A208,Data!$CA$9:$CM$594,2,FALSE)</f>
        <v>5100</v>
      </c>
      <c r="F208" s="7">
        <f>VLOOKUP($A208,Data!$CA$9:$CM$594,3,FALSE)</f>
        <v>14500</v>
      </c>
      <c r="G208" s="7">
        <f>VLOOKUP($A208,Data!$CA$9:$CM$594,4,FALSE)</f>
        <v>34.9</v>
      </c>
      <c r="H208" s="7">
        <f>VLOOKUP($A208,Data!$CA$9:$CM$594,5,FALSE)</f>
        <v>5.6</v>
      </c>
      <c r="I208" s="7">
        <f>VLOOKUP($A208,Data!$CA$9:$CM$594,6,FALSE)</f>
        <v>11700</v>
      </c>
      <c r="J208" s="7">
        <f>VLOOKUP($A208,Data!$CA$9:$CM$594,7,FALSE)</f>
        <v>14500</v>
      </c>
      <c r="K208" s="7">
        <f>VLOOKUP($A208,Data!$CA$9:$CM$594,8,FALSE)</f>
        <v>80.599999999999994</v>
      </c>
      <c r="L208" s="7">
        <f>VLOOKUP($A208,Data!$CA$9:$CM$594,9,FALSE)</f>
        <v>4.7</v>
      </c>
      <c r="M208" s="7">
        <f>VLOOKUP($A208,Data!$CA$9:$CM$594,10,FALSE)</f>
        <v>700</v>
      </c>
      <c r="N208" s="7">
        <f>VLOOKUP($A208,Data!$CA$9:$CM$594,11,FALSE)</f>
        <v>14500</v>
      </c>
      <c r="O208" s="7">
        <f>VLOOKUP($A208,Data!$CA$9:$CM$594,12,FALSE)</f>
        <v>4.5999999999999996</v>
      </c>
      <c r="P208" s="7">
        <f>VLOOKUP($A208,Data!$CA$9:$CM$594,13,FALSE)</f>
        <v>2.5</v>
      </c>
    </row>
    <row r="209" spans="1:16" x14ac:dyDescent="0.3">
      <c r="A209" s="36" t="s">
        <v>807</v>
      </c>
      <c r="B209" s="6" t="e">
        <f>IFERROR(VLOOKUP($A209,classifications!$A$3:$C$334,3,FALSE),VLOOKUP($A209,classifications!$I$2:$K$27,3,FALSE))</f>
        <v>#N/A</v>
      </c>
      <c r="C209" s="6" t="e">
        <f>VLOOKUP($A209,classifications!$A$3:$D$333,4,FALSE)</f>
        <v>#N/A</v>
      </c>
      <c r="D209" s="6" t="e">
        <f>VLOOKUP($A209,class!$A$1:$B$455,2,FALSE)</f>
        <v>#N/A</v>
      </c>
      <c r="E209" s="7">
        <f>VLOOKUP($A209,Data!$CA$9:$CM$594,2,FALSE)</f>
        <v>21800</v>
      </c>
      <c r="F209" s="7">
        <f>VLOOKUP($A209,Data!$CA$9:$CM$594,3,FALSE)</f>
        <v>69400</v>
      </c>
      <c r="G209" s="7">
        <f>VLOOKUP($A209,Data!$CA$9:$CM$594,4,FALSE)</f>
        <v>31.4</v>
      </c>
      <c r="H209" s="7">
        <f>VLOOKUP($A209,Data!$CA$9:$CM$594,5,FALSE)</f>
        <v>2.7</v>
      </c>
      <c r="I209" s="7">
        <f>VLOOKUP($A209,Data!$CA$9:$CM$594,6,FALSE)</f>
        <v>48000</v>
      </c>
      <c r="J209" s="7">
        <f>VLOOKUP($A209,Data!$CA$9:$CM$594,7,FALSE)</f>
        <v>69400</v>
      </c>
      <c r="K209" s="7">
        <f>VLOOKUP($A209,Data!$CA$9:$CM$594,8,FALSE)</f>
        <v>69.2</v>
      </c>
      <c r="L209" s="7">
        <f>VLOOKUP($A209,Data!$CA$9:$CM$594,9,FALSE)</f>
        <v>2.7</v>
      </c>
      <c r="M209" s="7">
        <f>VLOOKUP($A209,Data!$CA$9:$CM$594,10,FALSE)</f>
        <v>9200</v>
      </c>
      <c r="N209" s="7">
        <f>VLOOKUP($A209,Data!$CA$9:$CM$594,11,FALSE)</f>
        <v>69400</v>
      </c>
      <c r="O209" s="7">
        <f>VLOOKUP($A209,Data!$CA$9:$CM$594,12,FALSE)</f>
        <v>13.3</v>
      </c>
      <c r="P209" s="7">
        <f>VLOOKUP($A209,Data!$CA$9:$CM$594,13,FALSE)</f>
        <v>2</v>
      </c>
    </row>
    <row r="210" spans="1:16" x14ac:dyDescent="0.3">
      <c r="A210" s="36" t="s">
        <v>808</v>
      </c>
      <c r="B210" s="6" t="e">
        <f>IFERROR(VLOOKUP($A210,classifications!$A$3:$C$334,3,FALSE),VLOOKUP($A210,classifications!$I$2:$K$27,3,FALSE))</f>
        <v>#N/A</v>
      </c>
      <c r="C210" s="6" t="e">
        <f>VLOOKUP($A210,classifications!$A$3:$D$333,4,FALSE)</f>
        <v>#N/A</v>
      </c>
      <c r="D210" s="6" t="e">
        <f>VLOOKUP($A210,class!$A$1:$B$455,2,FALSE)</f>
        <v>#N/A</v>
      </c>
      <c r="E210" s="7">
        <f>VLOOKUP($A210,Data!$CA$9:$CM$594,2,FALSE)</f>
        <v>62900</v>
      </c>
      <c r="F210" s="7">
        <f>VLOOKUP($A210,Data!$CA$9:$CM$594,3,FALSE)</f>
        <v>203200</v>
      </c>
      <c r="G210" s="7">
        <f>VLOOKUP($A210,Data!$CA$9:$CM$594,4,FALSE)</f>
        <v>31</v>
      </c>
      <c r="H210" s="7">
        <f>VLOOKUP($A210,Data!$CA$9:$CM$594,5,FALSE)</f>
        <v>2.7</v>
      </c>
      <c r="I210" s="7">
        <f>VLOOKUP($A210,Data!$CA$9:$CM$594,6,FALSE)</f>
        <v>133800</v>
      </c>
      <c r="J210" s="7">
        <f>VLOOKUP($A210,Data!$CA$9:$CM$594,7,FALSE)</f>
        <v>203200</v>
      </c>
      <c r="K210" s="7">
        <f>VLOOKUP($A210,Data!$CA$9:$CM$594,8,FALSE)</f>
        <v>65.8</v>
      </c>
      <c r="L210" s="7">
        <f>VLOOKUP($A210,Data!$CA$9:$CM$594,9,FALSE)</f>
        <v>2.7</v>
      </c>
      <c r="M210" s="7">
        <f>VLOOKUP($A210,Data!$CA$9:$CM$594,10,FALSE)</f>
        <v>32400</v>
      </c>
      <c r="N210" s="7">
        <f>VLOOKUP($A210,Data!$CA$9:$CM$594,11,FALSE)</f>
        <v>203200</v>
      </c>
      <c r="O210" s="7">
        <f>VLOOKUP($A210,Data!$CA$9:$CM$594,12,FALSE)</f>
        <v>16</v>
      </c>
      <c r="P210" s="7">
        <f>VLOOKUP($A210,Data!$CA$9:$CM$594,13,FALSE)</f>
        <v>2.1</v>
      </c>
    </row>
    <row r="211" spans="1:16" x14ac:dyDescent="0.3">
      <c r="A211" s="36" t="s">
        <v>809</v>
      </c>
      <c r="B211" s="6" t="e">
        <f>IFERROR(VLOOKUP($A211,classifications!$A$3:$C$334,3,FALSE),VLOOKUP($A211,classifications!$I$2:$K$27,3,FALSE))</f>
        <v>#N/A</v>
      </c>
      <c r="C211" s="6" t="e">
        <f>VLOOKUP($A211,classifications!$A$3:$D$333,4,FALSE)</f>
        <v>#N/A</v>
      </c>
      <c r="D211" s="6" t="e">
        <f>VLOOKUP($A211,class!$A$1:$B$455,2,FALSE)</f>
        <v>#N/A</v>
      </c>
      <c r="E211" s="7">
        <f>VLOOKUP($A211,Data!$CA$9:$CM$594,2,FALSE)</f>
        <v>21900</v>
      </c>
      <c r="F211" s="7">
        <f>VLOOKUP($A211,Data!$CA$9:$CM$594,3,FALSE)</f>
        <v>55000</v>
      </c>
      <c r="G211" s="7">
        <f>VLOOKUP($A211,Data!$CA$9:$CM$594,4,FALSE)</f>
        <v>39.799999999999997</v>
      </c>
      <c r="H211" s="7">
        <f>VLOOKUP($A211,Data!$CA$9:$CM$594,5,FALSE)</f>
        <v>3.7</v>
      </c>
      <c r="I211" s="7">
        <f>VLOOKUP($A211,Data!$CA$9:$CM$594,6,FALSE)</f>
        <v>41400</v>
      </c>
      <c r="J211" s="7">
        <f>VLOOKUP($A211,Data!$CA$9:$CM$594,7,FALSE)</f>
        <v>55000</v>
      </c>
      <c r="K211" s="7">
        <f>VLOOKUP($A211,Data!$CA$9:$CM$594,8,FALSE)</f>
        <v>75.2</v>
      </c>
      <c r="L211" s="7">
        <f>VLOOKUP($A211,Data!$CA$9:$CM$594,9,FALSE)</f>
        <v>3.2</v>
      </c>
      <c r="M211" s="7">
        <f>VLOOKUP($A211,Data!$CA$9:$CM$594,10,FALSE)</f>
        <v>6700</v>
      </c>
      <c r="N211" s="7">
        <f>VLOOKUP($A211,Data!$CA$9:$CM$594,11,FALSE)</f>
        <v>55000</v>
      </c>
      <c r="O211" s="7">
        <f>VLOOKUP($A211,Data!$CA$9:$CM$594,12,FALSE)</f>
        <v>12.3</v>
      </c>
      <c r="P211" s="7">
        <f>VLOOKUP($A211,Data!$CA$9:$CM$594,13,FALSE)</f>
        <v>2.5</v>
      </c>
    </row>
    <row r="212" spans="1:16" x14ac:dyDescent="0.3">
      <c r="A212" s="36" t="s">
        <v>810</v>
      </c>
      <c r="B212" s="6" t="e">
        <f>IFERROR(VLOOKUP($A212,classifications!$A$3:$C$334,3,FALSE),VLOOKUP($A212,classifications!$I$2:$K$27,3,FALSE))</f>
        <v>#N/A</v>
      </c>
      <c r="C212" s="6" t="e">
        <f>VLOOKUP($A212,classifications!$A$3:$D$333,4,FALSE)</f>
        <v>#N/A</v>
      </c>
      <c r="D212" s="6" t="e">
        <f>VLOOKUP($A212,class!$A$1:$B$455,2,FALSE)</f>
        <v>#N/A</v>
      </c>
      <c r="E212" s="7">
        <f>VLOOKUP($A212,Data!$CA$9:$CM$594,2,FALSE)</f>
        <v>17300</v>
      </c>
      <c r="F212" s="7">
        <f>VLOOKUP($A212,Data!$CA$9:$CM$594,3,FALSE)</f>
        <v>59100</v>
      </c>
      <c r="G212" s="7">
        <f>VLOOKUP($A212,Data!$CA$9:$CM$594,4,FALSE)</f>
        <v>29.4</v>
      </c>
      <c r="H212" s="7">
        <f>VLOOKUP($A212,Data!$CA$9:$CM$594,5,FALSE)</f>
        <v>2.8</v>
      </c>
      <c r="I212" s="7">
        <f>VLOOKUP($A212,Data!$CA$9:$CM$594,6,FALSE)</f>
        <v>38300</v>
      </c>
      <c r="J212" s="7">
        <f>VLOOKUP($A212,Data!$CA$9:$CM$594,7,FALSE)</f>
        <v>59100</v>
      </c>
      <c r="K212" s="7">
        <f>VLOOKUP($A212,Data!$CA$9:$CM$594,8,FALSE)</f>
        <v>64.8</v>
      </c>
      <c r="L212" s="7">
        <f>VLOOKUP($A212,Data!$CA$9:$CM$594,9,FALSE)</f>
        <v>2.9</v>
      </c>
      <c r="M212" s="7">
        <f>VLOOKUP($A212,Data!$CA$9:$CM$594,10,FALSE)</f>
        <v>10200</v>
      </c>
      <c r="N212" s="7">
        <f>VLOOKUP($A212,Data!$CA$9:$CM$594,11,FALSE)</f>
        <v>59100</v>
      </c>
      <c r="O212" s="7">
        <f>VLOOKUP($A212,Data!$CA$9:$CM$594,12,FALSE)</f>
        <v>17.3</v>
      </c>
      <c r="P212" s="7">
        <f>VLOOKUP($A212,Data!$CA$9:$CM$594,13,FALSE)</f>
        <v>2.2999999999999998</v>
      </c>
    </row>
    <row r="213" spans="1:16" x14ac:dyDescent="0.3">
      <c r="A213" s="36" t="s">
        <v>811</v>
      </c>
      <c r="B213" s="6" t="e">
        <f>IFERROR(VLOOKUP($A213,classifications!$A$3:$C$334,3,FALSE),VLOOKUP($A213,classifications!$I$2:$K$27,3,FALSE))</f>
        <v>#N/A</v>
      </c>
      <c r="C213" s="6" t="e">
        <f>VLOOKUP($A213,classifications!$A$3:$D$333,4,FALSE)</f>
        <v>#N/A</v>
      </c>
      <c r="D213" s="6" t="e">
        <f>VLOOKUP($A213,class!$A$1:$B$455,2,FALSE)</f>
        <v>#N/A</v>
      </c>
      <c r="E213" s="7">
        <f>VLOOKUP($A213,Data!$CA$9:$CM$594,2,FALSE)</f>
        <v>31900</v>
      </c>
      <c r="F213" s="7">
        <f>VLOOKUP($A213,Data!$CA$9:$CM$594,3,FALSE)</f>
        <v>114200</v>
      </c>
      <c r="G213" s="7">
        <f>VLOOKUP($A213,Data!$CA$9:$CM$594,4,FALSE)</f>
        <v>27.9</v>
      </c>
      <c r="H213" s="7">
        <f>VLOOKUP($A213,Data!$CA$9:$CM$594,5,FALSE)</f>
        <v>2.8</v>
      </c>
      <c r="I213" s="7">
        <f>VLOOKUP($A213,Data!$CA$9:$CM$594,6,FALSE)</f>
        <v>76100</v>
      </c>
      <c r="J213" s="7">
        <f>VLOOKUP($A213,Data!$CA$9:$CM$594,7,FALSE)</f>
        <v>114200</v>
      </c>
      <c r="K213" s="7">
        <f>VLOOKUP($A213,Data!$CA$9:$CM$594,8,FALSE)</f>
        <v>66.599999999999994</v>
      </c>
      <c r="L213" s="7">
        <f>VLOOKUP($A213,Data!$CA$9:$CM$594,9,FALSE)</f>
        <v>3</v>
      </c>
      <c r="M213" s="7">
        <f>VLOOKUP($A213,Data!$CA$9:$CM$594,10,FALSE)</f>
        <v>14300</v>
      </c>
      <c r="N213" s="7">
        <f>VLOOKUP($A213,Data!$CA$9:$CM$594,11,FALSE)</f>
        <v>114200</v>
      </c>
      <c r="O213" s="7">
        <f>VLOOKUP($A213,Data!$CA$9:$CM$594,12,FALSE)</f>
        <v>12.6</v>
      </c>
      <c r="P213" s="7">
        <f>VLOOKUP($A213,Data!$CA$9:$CM$594,13,FALSE)</f>
        <v>2.1</v>
      </c>
    </row>
    <row r="214" spans="1:16" x14ac:dyDescent="0.3">
      <c r="A214" s="36" t="s">
        <v>812</v>
      </c>
      <c r="B214" s="6" t="str">
        <f>IFERROR(VLOOKUP($A214,classifications!$A$3:$C$334,3,FALSE),VLOOKUP($A214,classifications!$I$2:$K$27,3,FALSE))</f>
        <v>Predominantly Rural</v>
      </c>
      <c r="C214" s="6" t="str">
        <f>VLOOKUP($A214,classifications!$A$3:$D$333,4,FALSE)</f>
        <v>lower tier</v>
      </c>
      <c r="D214" s="6" t="str">
        <f>VLOOKUP($A214,class!$A$1:$B$455,2,FALSE)</f>
        <v>Shire District</v>
      </c>
      <c r="E214" s="7">
        <f>VLOOKUP($A214,Data!$CA$9:$CM$594,2,FALSE)</f>
        <v>15700</v>
      </c>
      <c r="F214" s="7">
        <f>VLOOKUP($A214,Data!$CA$9:$CM$594,3,FALSE)</f>
        <v>61500</v>
      </c>
      <c r="G214" s="7">
        <f>VLOOKUP($A214,Data!$CA$9:$CM$594,4,FALSE)</f>
        <v>25.5</v>
      </c>
      <c r="H214" s="7">
        <f>VLOOKUP($A214,Data!$CA$9:$CM$594,5,FALSE)</f>
        <v>6.3</v>
      </c>
      <c r="I214" s="7">
        <f>VLOOKUP($A214,Data!$CA$9:$CM$594,6,FALSE)</f>
        <v>34900</v>
      </c>
      <c r="J214" s="7">
        <f>VLOOKUP($A214,Data!$CA$9:$CM$594,7,FALSE)</f>
        <v>61500</v>
      </c>
      <c r="K214" s="7">
        <f>VLOOKUP($A214,Data!$CA$9:$CM$594,8,FALSE)</f>
        <v>56.7</v>
      </c>
      <c r="L214" s="7">
        <f>VLOOKUP($A214,Data!$CA$9:$CM$594,9,FALSE)</f>
        <v>7.1</v>
      </c>
      <c r="M214" s="7">
        <f>VLOOKUP($A214,Data!$CA$9:$CM$594,10,FALSE)</f>
        <v>6500</v>
      </c>
      <c r="N214" s="7">
        <f>VLOOKUP($A214,Data!$CA$9:$CM$594,11,FALSE)</f>
        <v>61500</v>
      </c>
      <c r="O214" s="7">
        <f>VLOOKUP($A214,Data!$CA$9:$CM$594,12,FALSE)</f>
        <v>10.6</v>
      </c>
      <c r="P214" s="7">
        <f>VLOOKUP($A214,Data!$CA$9:$CM$594,13,FALSE)</f>
        <v>4.4000000000000004</v>
      </c>
    </row>
    <row r="215" spans="1:16" x14ac:dyDescent="0.3">
      <c r="A215" s="36" t="s">
        <v>813</v>
      </c>
      <c r="B215" s="6" t="str">
        <f>IFERROR(VLOOKUP($A215,classifications!$A$3:$C$334,3,FALSE),VLOOKUP($A215,classifications!$I$2:$K$27,3,FALSE))</f>
        <v>Urban with Significant Rural</v>
      </c>
      <c r="C215" s="6" t="str">
        <f>VLOOKUP($A215,classifications!$A$3:$D$333,4,FALSE)</f>
        <v>lower tier</v>
      </c>
      <c r="D215" s="6" t="str">
        <f>VLOOKUP($A215,class!$A$1:$B$455,2,FALSE)</f>
        <v>Shire District</v>
      </c>
      <c r="E215" s="7">
        <f>VLOOKUP($A215,Data!$CA$9:$CM$594,2,FALSE)</f>
        <v>11100</v>
      </c>
      <c r="F215" s="7">
        <f>VLOOKUP($A215,Data!$CA$9:$CM$594,3,FALSE)</f>
        <v>43900</v>
      </c>
      <c r="G215" s="7">
        <f>VLOOKUP($A215,Data!$CA$9:$CM$594,4,FALSE)</f>
        <v>25.3</v>
      </c>
      <c r="H215" s="7">
        <f>VLOOKUP($A215,Data!$CA$9:$CM$594,5,FALSE)</f>
        <v>7.2</v>
      </c>
      <c r="I215" s="7">
        <f>VLOOKUP($A215,Data!$CA$9:$CM$594,6,FALSE)</f>
        <v>30800</v>
      </c>
      <c r="J215" s="7">
        <f>VLOOKUP($A215,Data!$CA$9:$CM$594,7,FALSE)</f>
        <v>43900</v>
      </c>
      <c r="K215" s="7">
        <f>VLOOKUP($A215,Data!$CA$9:$CM$594,8,FALSE)</f>
        <v>70.3</v>
      </c>
      <c r="L215" s="7">
        <f>VLOOKUP($A215,Data!$CA$9:$CM$594,9,FALSE)</f>
        <v>7.6</v>
      </c>
      <c r="M215" s="7">
        <f>VLOOKUP($A215,Data!$CA$9:$CM$594,10,FALSE)</f>
        <v>3700</v>
      </c>
      <c r="N215" s="7">
        <f>VLOOKUP($A215,Data!$CA$9:$CM$594,11,FALSE)</f>
        <v>43900</v>
      </c>
      <c r="O215" s="7">
        <f>VLOOKUP($A215,Data!$CA$9:$CM$594,12,FALSE)</f>
        <v>8.5</v>
      </c>
      <c r="P215" s="7">
        <f>VLOOKUP($A215,Data!$CA$9:$CM$594,13,FALSE)</f>
        <v>4.5999999999999996</v>
      </c>
    </row>
    <row r="216" spans="1:16" x14ac:dyDescent="0.3">
      <c r="A216" s="36" t="s">
        <v>814</v>
      </c>
      <c r="B216" s="6" t="str">
        <f>IFERROR(VLOOKUP($A216,classifications!$A$3:$C$334,3,FALSE),VLOOKUP($A216,classifications!$I$2:$K$27,3,FALSE))</f>
        <v>Urban with Significant Rural</v>
      </c>
      <c r="C216" s="6" t="str">
        <f>VLOOKUP($A216,classifications!$A$3:$D$333,4,FALSE)</f>
        <v>lower tier</v>
      </c>
      <c r="D216" s="6" t="str">
        <f>VLOOKUP($A216,class!$A$1:$B$455,2,FALSE)</f>
        <v>Shire District</v>
      </c>
      <c r="E216" s="7">
        <f>VLOOKUP($A216,Data!$CA$9:$CM$594,2,FALSE)</f>
        <v>14400</v>
      </c>
      <c r="F216" s="7">
        <f>VLOOKUP($A216,Data!$CA$9:$CM$594,3,FALSE)</f>
        <v>67000</v>
      </c>
      <c r="G216" s="7">
        <f>VLOOKUP($A216,Data!$CA$9:$CM$594,4,FALSE)</f>
        <v>21.5</v>
      </c>
      <c r="H216" s="7">
        <f>VLOOKUP($A216,Data!$CA$9:$CM$594,5,FALSE)</f>
        <v>5.5</v>
      </c>
      <c r="I216" s="7">
        <f>VLOOKUP($A216,Data!$CA$9:$CM$594,6,FALSE)</f>
        <v>40800</v>
      </c>
      <c r="J216" s="7">
        <f>VLOOKUP($A216,Data!$CA$9:$CM$594,7,FALSE)</f>
        <v>67000</v>
      </c>
      <c r="K216" s="7">
        <f>VLOOKUP($A216,Data!$CA$9:$CM$594,8,FALSE)</f>
        <v>60.9</v>
      </c>
      <c r="L216" s="7">
        <f>VLOOKUP($A216,Data!$CA$9:$CM$594,9,FALSE)</f>
        <v>6.6</v>
      </c>
      <c r="M216" s="7">
        <f>VLOOKUP($A216,Data!$CA$9:$CM$594,10,FALSE)</f>
        <v>7500</v>
      </c>
      <c r="N216" s="7">
        <f>VLOOKUP($A216,Data!$CA$9:$CM$594,11,FALSE)</f>
        <v>67000</v>
      </c>
      <c r="O216" s="7">
        <f>VLOOKUP($A216,Data!$CA$9:$CM$594,12,FALSE)</f>
        <v>11.2</v>
      </c>
      <c r="P216" s="7">
        <f>VLOOKUP($A216,Data!$CA$9:$CM$594,13,FALSE)</f>
        <v>4.3</v>
      </c>
    </row>
    <row r="217" spans="1:16" x14ac:dyDescent="0.3">
      <c r="A217" s="36" t="s">
        <v>815</v>
      </c>
      <c r="B217" s="6" t="str">
        <f>IFERROR(VLOOKUP($A217,classifications!$A$3:$C$334,3,FALSE),VLOOKUP($A217,classifications!$I$2:$K$27,3,FALSE))</f>
        <v>Predominantly Rural</v>
      </c>
      <c r="C217" s="6" t="str">
        <f>VLOOKUP($A217,classifications!$A$3:$D$333,4,FALSE)</f>
        <v>lower tier</v>
      </c>
      <c r="D217" s="6" t="str">
        <f>VLOOKUP($A217,class!$A$1:$B$455,2,FALSE)</f>
        <v>Shire District</v>
      </c>
      <c r="E217" s="7">
        <f>VLOOKUP($A217,Data!$CA$9:$CM$594,2,FALSE)</f>
        <v>7000</v>
      </c>
      <c r="F217" s="7">
        <f>VLOOKUP($A217,Data!$CA$9:$CM$594,3,FALSE)</f>
        <v>45200</v>
      </c>
      <c r="G217" s="7">
        <f>VLOOKUP($A217,Data!$CA$9:$CM$594,4,FALSE)</f>
        <v>15.5</v>
      </c>
      <c r="H217" s="7">
        <f>VLOOKUP($A217,Data!$CA$9:$CM$594,5,FALSE)</f>
        <v>5.5</v>
      </c>
      <c r="I217" s="7">
        <f>VLOOKUP($A217,Data!$CA$9:$CM$594,6,FALSE)</f>
        <v>28200</v>
      </c>
      <c r="J217" s="7">
        <f>VLOOKUP($A217,Data!$CA$9:$CM$594,7,FALSE)</f>
        <v>45200</v>
      </c>
      <c r="K217" s="7">
        <f>VLOOKUP($A217,Data!$CA$9:$CM$594,8,FALSE)</f>
        <v>62.4</v>
      </c>
      <c r="L217" s="7">
        <f>VLOOKUP($A217,Data!$CA$9:$CM$594,9,FALSE)</f>
        <v>7.4</v>
      </c>
      <c r="M217" s="7">
        <f>VLOOKUP($A217,Data!$CA$9:$CM$594,10,FALSE)</f>
        <v>5900</v>
      </c>
      <c r="N217" s="7">
        <f>VLOOKUP($A217,Data!$CA$9:$CM$594,11,FALSE)</f>
        <v>45200</v>
      </c>
      <c r="O217" s="7">
        <f>VLOOKUP($A217,Data!$CA$9:$CM$594,12,FALSE)</f>
        <v>13.2</v>
      </c>
      <c r="P217" s="7">
        <f>VLOOKUP($A217,Data!$CA$9:$CM$594,13,FALSE)</f>
        <v>5.2</v>
      </c>
    </row>
    <row r="218" spans="1:16" x14ac:dyDescent="0.3">
      <c r="A218" s="36" t="s">
        <v>816</v>
      </c>
      <c r="B218" s="6" t="str">
        <f>IFERROR(VLOOKUP($A218,classifications!$A$3:$C$334,3,FALSE),VLOOKUP($A218,classifications!$I$2:$K$27,3,FALSE))</f>
        <v>Predominantly Rural</v>
      </c>
      <c r="C218" s="6" t="str">
        <f>VLOOKUP($A218,classifications!$A$3:$D$333,4,FALSE)</f>
        <v>lower tier</v>
      </c>
      <c r="D218" s="6" t="str">
        <f>VLOOKUP($A218,class!$A$1:$B$455,2,FALSE)</f>
        <v>Shire District</v>
      </c>
      <c r="E218" s="7">
        <f>VLOOKUP($A218,Data!$CA$9:$CM$594,2,FALSE)</f>
        <v>9200</v>
      </c>
      <c r="F218" s="7">
        <f>VLOOKUP($A218,Data!$CA$9:$CM$594,3,FALSE)</f>
        <v>32300</v>
      </c>
      <c r="G218" s="7">
        <f>VLOOKUP($A218,Data!$CA$9:$CM$594,4,FALSE)</f>
        <v>28.4</v>
      </c>
      <c r="H218" s="7">
        <f>VLOOKUP($A218,Data!$CA$9:$CM$594,5,FALSE)</f>
        <v>8.4</v>
      </c>
      <c r="I218" s="7">
        <f>VLOOKUP($A218,Data!$CA$9:$CM$594,6,FALSE)</f>
        <v>19700</v>
      </c>
      <c r="J218" s="7">
        <f>VLOOKUP($A218,Data!$CA$9:$CM$594,7,FALSE)</f>
        <v>32300</v>
      </c>
      <c r="K218" s="7">
        <f>VLOOKUP($A218,Data!$CA$9:$CM$594,8,FALSE)</f>
        <v>61</v>
      </c>
      <c r="L218" s="7">
        <f>VLOOKUP($A218,Data!$CA$9:$CM$594,9,FALSE)</f>
        <v>9.1</v>
      </c>
      <c r="M218" s="7">
        <f>VLOOKUP($A218,Data!$CA$9:$CM$594,10,FALSE)</f>
        <v>3900</v>
      </c>
      <c r="N218" s="7">
        <f>VLOOKUP($A218,Data!$CA$9:$CM$594,11,FALSE)</f>
        <v>32300</v>
      </c>
      <c r="O218" s="7">
        <f>VLOOKUP($A218,Data!$CA$9:$CM$594,12,FALSE)</f>
        <v>12</v>
      </c>
      <c r="P218" s="7">
        <f>VLOOKUP($A218,Data!$CA$9:$CM$594,13,FALSE)</f>
        <v>6.1</v>
      </c>
    </row>
    <row r="219" spans="1:16" x14ac:dyDescent="0.3">
      <c r="A219" s="36" t="s">
        <v>817</v>
      </c>
      <c r="B219" s="6" t="str">
        <f>IFERROR(VLOOKUP($A219,classifications!$A$3:$C$334,3,FALSE),VLOOKUP($A219,classifications!$I$2:$K$27,3,FALSE))</f>
        <v>Predominantly Rural</v>
      </c>
      <c r="C219" s="6" t="str">
        <f>VLOOKUP($A219,classifications!$A$3:$D$333,4,FALSE)</f>
        <v>lower tier</v>
      </c>
      <c r="D219" s="6" t="str">
        <f>VLOOKUP($A219,class!$A$1:$B$455,2,FALSE)</f>
        <v>Shire District</v>
      </c>
      <c r="E219" s="7">
        <f>VLOOKUP($A219,Data!$CA$9:$CM$594,2,FALSE)</f>
        <v>22900</v>
      </c>
      <c r="F219" s="7">
        <f>VLOOKUP($A219,Data!$CA$9:$CM$594,3,FALSE)</f>
        <v>61800</v>
      </c>
      <c r="G219" s="7">
        <f>VLOOKUP($A219,Data!$CA$9:$CM$594,4,FALSE)</f>
        <v>37.1</v>
      </c>
      <c r="H219" s="7">
        <f>VLOOKUP($A219,Data!$CA$9:$CM$594,5,FALSE)</f>
        <v>6.7</v>
      </c>
      <c r="I219" s="7">
        <f>VLOOKUP($A219,Data!$CA$9:$CM$594,6,FALSE)</f>
        <v>44800</v>
      </c>
      <c r="J219" s="7">
        <f>VLOOKUP($A219,Data!$CA$9:$CM$594,7,FALSE)</f>
        <v>61800</v>
      </c>
      <c r="K219" s="7">
        <f>VLOOKUP($A219,Data!$CA$9:$CM$594,8,FALSE)</f>
        <v>72.5</v>
      </c>
      <c r="L219" s="7">
        <f>VLOOKUP($A219,Data!$CA$9:$CM$594,9,FALSE)</f>
        <v>6.2</v>
      </c>
      <c r="M219" s="7">
        <f>VLOOKUP($A219,Data!$CA$9:$CM$594,10,FALSE)</f>
        <v>3500</v>
      </c>
      <c r="N219" s="7">
        <f>VLOOKUP($A219,Data!$CA$9:$CM$594,11,FALSE)</f>
        <v>61800</v>
      </c>
      <c r="O219" s="7">
        <f>VLOOKUP($A219,Data!$CA$9:$CM$594,12,FALSE)</f>
        <v>5.6</v>
      </c>
      <c r="P219" s="7">
        <f>VLOOKUP($A219,Data!$CA$9:$CM$594,13,FALSE)</f>
        <v>3.2</v>
      </c>
    </row>
    <row r="220" spans="1:16" x14ac:dyDescent="0.3">
      <c r="A220" s="36" t="s">
        <v>818</v>
      </c>
      <c r="B220" s="6" t="str">
        <f>IFERROR(VLOOKUP($A220,classifications!$A$3:$C$334,3,FALSE),VLOOKUP($A220,classifications!$I$2:$K$27,3,FALSE))</f>
        <v>Predominantly Urban</v>
      </c>
      <c r="C220" s="6" t="str">
        <f>VLOOKUP($A220,classifications!$A$3:$D$333,4,FALSE)</f>
        <v>lower tier</v>
      </c>
      <c r="D220" s="6" t="str">
        <f>VLOOKUP($A220,class!$A$1:$B$455,2,FALSE)</f>
        <v>Shire District</v>
      </c>
      <c r="E220" s="7">
        <f>VLOOKUP($A220,Data!$CA$9:$CM$594,2,FALSE)</f>
        <v>13300</v>
      </c>
      <c r="F220" s="7">
        <f>VLOOKUP($A220,Data!$CA$9:$CM$594,3,FALSE)</f>
        <v>54400</v>
      </c>
      <c r="G220" s="7">
        <f>VLOOKUP($A220,Data!$CA$9:$CM$594,4,FALSE)</f>
        <v>24.4</v>
      </c>
      <c r="H220" s="7">
        <f>VLOOKUP($A220,Data!$CA$9:$CM$594,5,FALSE)</f>
        <v>7.6</v>
      </c>
      <c r="I220" s="7">
        <f>VLOOKUP($A220,Data!$CA$9:$CM$594,6,FALSE)</f>
        <v>31900</v>
      </c>
      <c r="J220" s="7">
        <f>VLOOKUP($A220,Data!$CA$9:$CM$594,7,FALSE)</f>
        <v>54400</v>
      </c>
      <c r="K220" s="7">
        <f>VLOOKUP($A220,Data!$CA$9:$CM$594,8,FALSE)</f>
        <v>58.6</v>
      </c>
      <c r="L220" s="7">
        <f>VLOOKUP($A220,Data!$CA$9:$CM$594,9,FALSE)</f>
        <v>8.6999999999999993</v>
      </c>
      <c r="M220" s="7">
        <f>VLOOKUP($A220,Data!$CA$9:$CM$594,10,FALSE)</f>
        <v>9100</v>
      </c>
      <c r="N220" s="7">
        <f>VLOOKUP($A220,Data!$CA$9:$CM$594,11,FALSE)</f>
        <v>54400</v>
      </c>
      <c r="O220" s="7">
        <f>VLOOKUP($A220,Data!$CA$9:$CM$594,12,FALSE)</f>
        <v>16.7</v>
      </c>
      <c r="P220" s="7">
        <f>VLOOKUP($A220,Data!$CA$9:$CM$594,13,FALSE)</f>
        <v>6.6</v>
      </c>
    </row>
    <row r="221" spans="1:16" x14ac:dyDescent="0.3">
      <c r="A221" s="36" t="s">
        <v>819</v>
      </c>
      <c r="B221" s="6" t="str">
        <f>IFERROR(VLOOKUP($A221,classifications!$A$3:$C$334,3,FALSE),VLOOKUP($A221,classifications!$I$2:$K$27,3,FALSE))</f>
        <v>Urban with Significant Rural</v>
      </c>
      <c r="C221" s="6" t="str">
        <f>VLOOKUP($A221,classifications!$A$3:$D$333,4,FALSE)</f>
        <v>lower tier</v>
      </c>
      <c r="D221" s="6" t="str">
        <f>VLOOKUP($A221,class!$A$1:$B$455,2,FALSE)</f>
        <v>Shire District</v>
      </c>
      <c r="E221" s="7">
        <f>VLOOKUP($A221,Data!$CA$9:$CM$594,2,FALSE)</f>
        <v>19300</v>
      </c>
      <c r="F221" s="7">
        <f>VLOOKUP($A221,Data!$CA$9:$CM$594,3,FALSE)</f>
        <v>66700</v>
      </c>
      <c r="G221" s="7">
        <f>VLOOKUP($A221,Data!$CA$9:$CM$594,4,FALSE)</f>
        <v>29</v>
      </c>
      <c r="H221" s="7">
        <f>VLOOKUP($A221,Data!$CA$9:$CM$594,5,FALSE)</f>
        <v>6</v>
      </c>
      <c r="I221" s="7">
        <f>VLOOKUP($A221,Data!$CA$9:$CM$594,6,FALSE)</f>
        <v>49800</v>
      </c>
      <c r="J221" s="7">
        <f>VLOOKUP($A221,Data!$CA$9:$CM$594,7,FALSE)</f>
        <v>66700</v>
      </c>
      <c r="K221" s="7">
        <f>VLOOKUP($A221,Data!$CA$9:$CM$594,8,FALSE)</f>
        <v>74.7</v>
      </c>
      <c r="L221" s="7">
        <f>VLOOKUP($A221,Data!$CA$9:$CM$594,9,FALSE)</f>
        <v>5.8</v>
      </c>
      <c r="M221" s="7">
        <f>VLOOKUP($A221,Data!$CA$9:$CM$594,10,FALSE)</f>
        <v>6100</v>
      </c>
      <c r="N221" s="7">
        <f>VLOOKUP($A221,Data!$CA$9:$CM$594,11,FALSE)</f>
        <v>66700</v>
      </c>
      <c r="O221" s="7">
        <f>VLOOKUP($A221,Data!$CA$9:$CM$594,12,FALSE)</f>
        <v>9.1999999999999993</v>
      </c>
      <c r="P221" s="7">
        <f>VLOOKUP($A221,Data!$CA$9:$CM$594,13,FALSE)</f>
        <v>3.9</v>
      </c>
    </row>
    <row r="222" spans="1:16" x14ac:dyDescent="0.3">
      <c r="A222" s="36" t="s">
        <v>820</v>
      </c>
      <c r="B222" s="6" t="str">
        <f>IFERROR(VLOOKUP($A222,classifications!$A$3:$C$334,3,FALSE),VLOOKUP($A222,classifications!$I$2:$K$27,3,FALSE))</f>
        <v>Predominantly Urban</v>
      </c>
      <c r="C222" s="6" t="str">
        <f>VLOOKUP($A222,classifications!$A$3:$D$333,4,FALSE)</f>
        <v>lower tier</v>
      </c>
      <c r="D222" s="6" t="str">
        <f>VLOOKUP($A222,class!$A$1:$B$455,2,FALSE)</f>
        <v>Shire District</v>
      </c>
      <c r="E222" s="7">
        <f>VLOOKUP($A222,Data!$CA$9:$CM$594,2,FALSE)</f>
        <v>16100</v>
      </c>
      <c r="F222" s="7">
        <f>VLOOKUP($A222,Data!$CA$9:$CM$594,3,FALSE)</f>
        <v>44800</v>
      </c>
      <c r="G222" s="7">
        <f>VLOOKUP($A222,Data!$CA$9:$CM$594,4,FALSE)</f>
        <v>35.9</v>
      </c>
      <c r="H222" s="7">
        <f>VLOOKUP($A222,Data!$CA$9:$CM$594,5,FALSE)</f>
        <v>8.4</v>
      </c>
      <c r="I222" s="7">
        <f>VLOOKUP($A222,Data!$CA$9:$CM$594,6,FALSE)</f>
        <v>28000</v>
      </c>
      <c r="J222" s="7">
        <f>VLOOKUP($A222,Data!$CA$9:$CM$594,7,FALSE)</f>
        <v>44800</v>
      </c>
      <c r="K222" s="7">
        <f>VLOOKUP($A222,Data!$CA$9:$CM$594,8,FALSE)</f>
        <v>62.5</v>
      </c>
      <c r="L222" s="7">
        <f>VLOOKUP($A222,Data!$CA$9:$CM$594,9,FALSE)</f>
        <v>8.5</v>
      </c>
      <c r="M222" s="7">
        <f>VLOOKUP($A222,Data!$CA$9:$CM$594,10,FALSE)</f>
        <v>7900</v>
      </c>
      <c r="N222" s="7">
        <f>VLOOKUP($A222,Data!$CA$9:$CM$594,11,FALSE)</f>
        <v>44800</v>
      </c>
      <c r="O222" s="7">
        <f>VLOOKUP($A222,Data!$CA$9:$CM$594,12,FALSE)</f>
        <v>17.7</v>
      </c>
      <c r="P222" s="7">
        <f>VLOOKUP($A222,Data!$CA$9:$CM$594,13,FALSE)</f>
        <v>6.7</v>
      </c>
    </row>
    <row r="223" spans="1:16" x14ac:dyDescent="0.3">
      <c r="A223" s="36" t="s">
        <v>821</v>
      </c>
      <c r="B223" s="6" t="str">
        <f>IFERROR(VLOOKUP($A223,classifications!$A$3:$C$334,3,FALSE),VLOOKUP($A223,classifications!$I$2:$K$27,3,FALSE))</f>
        <v>Predominantly Urban</v>
      </c>
      <c r="C223" s="6" t="str">
        <f>VLOOKUP($A223,classifications!$A$3:$D$333,4,FALSE)</f>
        <v>lower tier</v>
      </c>
      <c r="D223" s="6" t="str">
        <f>VLOOKUP($A223,class!$A$1:$B$455,2,FALSE)</f>
        <v>Shire District</v>
      </c>
      <c r="E223" s="7">
        <f>VLOOKUP($A223,Data!$CA$9:$CM$594,2,FALSE)</f>
        <v>11700</v>
      </c>
      <c r="F223" s="7">
        <f>VLOOKUP($A223,Data!$CA$9:$CM$594,3,FALSE)</f>
        <v>50400</v>
      </c>
      <c r="G223" s="7">
        <f>VLOOKUP($A223,Data!$CA$9:$CM$594,4,FALSE)</f>
        <v>23.2</v>
      </c>
      <c r="H223" s="7">
        <f>VLOOKUP($A223,Data!$CA$9:$CM$594,5,FALSE)</f>
        <v>7</v>
      </c>
      <c r="I223" s="7">
        <f>VLOOKUP($A223,Data!$CA$9:$CM$594,6,FALSE)</f>
        <v>32100</v>
      </c>
      <c r="J223" s="7">
        <f>VLOOKUP($A223,Data!$CA$9:$CM$594,7,FALSE)</f>
        <v>50400</v>
      </c>
      <c r="K223" s="7">
        <f>VLOOKUP($A223,Data!$CA$9:$CM$594,8,FALSE)</f>
        <v>63.6</v>
      </c>
      <c r="L223" s="7">
        <f>VLOOKUP($A223,Data!$CA$9:$CM$594,9,FALSE)</f>
        <v>8</v>
      </c>
      <c r="M223" s="7">
        <f>VLOOKUP($A223,Data!$CA$9:$CM$594,10,FALSE)</f>
        <v>7500</v>
      </c>
      <c r="N223" s="7">
        <f>VLOOKUP($A223,Data!$CA$9:$CM$594,11,FALSE)</f>
        <v>50400</v>
      </c>
      <c r="O223" s="7">
        <f>VLOOKUP($A223,Data!$CA$9:$CM$594,12,FALSE)</f>
        <v>14.8</v>
      </c>
      <c r="P223" s="7">
        <f>VLOOKUP($A223,Data!$CA$9:$CM$594,13,FALSE)</f>
        <v>5.9</v>
      </c>
    </row>
    <row r="224" spans="1:16" x14ac:dyDescent="0.3">
      <c r="A224" s="36" t="s">
        <v>822</v>
      </c>
      <c r="B224" s="6" t="str">
        <f>IFERROR(VLOOKUP($A224,classifications!$A$3:$C$334,3,FALSE),VLOOKUP($A224,classifications!$I$2:$K$27,3,FALSE))</f>
        <v>Urban with Significant Rural</v>
      </c>
      <c r="C224" s="6" t="str">
        <f>VLOOKUP($A224,classifications!$A$3:$D$333,4,FALSE)</f>
        <v>lower tier</v>
      </c>
      <c r="D224" s="6" t="str">
        <f>VLOOKUP($A224,class!$A$1:$B$455,2,FALSE)</f>
        <v>Shire District</v>
      </c>
      <c r="E224" s="7">
        <f>VLOOKUP($A224,Data!$CA$9:$CM$594,2,FALSE)</f>
        <v>28400</v>
      </c>
      <c r="F224" s="7">
        <f>VLOOKUP($A224,Data!$CA$9:$CM$594,3,FALSE)</f>
        <v>87900</v>
      </c>
      <c r="G224" s="7">
        <f>VLOOKUP($A224,Data!$CA$9:$CM$594,4,FALSE)</f>
        <v>32.299999999999997</v>
      </c>
      <c r="H224" s="7">
        <f>VLOOKUP($A224,Data!$CA$9:$CM$594,5,FALSE)</f>
        <v>5.6</v>
      </c>
      <c r="I224" s="7">
        <f>VLOOKUP($A224,Data!$CA$9:$CM$594,6,FALSE)</f>
        <v>63200</v>
      </c>
      <c r="J224" s="7">
        <f>VLOOKUP($A224,Data!$CA$9:$CM$594,7,FALSE)</f>
        <v>87900</v>
      </c>
      <c r="K224" s="7">
        <f>VLOOKUP($A224,Data!$CA$9:$CM$594,8,FALSE)</f>
        <v>71.8</v>
      </c>
      <c r="L224" s="7">
        <f>VLOOKUP($A224,Data!$CA$9:$CM$594,9,FALSE)</f>
        <v>5.4</v>
      </c>
      <c r="M224" s="7">
        <f>VLOOKUP($A224,Data!$CA$9:$CM$594,10,FALSE)</f>
        <v>7500</v>
      </c>
      <c r="N224" s="7">
        <f>VLOOKUP($A224,Data!$CA$9:$CM$594,11,FALSE)</f>
        <v>87900</v>
      </c>
      <c r="O224" s="7">
        <f>VLOOKUP($A224,Data!$CA$9:$CM$594,12,FALSE)</f>
        <v>8.5</v>
      </c>
      <c r="P224" s="7">
        <f>VLOOKUP($A224,Data!$CA$9:$CM$594,13,FALSE)</f>
        <v>3.4</v>
      </c>
    </row>
    <row r="225" spans="1:16" x14ac:dyDescent="0.3">
      <c r="A225" s="36" t="s">
        <v>823</v>
      </c>
      <c r="B225" s="6" t="str">
        <f>IFERROR(VLOOKUP($A225,classifications!$A$3:$C$334,3,FALSE),VLOOKUP($A225,classifications!$I$2:$K$27,3,FALSE))</f>
        <v>Predominantly Urban</v>
      </c>
      <c r="C225" s="6" t="str">
        <f>VLOOKUP($A225,classifications!$A$3:$D$333,4,FALSE)</f>
        <v>lower tier</v>
      </c>
      <c r="D225" s="6" t="str">
        <f>VLOOKUP($A225,class!$A$1:$B$455,2,FALSE)</f>
        <v>Shire District</v>
      </c>
      <c r="E225" s="7">
        <f>VLOOKUP($A225,Data!$CA$9:$CM$594,2,FALSE)</f>
        <v>17900</v>
      </c>
      <c r="F225" s="7">
        <f>VLOOKUP($A225,Data!$CA$9:$CM$594,3,FALSE)</f>
        <v>58400</v>
      </c>
      <c r="G225" s="7">
        <f>VLOOKUP($A225,Data!$CA$9:$CM$594,4,FALSE)</f>
        <v>30.6</v>
      </c>
      <c r="H225" s="7">
        <f>VLOOKUP($A225,Data!$CA$9:$CM$594,5,FALSE)</f>
        <v>7</v>
      </c>
      <c r="I225" s="7">
        <f>VLOOKUP($A225,Data!$CA$9:$CM$594,6,FALSE)</f>
        <v>40100</v>
      </c>
      <c r="J225" s="7">
        <f>VLOOKUP($A225,Data!$CA$9:$CM$594,7,FALSE)</f>
        <v>58400</v>
      </c>
      <c r="K225" s="7">
        <f>VLOOKUP($A225,Data!$CA$9:$CM$594,8,FALSE)</f>
        <v>68.599999999999994</v>
      </c>
      <c r="L225" s="7">
        <f>VLOOKUP($A225,Data!$CA$9:$CM$594,9,FALSE)</f>
        <v>7.1</v>
      </c>
      <c r="M225" s="7">
        <f>VLOOKUP($A225,Data!$CA$9:$CM$594,10,FALSE)</f>
        <v>5500</v>
      </c>
      <c r="N225" s="7">
        <f>VLOOKUP($A225,Data!$CA$9:$CM$594,11,FALSE)</f>
        <v>58400</v>
      </c>
      <c r="O225" s="7">
        <f>VLOOKUP($A225,Data!$CA$9:$CM$594,12,FALSE)</f>
        <v>9.4</v>
      </c>
      <c r="P225" s="7">
        <f>VLOOKUP($A225,Data!$CA$9:$CM$594,13,FALSE)</f>
        <v>4.4000000000000004</v>
      </c>
    </row>
    <row r="226" spans="1:16" x14ac:dyDescent="0.3">
      <c r="A226" s="36" t="s">
        <v>824</v>
      </c>
      <c r="B226" s="6" t="str">
        <f>IFERROR(VLOOKUP($A226,classifications!$A$3:$C$334,3,FALSE),VLOOKUP($A226,classifications!$I$2:$K$27,3,FALSE))</f>
        <v>Predominantly Urban</v>
      </c>
      <c r="C226" s="6" t="str">
        <f>VLOOKUP($A226,classifications!$A$3:$D$333,4,FALSE)</f>
        <v>lower tier</v>
      </c>
      <c r="D226" s="6" t="str">
        <f>VLOOKUP($A226,class!$A$1:$B$455,2,FALSE)</f>
        <v>Shire District</v>
      </c>
      <c r="E226" s="7">
        <f>VLOOKUP($A226,Data!$CA$9:$CM$594,2,FALSE)</f>
        <v>19000</v>
      </c>
      <c r="F226" s="7">
        <f>VLOOKUP($A226,Data!$CA$9:$CM$594,3,FALSE)</f>
        <v>91500</v>
      </c>
      <c r="G226" s="7">
        <f>VLOOKUP($A226,Data!$CA$9:$CM$594,4,FALSE)</f>
        <v>20.7</v>
      </c>
      <c r="H226" s="7">
        <f>VLOOKUP($A226,Data!$CA$9:$CM$594,5,FALSE)</f>
        <v>4.8</v>
      </c>
      <c r="I226" s="7">
        <f>VLOOKUP($A226,Data!$CA$9:$CM$594,6,FALSE)</f>
        <v>51600</v>
      </c>
      <c r="J226" s="7">
        <f>VLOOKUP($A226,Data!$CA$9:$CM$594,7,FALSE)</f>
        <v>91500</v>
      </c>
      <c r="K226" s="7">
        <f>VLOOKUP($A226,Data!$CA$9:$CM$594,8,FALSE)</f>
        <v>56.5</v>
      </c>
      <c r="L226" s="7">
        <f>VLOOKUP($A226,Data!$CA$9:$CM$594,9,FALSE)</f>
        <v>5.9</v>
      </c>
      <c r="M226" s="7">
        <f>VLOOKUP($A226,Data!$CA$9:$CM$594,10,FALSE)</f>
        <v>14600</v>
      </c>
      <c r="N226" s="7">
        <f>VLOOKUP($A226,Data!$CA$9:$CM$594,11,FALSE)</f>
        <v>91500</v>
      </c>
      <c r="O226" s="7">
        <f>VLOOKUP($A226,Data!$CA$9:$CM$594,12,FALSE)</f>
        <v>16</v>
      </c>
      <c r="P226" s="7">
        <f>VLOOKUP($A226,Data!$CA$9:$CM$594,13,FALSE)</f>
        <v>4.3</v>
      </c>
    </row>
    <row r="227" spans="1:16" x14ac:dyDescent="0.3">
      <c r="A227" s="36" t="s">
        <v>825</v>
      </c>
      <c r="B227" s="6" t="str">
        <f>IFERROR(VLOOKUP($A227,classifications!$A$3:$C$334,3,FALSE),VLOOKUP($A227,classifications!$I$2:$K$27,3,FALSE))</f>
        <v>Predominantly Rural</v>
      </c>
      <c r="C227" s="6" t="str">
        <f>VLOOKUP($A227,classifications!$A$3:$D$333,4,FALSE)</f>
        <v>lower tier</v>
      </c>
      <c r="D227" s="6" t="str">
        <f>VLOOKUP($A227,class!$A$1:$B$455,2,FALSE)</f>
        <v>Shire District</v>
      </c>
      <c r="E227" s="7">
        <f>VLOOKUP($A227,Data!$CA$9:$CM$594,2,FALSE)</f>
        <v>13800</v>
      </c>
      <c r="F227" s="7">
        <f>VLOOKUP($A227,Data!$CA$9:$CM$594,3,FALSE)</f>
        <v>35200</v>
      </c>
      <c r="G227" s="7">
        <f>VLOOKUP($A227,Data!$CA$9:$CM$594,4,FALSE)</f>
        <v>39.200000000000003</v>
      </c>
      <c r="H227" s="7">
        <f>VLOOKUP($A227,Data!$CA$9:$CM$594,5,FALSE)</f>
        <v>10</v>
      </c>
      <c r="I227" s="7">
        <f>VLOOKUP($A227,Data!$CA$9:$CM$594,6,FALSE)</f>
        <v>25100</v>
      </c>
      <c r="J227" s="7">
        <f>VLOOKUP($A227,Data!$CA$9:$CM$594,7,FALSE)</f>
        <v>35200</v>
      </c>
      <c r="K227" s="7">
        <f>VLOOKUP($A227,Data!$CA$9:$CM$594,8,FALSE)</f>
        <v>71.2</v>
      </c>
      <c r="L227" s="7">
        <f>VLOOKUP($A227,Data!$CA$9:$CM$594,9,FALSE)</f>
        <v>9.1999999999999993</v>
      </c>
      <c r="M227" s="7">
        <f>VLOOKUP($A227,Data!$CA$9:$CM$594,10,FALSE)</f>
        <v>1400</v>
      </c>
      <c r="N227" s="7">
        <f>VLOOKUP($A227,Data!$CA$9:$CM$594,11,FALSE)</f>
        <v>35200</v>
      </c>
      <c r="O227" s="7">
        <f>VLOOKUP($A227,Data!$CA$9:$CM$594,12,FALSE)</f>
        <v>4</v>
      </c>
      <c r="P227" s="7" t="str">
        <f>VLOOKUP($A227,Data!$CA$9:$CM$594,13,FALSE)</f>
        <v>*</v>
      </c>
    </row>
    <row r="228" spans="1:16" x14ac:dyDescent="0.3">
      <c r="A228" s="36" t="s">
        <v>826</v>
      </c>
      <c r="B228" s="6" t="str">
        <f>IFERROR(VLOOKUP($A228,classifications!$A$3:$C$334,3,FALSE),VLOOKUP($A228,classifications!$I$2:$K$27,3,FALSE))</f>
        <v>Predominantly Urban</v>
      </c>
      <c r="C228" s="6" t="str">
        <f>VLOOKUP($A228,classifications!$A$3:$D$333,4,FALSE)</f>
        <v>lower tier</v>
      </c>
      <c r="D228" s="6" t="str">
        <f>VLOOKUP($A228,class!$A$1:$B$455,2,FALSE)</f>
        <v>Shire District</v>
      </c>
      <c r="E228" s="7">
        <f>VLOOKUP($A228,Data!$CA$9:$CM$594,2,FALSE)</f>
        <v>11800</v>
      </c>
      <c r="F228" s="7">
        <f>VLOOKUP($A228,Data!$CA$9:$CM$594,3,FALSE)</f>
        <v>44800</v>
      </c>
      <c r="G228" s="7">
        <f>VLOOKUP($A228,Data!$CA$9:$CM$594,4,FALSE)</f>
        <v>26.2</v>
      </c>
      <c r="H228" s="7">
        <f>VLOOKUP($A228,Data!$CA$9:$CM$594,5,FALSE)</f>
        <v>7.9</v>
      </c>
      <c r="I228" s="7">
        <f>VLOOKUP($A228,Data!$CA$9:$CM$594,6,FALSE)</f>
        <v>29300</v>
      </c>
      <c r="J228" s="7">
        <f>VLOOKUP($A228,Data!$CA$9:$CM$594,7,FALSE)</f>
        <v>44800</v>
      </c>
      <c r="K228" s="7">
        <f>VLOOKUP($A228,Data!$CA$9:$CM$594,8,FALSE)</f>
        <v>65.3</v>
      </c>
      <c r="L228" s="7">
        <f>VLOOKUP($A228,Data!$CA$9:$CM$594,9,FALSE)</f>
        <v>8.6</v>
      </c>
      <c r="M228" s="7">
        <f>VLOOKUP($A228,Data!$CA$9:$CM$594,10,FALSE)</f>
        <v>5300</v>
      </c>
      <c r="N228" s="7">
        <f>VLOOKUP($A228,Data!$CA$9:$CM$594,11,FALSE)</f>
        <v>44800</v>
      </c>
      <c r="O228" s="7">
        <f>VLOOKUP($A228,Data!$CA$9:$CM$594,12,FALSE)</f>
        <v>11.9</v>
      </c>
      <c r="P228" s="7">
        <f>VLOOKUP($A228,Data!$CA$9:$CM$594,13,FALSE)</f>
        <v>5.8</v>
      </c>
    </row>
    <row r="229" spans="1:16" x14ac:dyDescent="0.3">
      <c r="A229" s="36" t="s">
        <v>827</v>
      </c>
      <c r="B229" s="6" t="str">
        <f>IFERROR(VLOOKUP($A229,classifications!$A$3:$C$334,3,FALSE),VLOOKUP($A229,classifications!$I$2:$K$27,3,FALSE))</f>
        <v>Predominantly Urban</v>
      </c>
      <c r="C229" s="6" t="str">
        <f>VLOOKUP($A229,classifications!$A$3:$D$333,4,FALSE)</f>
        <v>lower tier</v>
      </c>
      <c r="D229" s="6" t="str">
        <f>VLOOKUP($A229,class!$A$1:$B$455,2,FALSE)</f>
        <v>Shire District</v>
      </c>
      <c r="E229" s="7">
        <f>VLOOKUP($A229,Data!$CA$9:$CM$594,2,FALSE)</f>
        <v>18800</v>
      </c>
      <c r="F229" s="7">
        <f>VLOOKUP($A229,Data!$CA$9:$CM$594,3,FALSE)</f>
        <v>70200</v>
      </c>
      <c r="G229" s="7">
        <f>VLOOKUP($A229,Data!$CA$9:$CM$594,4,FALSE)</f>
        <v>26.8</v>
      </c>
      <c r="H229" s="7">
        <f>VLOOKUP($A229,Data!$CA$9:$CM$594,5,FALSE)</f>
        <v>6.2</v>
      </c>
      <c r="I229" s="7">
        <f>VLOOKUP($A229,Data!$CA$9:$CM$594,6,FALSE)</f>
        <v>49800</v>
      </c>
      <c r="J229" s="7">
        <f>VLOOKUP($A229,Data!$CA$9:$CM$594,7,FALSE)</f>
        <v>70200</v>
      </c>
      <c r="K229" s="7">
        <f>VLOOKUP($A229,Data!$CA$9:$CM$594,8,FALSE)</f>
        <v>70.900000000000006</v>
      </c>
      <c r="L229" s="7">
        <f>VLOOKUP($A229,Data!$CA$9:$CM$594,9,FALSE)</f>
        <v>6.4</v>
      </c>
      <c r="M229" s="7">
        <f>VLOOKUP($A229,Data!$CA$9:$CM$594,10,FALSE)</f>
        <v>5300</v>
      </c>
      <c r="N229" s="7">
        <f>VLOOKUP($A229,Data!$CA$9:$CM$594,11,FALSE)</f>
        <v>70200</v>
      </c>
      <c r="O229" s="7">
        <f>VLOOKUP($A229,Data!$CA$9:$CM$594,12,FALSE)</f>
        <v>7.5</v>
      </c>
      <c r="P229" s="7">
        <f>VLOOKUP($A229,Data!$CA$9:$CM$594,13,FALSE)</f>
        <v>3.7</v>
      </c>
    </row>
    <row r="230" spans="1:16" x14ac:dyDescent="0.3">
      <c r="A230" s="36" t="s">
        <v>828</v>
      </c>
      <c r="B230" s="6" t="str">
        <f>IFERROR(VLOOKUP($A230,classifications!$A$3:$C$334,3,FALSE),VLOOKUP($A230,classifications!$I$2:$K$27,3,FALSE))</f>
        <v>Urban with Significant Rural</v>
      </c>
      <c r="C230" s="6" t="str">
        <f>VLOOKUP($A230,classifications!$A$3:$D$333,4,FALSE)</f>
        <v>lower tier</v>
      </c>
      <c r="D230" s="6" t="str">
        <f>VLOOKUP($A230,class!$A$1:$B$455,2,FALSE)</f>
        <v>Shire District</v>
      </c>
      <c r="E230" s="7">
        <f>VLOOKUP($A230,Data!$CA$9:$CM$594,2,FALSE)</f>
        <v>18900</v>
      </c>
      <c r="F230" s="7">
        <f>VLOOKUP($A230,Data!$CA$9:$CM$594,3,FALSE)</f>
        <v>69200</v>
      </c>
      <c r="G230" s="7">
        <f>VLOOKUP($A230,Data!$CA$9:$CM$594,4,FALSE)</f>
        <v>27.3</v>
      </c>
      <c r="H230" s="7">
        <f>VLOOKUP($A230,Data!$CA$9:$CM$594,5,FALSE)</f>
        <v>5.9</v>
      </c>
      <c r="I230" s="7">
        <f>VLOOKUP($A230,Data!$CA$9:$CM$594,6,FALSE)</f>
        <v>48900</v>
      </c>
      <c r="J230" s="7">
        <f>VLOOKUP($A230,Data!$CA$9:$CM$594,7,FALSE)</f>
        <v>69200</v>
      </c>
      <c r="K230" s="7">
        <f>VLOOKUP($A230,Data!$CA$9:$CM$594,8,FALSE)</f>
        <v>70.7</v>
      </c>
      <c r="L230" s="7">
        <f>VLOOKUP($A230,Data!$CA$9:$CM$594,9,FALSE)</f>
        <v>6</v>
      </c>
      <c r="M230" s="7">
        <f>VLOOKUP($A230,Data!$CA$9:$CM$594,10,FALSE)</f>
        <v>8300</v>
      </c>
      <c r="N230" s="7">
        <f>VLOOKUP($A230,Data!$CA$9:$CM$594,11,FALSE)</f>
        <v>69200</v>
      </c>
      <c r="O230" s="7">
        <f>VLOOKUP($A230,Data!$CA$9:$CM$594,12,FALSE)</f>
        <v>12</v>
      </c>
      <c r="P230" s="7">
        <f>VLOOKUP($A230,Data!$CA$9:$CM$594,13,FALSE)</f>
        <v>4.3</v>
      </c>
    </row>
    <row r="231" spans="1:16" x14ac:dyDescent="0.3">
      <c r="A231" s="36" t="s">
        <v>829</v>
      </c>
      <c r="B231" s="6" t="str">
        <f>IFERROR(VLOOKUP($A231,classifications!$A$3:$C$334,3,FALSE),VLOOKUP($A231,classifications!$I$2:$K$27,3,FALSE))</f>
        <v>Predominantly Rural</v>
      </c>
      <c r="C231" s="6" t="str">
        <f>VLOOKUP($A231,classifications!$A$3:$D$333,4,FALSE)</f>
        <v>lower tier</v>
      </c>
      <c r="D231" s="6" t="str">
        <f>VLOOKUP($A231,class!$A$1:$B$455,2,FALSE)</f>
        <v>Shire District</v>
      </c>
      <c r="E231" s="7">
        <f>VLOOKUP($A231,Data!$CA$9:$CM$594,2,FALSE)</f>
        <v>15000</v>
      </c>
      <c r="F231" s="7">
        <f>VLOOKUP($A231,Data!$CA$9:$CM$594,3,FALSE)</f>
        <v>63000</v>
      </c>
      <c r="G231" s="7">
        <f>VLOOKUP($A231,Data!$CA$9:$CM$594,4,FALSE)</f>
        <v>23.8</v>
      </c>
      <c r="H231" s="7">
        <f>VLOOKUP($A231,Data!$CA$9:$CM$594,5,FALSE)</f>
        <v>6.3</v>
      </c>
      <c r="I231" s="7">
        <f>VLOOKUP($A231,Data!$CA$9:$CM$594,6,FALSE)</f>
        <v>41500</v>
      </c>
      <c r="J231" s="7">
        <f>VLOOKUP($A231,Data!$CA$9:$CM$594,7,FALSE)</f>
        <v>63000</v>
      </c>
      <c r="K231" s="7">
        <f>VLOOKUP($A231,Data!$CA$9:$CM$594,8,FALSE)</f>
        <v>65.900000000000006</v>
      </c>
      <c r="L231" s="7">
        <f>VLOOKUP($A231,Data!$CA$9:$CM$594,9,FALSE)</f>
        <v>7</v>
      </c>
      <c r="M231" s="7">
        <f>VLOOKUP($A231,Data!$CA$9:$CM$594,10,FALSE)</f>
        <v>7600</v>
      </c>
      <c r="N231" s="7">
        <f>VLOOKUP($A231,Data!$CA$9:$CM$594,11,FALSE)</f>
        <v>63000</v>
      </c>
      <c r="O231" s="7">
        <f>VLOOKUP($A231,Data!$CA$9:$CM$594,12,FALSE)</f>
        <v>12.1</v>
      </c>
      <c r="P231" s="7">
        <f>VLOOKUP($A231,Data!$CA$9:$CM$594,13,FALSE)</f>
        <v>4.8</v>
      </c>
    </row>
    <row r="232" spans="1:16" x14ac:dyDescent="0.3">
      <c r="A232" s="36" t="s">
        <v>830</v>
      </c>
      <c r="B232" s="6" t="str">
        <f>IFERROR(VLOOKUP($A232,classifications!$A$3:$C$334,3,FALSE),VLOOKUP($A232,classifications!$I$2:$K$27,3,FALSE))</f>
        <v>Predominantly Rural</v>
      </c>
      <c r="C232" s="6" t="str">
        <f>VLOOKUP($A232,classifications!$A$3:$D$333,4,FALSE)</f>
        <v>lower tier</v>
      </c>
      <c r="D232" s="6" t="str">
        <f>VLOOKUP($A232,class!$A$1:$B$455,2,FALSE)</f>
        <v>Shire District</v>
      </c>
      <c r="E232" s="7">
        <f>VLOOKUP($A232,Data!$CA$9:$CM$594,2,FALSE)</f>
        <v>9500</v>
      </c>
      <c r="F232" s="7">
        <f>VLOOKUP($A232,Data!$CA$9:$CM$594,3,FALSE)</f>
        <v>33200</v>
      </c>
      <c r="G232" s="7">
        <f>VLOOKUP($A232,Data!$CA$9:$CM$594,4,FALSE)</f>
        <v>28.6</v>
      </c>
      <c r="H232" s="7">
        <f>VLOOKUP($A232,Data!$CA$9:$CM$594,5,FALSE)</f>
        <v>9.1999999999999993</v>
      </c>
      <c r="I232" s="7">
        <f>VLOOKUP($A232,Data!$CA$9:$CM$594,6,FALSE)</f>
        <v>23700</v>
      </c>
      <c r="J232" s="7">
        <f>VLOOKUP($A232,Data!$CA$9:$CM$594,7,FALSE)</f>
        <v>33200</v>
      </c>
      <c r="K232" s="7">
        <f>VLOOKUP($A232,Data!$CA$9:$CM$594,8,FALSE)</f>
        <v>71.2</v>
      </c>
      <c r="L232" s="7">
        <f>VLOOKUP($A232,Data!$CA$9:$CM$594,9,FALSE)</f>
        <v>9.1999999999999993</v>
      </c>
      <c r="M232" s="7">
        <f>VLOOKUP($A232,Data!$CA$9:$CM$594,10,FALSE)</f>
        <v>3800</v>
      </c>
      <c r="N232" s="7">
        <f>VLOOKUP($A232,Data!$CA$9:$CM$594,11,FALSE)</f>
        <v>33200</v>
      </c>
      <c r="O232" s="7">
        <f>VLOOKUP($A232,Data!$CA$9:$CM$594,12,FALSE)</f>
        <v>11.4</v>
      </c>
      <c r="P232" s="7">
        <f>VLOOKUP($A232,Data!$CA$9:$CM$594,13,FALSE)</f>
        <v>6.5</v>
      </c>
    </row>
    <row r="233" spans="1:16" x14ac:dyDescent="0.3">
      <c r="A233" s="36" t="s">
        <v>831</v>
      </c>
      <c r="B233" s="6" t="str">
        <f>IFERROR(VLOOKUP($A233,classifications!$A$3:$C$334,3,FALSE),VLOOKUP($A233,classifications!$I$2:$K$27,3,FALSE))</f>
        <v>Predominantly Rural</v>
      </c>
      <c r="C233" s="6" t="str">
        <f>VLOOKUP($A233,classifications!$A$3:$D$333,4,FALSE)</f>
        <v>lower tier</v>
      </c>
      <c r="D233" s="6" t="str">
        <f>VLOOKUP($A233,class!$A$1:$B$455,2,FALSE)</f>
        <v>Shire District</v>
      </c>
      <c r="E233" s="7">
        <f>VLOOKUP($A233,Data!$CA$9:$CM$594,2,FALSE)</f>
        <v>17500</v>
      </c>
      <c r="F233" s="7">
        <f>VLOOKUP($A233,Data!$CA$9:$CM$594,3,FALSE)</f>
        <v>53200</v>
      </c>
      <c r="G233" s="7">
        <f>VLOOKUP($A233,Data!$CA$9:$CM$594,4,FALSE)</f>
        <v>32.9</v>
      </c>
      <c r="H233" s="7">
        <f>VLOOKUP($A233,Data!$CA$9:$CM$594,5,FALSE)</f>
        <v>7.8</v>
      </c>
      <c r="I233" s="7">
        <f>VLOOKUP($A233,Data!$CA$9:$CM$594,6,FALSE)</f>
        <v>37100</v>
      </c>
      <c r="J233" s="7">
        <f>VLOOKUP($A233,Data!$CA$9:$CM$594,7,FALSE)</f>
        <v>53200</v>
      </c>
      <c r="K233" s="7">
        <f>VLOOKUP($A233,Data!$CA$9:$CM$594,8,FALSE)</f>
        <v>69.7</v>
      </c>
      <c r="L233" s="7">
        <f>VLOOKUP($A233,Data!$CA$9:$CM$594,9,FALSE)</f>
        <v>7.7</v>
      </c>
      <c r="M233" s="7">
        <f>VLOOKUP($A233,Data!$CA$9:$CM$594,10,FALSE)</f>
        <v>5500</v>
      </c>
      <c r="N233" s="7">
        <f>VLOOKUP($A233,Data!$CA$9:$CM$594,11,FALSE)</f>
        <v>53200</v>
      </c>
      <c r="O233" s="7">
        <f>VLOOKUP($A233,Data!$CA$9:$CM$594,12,FALSE)</f>
        <v>10.4</v>
      </c>
      <c r="P233" s="7">
        <f>VLOOKUP($A233,Data!$CA$9:$CM$594,13,FALSE)</f>
        <v>5.0999999999999996</v>
      </c>
    </row>
    <row r="234" spans="1:16" x14ac:dyDescent="0.3">
      <c r="A234" s="36" t="s">
        <v>832</v>
      </c>
      <c r="B234" s="6" t="str">
        <f>IFERROR(VLOOKUP($A234,classifications!$A$3:$C$334,3,FALSE),VLOOKUP($A234,classifications!$I$2:$K$27,3,FALSE))</f>
        <v>Urban with Significant Rural</v>
      </c>
      <c r="C234" s="6" t="str">
        <f>VLOOKUP($A234,classifications!$A$3:$D$333,4,FALSE)</f>
        <v>lower tier</v>
      </c>
      <c r="D234" s="6" t="str">
        <f>VLOOKUP($A234,class!$A$1:$B$455,2,FALSE)</f>
        <v>Shire District</v>
      </c>
      <c r="E234" s="7">
        <f>VLOOKUP($A234,Data!$CA$9:$CM$594,2,FALSE)</f>
        <v>37900</v>
      </c>
      <c r="F234" s="7">
        <f>VLOOKUP($A234,Data!$CA$9:$CM$594,3,FALSE)</f>
        <v>96800</v>
      </c>
      <c r="G234" s="7">
        <f>VLOOKUP($A234,Data!$CA$9:$CM$594,4,FALSE)</f>
        <v>39.1</v>
      </c>
      <c r="H234" s="7">
        <f>VLOOKUP($A234,Data!$CA$9:$CM$594,5,FALSE)</f>
        <v>5.9</v>
      </c>
      <c r="I234" s="7">
        <f>VLOOKUP($A234,Data!$CA$9:$CM$594,6,FALSE)</f>
        <v>68900</v>
      </c>
      <c r="J234" s="7">
        <f>VLOOKUP($A234,Data!$CA$9:$CM$594,7,FALSE)</f>
        <v>96800</v>
      </c>
      <c r="K234" s="7">
        <f>VLOOKUP($A234,Data!$CA$9:$CM$594,8,FALSE)</f>
        <v>71.2</v>
      </c>
      <c r="L234" s="7">
        <f>VLOOKUP($A234,Data!$CA$9:$CM$594,9,FALSE)</f>
        <v>5.5</v>
      </c>
      <c r="M234" s="7">
        <f>VLOOKUP($A234,Data!$CA$9:$CM$594,10,FALSE)</f>
        <v>9800</v>
      </c>
      <c r="N234" s="7">
        <f>VLOOKUP($A234,Data!$CA$9:$CM$594,11,FALSE)</f>
        <v>96800</v>
      </c>
      <c r="O234" s="7">
        <f>VLOOKUP($A234,Data!$CA$9:$CM$594,12,FALSE)</f>
        <v>10.1</v>
      </c>
      <c r="P234" s="7">
        <f>VLOOKUP($A234,Data!$CA$9:$CM$594,13,FALSE)</f>
        <v>3.6</v>
      </c>
    </row>
    <row r="235" spans="1:16" x14ac:dyDescent="0.3">
      <c r="A235" s="36" t="s">
        <v>833</v>
      </c>
      <c r="B235" s="6" t="str">
        <f>IFERROR(VLOOKUP($A235,classifications!$A$3:$C$334,3,FALSE),VLOOKUP($A235,classifications!$I$2:$K$27,3,FALSE))</f>
        <v>Predominantly Rural</v>
      </c>
      <c r="C235" s="6" t="str">
        <f>VLOOKUP($A235,classifications!$A$3:$D$333,4,FALSE)</f>
        <v>lower tier</v>
      </c>
      <c r="D235" s="6" t="str">
        <f>VLOOKUP($A235,class!$A$1:$B$455,2,FALSE)</f>
        <v>Shire District</v>
      </c>
      <c r="E235" s="7">
        <f>VLOOKUP($A235,Data!$CA$9:$CM$594,2,FALSE)</f>
        <v>8300</v>
      </c>
      <c r="F235" s="7">
        <f>VLOOKUP($A235,Data!$CA$9:$CM$594,3,FALSE)</f>
        <v>30100</v>
      </c>
      <c r="G235" s="7">
        <f>VLOOKUP($A235,Data!$CA$9:$CM$594,4,FALSE)</f>
        <v>27.4</v>
      </c>
      <c r="H235" s="7">
        <f>VLOOKUP($A235,Data!$CA$9:$CM$594,5,FALSE)</f>
        <v>9.6999999999999993</v>
      </c>
      <c r="I235" s="7">
        <f>VLOOKUP($A235,Data!$CA$9:$CM$594,6,FALSE)</f>
        <v>22400</v>
      </c>
      <c r="J235" s="7">
        <f>VLOOKUP($A235,Data!$CA$9:$CM$594,7,FALSE)</f>
        <v>30100</v>
      </c>
      <c r="K235" s="7">
        <f>VLOOKUP($A235,Data!$CA$9:$CM$594,8,FALSE)</f>
        <v>74.5</v>
      </c>
      <c r="L235" s="7">
        <f>VLOOKUP($A235,Data!$CA$9:$CM$594,9,FALSE)</f>
        <v>9.5</v>
      </c>
      <c r="M235" s="7">
        <f>VLOOKUP($A235,Data!$CA$9:$CM$594,10,FALSE)</f>
        <v>2100</v>
      </c>
      <c r="N235" s="7">
        <f>VLOOKUP($A235,Data!$CA$9:$CM$594,11,FALSE)</f>
        <v>30100</v>
      </c>
      <c r="O235" s="7">
        <f>VLOOKUP($A235,Data!$CA$9:$CM$594,12,FALSE)</f>
        <v>6.9</v>
      </c>
      <c r="P235" s="7" t="str">
        <f>VLOOKUP($A235,Data!$CA$9:$CM$594,13,FALSE)</f>
        <v>*</v>
      </c>
    </row>
    <row r="236" spans="1:16" x14ac:dyDescent="0.3">
      <c r="A236" s="36" t="s">
        <v>834</v>
      </c>
      <c r="B236" s="6" t="str">
        <f>IFERROR(VLOOKUP($A236,classifications!$A$3:$C$334,3,FALSE),VLOOKUP($A236,classifications!$I$2:$K$27,3,FALSE))</f>
        <v>Predominantly Rural</v>
      </c>
      <c r="C236" s="6" t="str">
        <f>VLOOKUP($A236,classifications!$A$3:$D$333,4,FALSE)</f>
        <v>lower tier</v>
      </c>
      <c r="D236" s="6" t="str">
        <f>VLOOKUP($A236,class!$A$1:$B$455,2,FALSE)</f>
        <v>Shire District</v>
      </c>
      <c r="E236" s="7">
        <f>VLOOKUP($A236,Data!$CA$9:$CM$594,2,FALSE)</f>
        <v>10400</v>
      </c>
      <c r="F236" s="7">
        <f>VLOOKUP($A236,Data!$CA$9:$CM$594,3,FALSE)</f>
        <v>30700</v>
      </c>
      <c r="G236" s="7">
        <f>VLOOKUP($A236,Data!$CA$9:$CM$594,4,FALSE)</f>
        <v>33.9</v>
      </c>
      <c r="H236" s="7">
        <f>VLOOKUP($A236,Data!$CA$9:$CM$594,5,FALSE)</f>
        <v>9.1999999999999993</v>
      </c>
      <c r="I236" s="7">
        <f>VLOOKUP($A236,Data!$CA$9:$CM$594,6,FALSE)</f>
        <v>22200</v>
      </c>
      <c r="J236" s="7">
        <f>VLOOKUP($A236,Data!$CA$9:$CM$594,7,FALSE)</f>
        <v>30700</v>
      </c>
      <c r="K236" s="7">
        <f>VLOOKUP($A236,Data!$CA$9:$CM$594,8,FALSE)</f>
        <v>72.3</v>
      </c>
      <c r="L236" s="7">
        <f>VLOOKUP($A236,Data!$CA$9:$CM$594,9,FALSE)</f>
        <v>8.6999999999999993</v>
      </c>
      <c r="M236" s="7">
        <f>VLOOKUP($A236,Data!$CA$9:$CM$594,10,FALSE)</f>
        <v>1700</v>
      </c>
      <c r="N236" s="7">
        <f>VLOOKUP($A236,Data!$CA$9:$CM$594,11,FALSE)</f>
        <v>30700</v>
      </c>
      <c r="O236" s="7">
        <f>VLOOKUP($A236,Data!$CA$9:$CM$594,12,FALSE)</f>
        <v>5.5</v>
      </c>
      <c r="P236" s="7" t="str">
        <f>VLOOKUP($A236,Data!$CA$9:$CM$594,13,FALSE)</f>
        <v>*</v>
      </c>
    </row>
    <row r="237" spans="1:16" x14ac:dyDescent="0.3">
      <c r="A237" s="36" t="s">
        <v>835</v>
      </c>
      <c r="B237" s="6" t="str">
        <f>IFERROR(VLOOKUP($A237,classifications!$A$3:$C$334,3,FALSE),VLOOKUP($A237,classifications!$I$2:$K$27,3,FALSE))</f>
        <v>Urban with Significant Rural</v>
      </c>
      <c r="C237" s="6" t="str">
        <f>VLOOKUP($A237,classifications!$A$3:$D$333,4,FALSE)</f>
        <v>lower tier</v>
      </c>
      <c r="D237" s="6" t="str">
        <f>VLOOKUP($A237,class!$A$1:$B$455,2,FALSE)</f>
        <v>Shire District</v>
      </c>
      <c r="E237" s="7">
        <f>VLOOKUP($A237,Data!$CA$9:$CM$594,2,FALSE)</f>
        <v>17100</v>
      </c>
      <c r="F237" s="7">
        <f>VLOOKUP($A237,Data!$CA$9:$CM$594,3,FALSE)</f>
        <v>64600</v>
      </c>
      <c r="G237" s="7">
        <f>VLOOKUP($A237,Data!$CA$9:$CM$594,4,FALSE)</f>
        <v>26.4</v>
      </c>
      <c r="H237" s="7">
        <f>VLOOKUP($A237,Data!$CA$9:$CM$594,5,FALSE)</f>
        <v>6.2</v>
      </c>
      <c r="I237" s="7">
        <f>VLOOKUP($A237,Data!$CA$9:$CM$594,6,FALSE)</f>
        <v>37600</v>
      </c>
      <c r="J237" s="7">
        <f>VLOOKUP($A237,Data!$CA$9:$CM$594,7,FALSE)</f>
        <v>64600</v>
      </c>
      <c r="K237" s="7">
        <f>VLOOKUP($A237,Data!$CA$9:$CM$594,8,FALSE)</f>
        <v>58.2</v>
      </c>
      <c r="L237" s="7">
        <f>VLOOKUP($A237,Data!$CA$9:$CM$594,9,FALSE)</f>
        <v>6.9</v>
      </c>
      <c r="M237" s="7">
        <f>VLOOKUP($A237,Data!$CA$9:$CM$594,10,FALSE)</f>
        <v>7600</v>
      </c>
      <c r="N237" s="7">
        <f>VLOOKUP($A237,Data!$CA$9:$CM$594,11,FALSE)</f>
        <v>64600</v>
      </c>
      <c r="O237" s="7">
        <f>VLOOKUP($A237,Data!$CA$9:$CM$594,12,FALSE)</f>
        <v>11.8</v>
      </c>
      <c r="P237" s="7">
        <f>VLOOKUP($A237,Data!$CA$9:$CM$594,13,FALSE)</f>
        <v>4.5</v>
      </c>
    </row>
    <row r="238" spans="1:16" x14ac:dyDescent="0.3">
      <c r="A238" s="36" t="s">
        <v>836</v>
      </c>
      <c r="B238" s="6" t="str">
        <f>IFERROR(VLOOKUP($A238,classifications!$A$3:$C$334,3,FALSE),VLOOKUP($A238,classifications!$I$2:$K$27,3,FALSE))</f>
        <v>Predominantly Rural</v>
      </c>
      <c r="C238" s="6" t="str">
        <f>VLOOKUP($A238,classifications!$A$3:$D$333,4,FALSE)</f>
        <v>lower tier</v>
      </c>
      <c r="D238" s="6" t="str">
        <f>VLOOKUP($A238,class!$A$1:$B$455,2,FALSE)</f>
        <v>Shire District</v>
      </c>
      <c r="E238" s="7">
        <f>VLOOKUP($A238,Data!$CA$9:$CM$594,2,FALSE)</f>
        <v>15600</v>
      </c>
      <c r="F238" s="7">
        <f>VLOOKUP($A238,Data!$CA$9:$CM$594,3,FALSE)</f>
        <v>54600</v>
      </c>
      <c r="G238" s="7">
        <f>VLOOKUP($A238,Data!$CA$9:$CM$594,4,FALSE)</f>
        <v>28.6</v>
      </c>
      <c r="H238" s="7">
        <f>VLOOKUP($A238,Data!$CA$9:$CM$594,5,FALSE)</f>
        <v>8.1</v>
      </c>
      <c r="I238" s="7">
        <f>VLOOKUP($A238,Data!$CA$9:$CM$594,6,FALSE)</f>
        <v>34500</v>
      </c>
      <c r="J238" s="7">
        <f>VLOOKUP($A238,Data!$CA$9:$CM$594,7,FALSE)</f>
        <v>54600</v>
      </c>
      <c r="K238" s="7">
        <f>VLOOKUP($A238,Data!$CA$9:$CM$594,8,FALSE)</f>
        <v>63.1</v>
      </c>
      <c r="L238" s="7">
        <f>VLOOKUP($A238,Data!$CA$9:$CM$594,9,FALSE)</f>
        <v>8.6999999999999993</v>
      </c>
      <c r="M238" s="7">
        <f>VLOOKUP($A238,Data!$CA$9:$CM$594,10,FALSE)</f>
        <v>7800</v>
      </c>
      <c r="N238" s="7">
        <f>VLOOKUP($A238,Data!$CA$9:$CM$594,11,FALSE)</f>
        <v>54600</v>
      </c>
      <c r="O238" s="7">
        <f>VLOOKUP($A238,Data!$CA$9:$CM$594,12,FALSE)</f>
        <v>14.2</v>
      </c>
      <c r="P238" s="7">
        <f>VLOOKUP($A238,Data!$CA$9:$CM$594,13,FALSE)</f>
        <v>6.3</v>
      </c>
    </row>
    <row r="239" spans="1:16" x14ac:dyDescent="0.3">
      <c r="A239" s="36" t="s">
        <v>837</v>
      </c>
      <c r="B239" s="6" t="str">
        <f>IFERROR(VLOOKUP($A239,classifications!$A$3:$C$334,3,FALSE),VLOOKUP($A239,classifications!$I$2:$K$27,3,FALSE))</f>
        <v>Predominantly Urban</v>
      </c>
      <c r="C239" s="6" t="str">
        <f>VLOOKUP($A239,classifications!$A$3:$D$333,4,FALSE)</f>
        <v>lower tier</v>
      </c>
      <c r="D239" s="6" t="str">
        <f>VLOOKUP($A239,class!$A$1:$B$455,2,FALSE)</f>
        <v>Shire District</v>
      </c>
      <c r="E239" s="7">
        <f>VLOOKUP($A239,Data!$CA$9:$CM$594,2,FALSE)</f>
        <v>21900</v>
      </c>
      <c r="F239" s="7">
        <f>VLOOKUP($A239,Data!$CA$9:$CM$594,3,FALSE)</f>
        <v>78200</v>
      </c>
      <c r="G239" s="7">
        <f>VLOOKUP($A239,Data!$CA$9:$CM$594,4,FALSE)</f>
        <v>28</v>
      </c>
      <c r="H239" s="7">
        <f>VLOOKUP($A239,Data!$CA$9:$CM$594,5,FALSE)</f>
        <v>6.2</v>
      </c>
      <c r="I239" s="7">
        <f>VLOOKUP($A239,Data!$CA$9:$CM$594,6,FALSE)</f>
        <v>49000</v>
      </c>
      <c r="J239" s="7">
        <f>VLOOKUP($A239,Data!$CA$9:$CM$594,7,FALSE)</f>
        <v>78200</v>
      </c>
      <c r="K239" s="7">
        <f>VLOOKUP($A239,Data!$CA$9:$CM$594,8,FALSE)</f>
        <v>62.7</v>
      </c>
      <c r="L239" s="7">
        <f>VLOOKUP($A239,Data!$CA$9:$CM$594,9,FALSE)</f>
        <v>6.7</v>
      </c>
      <c r="M239" s="7">
        <f>VLOOKUP($A239,Data!$CA$9:$CM$594,10,FALSE)</f>
        <v>9700</v>
      </c>
      <c r="N239" s="7">
        <f>VLOOKUP($A239,Data!$CA$9:$CM$594,11,FALSE)</f>
        <v>78200</v>
      </c>
      <c r="O239" s="7">
        <f>VLOOKUP($A239,Data!$CA$9:$CM$594,12,FALSE)</f>
        <v>12.4</v>
      </c>
      <c r="P239" s="7">
        <f>VLOOKUP($A239,Data!$CA$9:$CM$594,13,FALSE)</f>
        <v>4.5999999999999996</v>
      </c>
    </row>
    <row r="240" spans="1:16" x14ac:dyDescent="0.3">
      <c r="A240" s="36" t="s">
        <v>838</v>
      </c>
      <c r="B240" s="6" t="str">
        <f>IFERROR(VLOOKUP($A240,classifications!$A$3:$C$334,3,FALSE),VLOOKUP($A240,classifications!$I$2:$K$27,3,FALSE))</f>
        <v>Urban with Significant Rural</v>
      </c>
      <c r="C240" s="6" t="str">
        <f>VLOOKUP($A240,classifications!$A$3:$D$333,4,FALSE)</f>
        <v>lower tier</v>
      </c>
      <c r="D240" s="6" t="str">
        <f>VLOOKUP($A240,class!$A$1:$B$455,2,FALSE)</f>
        <v>Shire District</v>
      </c>
      <c r="E240" s="7">
        <f>VLOOKUP($A240,Data!$CA$9:$CM$594,2,FALSE)</f>
        <v>11400</v>
      </c>
      <c r="F240" s="7">
        <f>VLOOKUP($A240,Data!$CA$9:$CM$594,3,FALSE)</f>
        <v>48100</v>
      </c>
      <c r="G240" s="7">
        <f>VLOOKUP($A240,Data!$CA$9:$CM$594,4,FALSE)</f>
        <v>23.7</v>
      </c>
      <c r="H240" s="7">
        <f>VLOOKUP($A240,Data!$CA$9:$CM$594,5,FALSE)</f>
        <v>7.5</v>
      </c>
      <c r="I240" s="7">
        <f>VLOOKUP($A240,Data!$CA$9:$CM$594,6,FALSE)</f>
        <v>26200</v>
      </c>
      <c r="J240" s="7">
        <f>VLOOKUP($A240,Data!$CA$9:$CM$594,7,FALSE)</f>
        <v>48100</v>
      </c>
      <c r="K240" s="7">
        <f>VLOOKUP($A240,Data!$CA$9:$CM$594,8,FALSE)</f>
        <v>54.5</v>
      </c>
      <c r="L240" s="7">
        <f>VLOOKUP($A240,Data!$CA$9:$CM$594,9,FALSE)</f>
        <v>8.8000000000000007</v>
      </c>
      <c r="M240" s="7">
        <f>VLOOKUP($A240,Data!$CA$9:$CM$594,10,FALSE)</f>
        <v>5400</v>
      </c>
      <c r="N240" s="7">
        <f>VLOOKUP($A240,Data!$CA$9:$CM$594,11,FALSE)</f>
        <v>48100</v>
      </c>
      <c r="O240" s="7">
        <f>VLOOKUP($A240,Data!$CA$9:$CM$594,12,FALSE)</f>
        <v>11.2</v>
      </c>
      <c r="P240" s="7">
        <f>VLOOKUP($A240,Data!$CA$9:$CM$594,13,FALSE)</f>
        <v>5.6</v>
      </c>
    </row>
    <row r="241" spans="1:16" x14ac:dyDescent="0.3">
      <c r="A241" s="36" t="s">
        <v>839</v>
      </c>
      <c r="B241" s="6" t="str">
        <f>IFERROR(VLOOKUP($A241,classifications!$A$3:$C$334,3,FALSE),VLOOKUP($A241,classifications!$I$2:$K$27,3,FALSE))</f>
        <v>Predominantly Urban</v>
      </c>
      <c r="C241" s="6" t="str">
        <f>VLOOKUP($A241,classifications!$A$3:$D$333,4,FALSE)</f>
        <v>lower tier</v>
      </c>
      <c r="D241" s="6" t="str">
        <f>VLOOKUP($A241,class!$A$1:$B$455,2,FALSE)</f>
        <v>Shire District</v>
      </c>
      <c r="E241" s="7">
        <f>VLOOKUP($A241,Data!$CA$9:$CM$594,2,FALSE)</f>
        <v>18800</v>
      </c>
      <c r="F241" s="7">
        <f>VLOOKUP($A241,Data!$CA$9:$CM$594,3,FALSE)</f>
        <v>66000</v>
      </c>
      <c r="G241" s="7">
        <f>VLOOKUP($A241,Data!$CA$9:$CM$594,4,FALSE)</f>
        <v>28.5</v>
      </c>
      <c r="H241" s="7">
        <f>VLOOKUP($A241,Data!$CA$9:$CM$594,5,FALSE)</f>
        <v>6.2</v>
      </c>
      <c r="I241" s="7">
        <f>VLOOKUP($A241,Data!$CA$9:$CM$594,6,FALSE)</f>
        <v>43400</v>
      </c>
      <c r="J241" s="7">
        <f>VLOOKUP($A241,Data!$CA$9:$CM$594,7,FALSE)</f>
        <v>66000</v>
      </c>
      <c r="K241" s="7">
        <f>VLOOKUP($A241,Data!$CA$9:$CM$594,8,FALSE)</f>
        <v>65.8</v>
      </c>
      <c r="L241" s="7">
        <f>VLOOKUP($A241,Data!$CA$9:$CM$594,9,FALSE)</f>
        <v>6.6</v>
      </c>
      <c r="M241" s="7">
        <f>VLOOKUP($A241,Data!$CA$9:$CM$594,10,FALSE)</f>
        <v>6200</v>
      </c>
      <c r="N241" s="7">
        <f>VLOOKUP($A241,Data!$CA$9:$CM$594,11,FALSE)</f>
        <v>66000</v>
      </c>
      <c r="O241" s="7">
        <f>VLOOKUP($A241,Data!$CA$9:$CM$594,12,FALSE)</f>
        <v>9.4</v>
      </c>
      <c r="P241" s="7">
        <f>VLOOKUP($A241,Data!$CA$9:$CM$594,13,FALSE)</f>
        <v>4</v>
      </c>
    </row>
    <row r="242" spans="1:16" x14ac:dyDescent="0.3">
      <c r="A242" s="36" t="s">
        <v>840</v>
      </c>
      <c r="B242" s="6" t="str">
        <f>IFERROR(VLOOKUP($A242,classifications!$A$3:$C$334,3,FALSE),VLOOKUP($A242,classifications!$I$2:$K$27,3,FALSE))</f>
        <v>Predominantly Rural</v>
      </c>
      <c r="C242" s="6" t="str">
        <f>VLOOKUP($A242,classifications!$A$3:$D$333,4,FALSE)</f>
        <v>lower tier</v>
      </c>
      <c r="D242" s="6" t="str">
        <f>VLOOKUP($A242,class!$A$1:$B$455,2,FALSE)</f>
        <v>Shire District</v>
      </c>
      <c r="E242" s="7">
        <f>VLOOKUP($A242,Data!$CA$9:$CM$594,2,FALSE)</f>
        <v>11100</v>
      </c>
      <c r="F242" s="7">
        <f>VLOOKUP($A242,Data!$CA$9:$CM$594,3,FALSE)</f>
        <v>41700</v>
      </c>
      <c r="G242" s="7">
        <f>VLOOKUP($A242,Data!$CA$9:$CM$594,4,FALSE)</f>
        <v>26.7</v>
      </c>
      <c r="H242" s="7">
        <f>VLOOKUP($A242,Data!$CA$9:$CM$594,5,FALSE)</f>
        <v>7.8</v>
      </c>
      <c r="I242" s="7">
        <f>VLOOKUP($A242,Data!$CA$9:$CM$594,6,FALSE)</f>
        <v>28100</v>
      </c>
      <c r="J242" s="7">
        <f>VLOOKUP($A242,Data!$CA$9:$CM$594,7,FALSE)</f>
        <v>41700</v>
      </c>
      <c r="K242" s="7">
        <f>VLOOKUP($A242,Data!$CA$9:$CM$594,8,FALSE)</f>
        <v>67.400000000000006</v>
      </c>
      <c r="L242" s="7">
        <f>VLOOKUP($A242,Data!$CA$9:$CM$594,9,FALSE)</f>
        <v>8.3000000000000007</v>
      </c>
      <c r="M242" s="7">
        <f>VLOOKUP($A242,Data!$CA$9:$CM$594,10,FALSE)</f>
        <v>3600</v>
      </c>
      <c r="N242" s="7">
        <f>VLOOKUP($A242,Data!$CA$9:$CM$594,11,FALSE)</f>
        <v>41700</v>
      </c>
      <c r="O242" s="7">
        <f>VLOOKUP($A242,Data!$CA$9:$CM$594,12,FALSE)</f>
        <v>8.6</v>
      </c>
      <c r="P242" s="7">
        <f>VLOOKUP($A242,Data!$CA$9:$CM$594,13,FALSE)</f>
        <v>4.9000000000000004</v>
      </c>
    </row>
    <row r="243" spans="1:16" x14ac:dyDescent="0.3">
      <c r="A243" s="36" t="s">
        <v>841</v>
      </c>
      <c r="B243" s="6" t="str">
        <f>IFERROR(VLOOKUP($A243,classifications!$A$3:$C$334,3,FALSE),VLOOKUP($A243,classifications!$I$2:$K$27,3,FALSE))</f>
        <v>Predominantly Urban</v>
      </c>
      <c r="C243" s="6" t="str">
        <f>VLOOKUP($A243,classifications!$A$3:$D$333,4,FALSE)</f>
        <v>lower tier</v>
      </c>
      <c r="D243" s="6" t="str">
        <f>VLOOKUP($A243,class!$A$1:$B$455,2,FALSE)</f>
        <v>Shire District</v>
      </c>
      <c r="E243" s="7">
        <f>VLOOKUP($A243,Data!$CA$9:$CM$594,2,FALSE)</f>
        <v>15500</v>
      </c>
      <c r="F243" s="7">
        <f>VLOOKUP($A243,Data!$CA$9:$CM$594,3,FALSE)</f>
        <v>70500</v>
      </c>
      <c r="G243" s="7">
        <f>VLOOKUP($A243,Data!$CA$9:$CM$594,4,FALSE)</f>
        <v>22</v>
      </c>
      <c r="H243" s="7">
        <f>VLOOKUP($A243,Data!$CA$9:$CM$594,5,FALSE)</f>
        <v>5.7</v>
      </c>
      <c r="I243" s="7">
        <f>VLOOKUP($A243,Data!$CA$9:$CM$594,6,FALSE)</f>
        <v>41700</v>
      </c>
      <c r="J243" s="7">
        <f>VLOOKUP($A243,Data!$CA$9:$CM$594,7,FALSE)</f>
        <v>70500</v>
      </c>
      <c r="K243" s="7">
        <f>VLOOKUP($A243,Data!$CA$9:$CM$594,8,FALSE)</f>
        <v>59.1</v>
      </c>
      <c r="L243" s="7">
        <f>VLOOKUP($A243,Data!$CA$9:$CM$594,9,FALSE)</f>
        <v>6.8</v>
      </c>
      <c r="M243" s="7">
        <f>VLOOKUP($A243,Data!$CA$9:$CM$594,10,FALSE)</f>
        <v>8600</v>
      </c>
      <c r="N243" s="7">
        <f>VLOOKUP($A243,Data!$CA$9:$CM$594,11,FALSE)</f>
        <v>70500</v>
      </c>
      <c r="O243" s="7">
        <f>VLOOKUP($A243,Data!$CA$9:$CM$594,12,FALSE)</f>
        <v>12.1</v>
      </c>
      <c r="P243" s="7">
        <f>VLOOKUP($A243,Data!$CA$9:$CM$594,13,FALSE)</f>
        <v>4.5</v>
      </c>
    </row>
    <row r="244" spans="1:16" x14ac:dyDescent="0.3">
      <c r="A244" s="36" t="s">
        <v>842</v>
      </c>
      <c r="B244" s="6" t="str">
        <f>IFERROR(VLOOKUP($A244,classifications!$A$3:$C$334,3,FALSE),VLOOKUP($A244,classifications!$I$2:$K$27,3,FALSE))</f>
        <v>Predominantly Rural</v>
      </c>
      <c r="C244" s="6" t="str">
        <f>VLOOKUP($A244,classifications!$A$3:$D$333,4,FALSE)</f>
        <v>lower tier</v>
      </c>
      <c r="D244" s="6" t="str">
        <f>VLOOKUP($A244,class!$A$1:$B$455,2,FALSE)</f>
        <v>Shire District</v>
      </c>
      <c r="E244" s="7">
        <f>VLOOKUP($A244,Data!$CA$9:$CM$594,2,FALSE)</f>
        <v>21100</v>
      </c>
      <c r="F244" s="7">
        <f>VLOOKUP($A244,Data!$CA$9:$CM$594,3,FALSE)</f>
        <v>58100</v>
      </c>
      <c r="G244" s="7">
        <f>VLOOKUP($A244,Data!$CA$9:$CM$594,4,FALSE)</f>
        <v>36.299999999999997</v>
      </c>
      <c r="H244" s="7">
        <f>VLOOKUP($A244,Data!$CA$9:$CM$594,5,FALSE)</f>
        <v>7</v>
      </c>
      <c r="I244" s="7">
        <f>VLOOKUP($A244,Data!$CA$9:$CM$594,6,FALSE)</f>
        <v>44600</v>
      </c>
      <c r="J244" s="7">
        <f>VLOOKUP($A244,Data!$CA$9:$CM$594,7,FALSE)</f>
        <v>58100</v>
      </c>
      <c r="K244" s="7">
        <f>VLOOKUP($A244,Data!$CA$9:$CM$594,8,FALSE)</f>
        <v>76.7</v>
      </c>
      <c r="L244" s="7">
        <f>VLOOKUP($A244,Data!$CA$9:$CM$594,9,FALSE)</f>
        <v>6.2</v>
      </c>
      <c r="M244" s="7">
        <f>VLOOKUP($A244,Data!$CA$9:$CM$594,10,FALSE)</f>
        <v>2100</v>
      </c>
      <c r="N244" s="7">
        <f>VLOOKUP($A244,Data!$CA$9:$CM$594,11,FALSE)</f>
        <v>58100</v>
      </c>
      <c r="O244" s="7">
        <f>VLOOKUP($A244,Data!$CA$9:$CM$594,12,FALSE)</f>
        <v>3.6</v>
      </c>
      <c r="P244" s="7" t="str">
        <f>VLOOKUP($A244,Data!$CA$9:$CM$594,13,FALSE)</f>
        <v>*</v>
      </c>
    </row>
    <row r="245" spans="1:16" x14ac:dyDescent="0.3">
      <c r="A245" s="36" t="s">
        <v>843</v>
      </c>
      <c r="B245" s="6" t="str">
        <f>IFERROR(VLOOKUP($A245,classifications!$A$3:$C$334,3,FALSE),VLOOKUP($A245,classifications!$I$2:$K$27,3,FALSE))</f>
        <v>Predominantly Urban</v>
      </c>
      <c r="C245" s="6" t="str">
        <f>VLOOKUP($A245,classifications!$A$3:$D$333,4,FALSE)</f>
        <v>lower tier</v>
      </c>
      <c r="D245" s="6" t="str">
        <f>VLOOKUP($A245,class!$A$1:$B$455,2,FALSE)</f>
        <v>Shire District</v>
      </c>
      <c r="E245" s="7">
        <f>VLOOKUP($A245,Data!$CA$9:$CM$594,2,FALSE)</f>
        <v>16800</v>
      </c>
      <c r="F245" s="7">
        <f>VLOOKUP($A245,Data!$CA$9:$CM$594,3,FALSE)</f>
        <v>64200</v>
      </c>
      <c r="G245" s="7">
        <f>VLOOKUP($A245,Data!$CA$9:$CM$594,4,FALSE)</f>
        <v>26.2</v>
      </c>
      <c r="H245" s="7">
        <f>VLOOKUP($A245,Data!$CA$9:$CM$594,5,FALSE)</f>
        <v>6.8</v>
      </c>
      <c r="I245" s="7">
        <f>VLOOKUP($A245,Data!$CA$9:$CM$594,6,FALSE)</f>
        <v>43900</v>
      </c>
      <c r="J245" s="7">
        <f>VLOOKUP($A245,Data!$CA$9:$CM$594,7,FALSE)</f>
        <v>64200</v>
      </c>
      <c r="K245" s="7">
        <f>VLOOKUP($A245,Data!$CA$9:$CM$594,8,FALSE)</f>
        <v>68.400000000000006</v>
      </c>
      <c r="L245" s="7">
        <f>VLOOKUP($A245,Data!$CA$9:$CM$594,9,FALSE)</f>
        <v>7.2</v>
      </c>
      <c r="M245" s="7">
        <f>VLOOKUP($A245,Data!$CA$9:$CM$594,10,FALSE)</f>
        <v>6800</v>
      </c>
      <c r="N245" s="7">
        <f>VLOOKUP($A245,Data!$CA$9:$CM$594,11,FALSE)</f>
        <v>64200</v>
      </c>
      <c r="O245" s="7">
        <f>VLOOKUP($A245,Data!$CA$9:$CM$594,12,FALSE)</f>
        <v>10.6</v>
      </c>
      <c r="P245" s="7">
        <f>VLOOKUP($A245,Data!$CA$9:$CM$594,13,FALSE)</f>
        <v>4.7</v>
      </c>
    </row>
    <row r="246" spans="1:16" x14ac:dyDescent="0.3">
      <c r="A246" s="36" t="s">
        <v>844</v>
      </c>
      <c r="B246" s="6" t="str">
        <f>IFERROR(VLOOKUP($A246,classifications!$A$3:$C$334,3,FALSE),VLOOKUP($A246,classifications!$I$2:$K$27,3,FALSE))</f>
        <v>Urban with Significant Rural</v>
      </c>
      <c r="C246" s="6" t="str">
        <f>VLOOKUP($A246,classifications!$A$3:$D$333,4,FALSE)</f>
        <v>lower tier</v>
      </c>
      <c r="D246" s="6" t="str">
        <f>VLOOKUP($A246,class!$A$1:$B$455,2,FALSE)</f>
        <v>Shire District</v>
      </c>
      <c r="E246" s="7">
        <f>VLOOKUP($A246,Data!$CA$9:$CM$594,2,FALSE)</f>
        <v>19700</v>
      </c>
      <c r="F246" s="7">
        <f>VLOOKUP($A246,Data!$CA$9:$CM$594,3,FALSE)</f>
        <v>59800</v>
      </c>
      <c r="G246" s="7">
        <f>VLOOKUP($A246,Data!$CA$9:$CM$594,4,FALSE)</f>
        <v>32.9</v>
      </c>
      <c r="H246" s="7">
        <f>VLOOKUP($A246,Data!$CA$9:$CM$594,5,FALSE)</f>
        <v>6.5</v>
      </c>
      <c r="I246" s="7">
        <f>VLOOKUP($A246,Data!$CA$9:$CM$594,6,FALSE)</f>
        <v>44600</v>
      </c>
      <c r="J246" s="7">
        <f>VLOOKUP($A246,Data!$CA$9:$CM$594,7,FALSE)</f>
        <v>59800</v>
      </c>
      <c r="K246" s="7">
        <f>VLOOKUP($A246,Data!$CA$9:$CM$594,8,FALSE)</f>
        <v>74.599999999999994</v>
      </c>
      <c r="L246" s="7">
        <f>VLOOKUP($A246,Data!$CA$9:$CM$594,9,FALSE)</f>
        <v>6</v>
      </c>
      <c r="M246" s="7">
        <f>VLOOKUP($A246,Data!$CA$9:$CM$594,10,FALSE)</f>
        <v>4500</v>
      </c>
      <c r="N246" s="7">
        <f>VLOOKUP($A246,Data!$CA$9:$CM$594,11,FALSE)</f>
        <v>59800</v>
      </c>
      <c r="O246" s="7">
        <f>VLOOKUP($A246,Data!$CA$9:$CM$594,12,FALSE)</f>
        <v>7.5</v>
      </c>
      <c r="P246" s="7">
        <f>VLOOKUP($A246,Data!$CA$9:$CM$594,13,FALSE)</f>
        <v>3.6</v>
      </c>
    </row>
    <row r="247" spans="1:16" x14ac:dyDescent="0.3">
      <c r="A247" s="36" t="s">
        <v>845</v>
      </c>
      <c r="B247" s="6" t="str">
        <f>IFERROR(VLOOKUP($A247,classifications!$A$3:$C$334,3,FALSE),VLOOKUP($A247,classifications!$I$2:$K$27,3,FALSE))</f>
        <v>Predominantly Urban</v>
      </c>
      <c r="C247" s="6" t="str">
        <f>VLOOKUP($A247,classifications!$A$3:$D$333,4,FALSE)</f>
        <v>lower tier</v>
      </c>
      <c r="D247" s="6" t="str">
        <f>VLOOKUP($A247,class!$A$1:$B$455,2,FALSE)</f>
        <v>Shire District</v>
      </c>
      <c r="E247" s="7">
        <f>VLOOKUP($A247,Data!$CA$9:$CM$594,2,FALSE)</f>
        <v>13100</v>
      </c>
      <c r="F247" s="7">
        <f>VLOOKUP($A247,Data!$CA$9:$CM$594,3,FALSE)</f>
        <v>60900</v>
      </c>
      <c r="G247" s="7">
        <f>VLOOKUP($A247,Data!$CA$9:$CM$594,4,FALSE)</f>
        <v>21.4</v>
      </c>
      <c r="H247" s="7">
        <f>VLOOKUP($A247,Data!$CA$9:$CM$594,5,FALSE)</f>
        <v>6.4</v>
      </c>
      <c r="I247" s="7">
        <f>VLOOKUP($A247,Data!$CA$9:$CM$594,6,FALSE)</f>
        <v>40300</v>
      </c>
      <c r="J247" s="7">
        <f>VLOOKUP($A247,Data!$CA$9:$CM$594,7,FALSE)</f>
        <v>60900</v>
      </c>
      <c r="K247" s="7">
        <f>VLOOKUP($A247,Data!$CA$9:$CM$594,8,FALSE)</f>
        <v>66.2</v>
      </c>
      <c r="L247" s="7">
        <f>VLOOKUP($A247,Data!$CA$9:$CM$594,9,FALSE)</f>
        <v>7.4</v>
      </c>
      <c r="M247" s="7">
        <f>VLOOKUP($A247,Data!$CA$9:$CM$594,10,FALSE)</f>
        <v>9200</v>
      </c>
      <c r="N247" s="7">
        <f>VLOOKUP($A247,Data!$CA$9:$CM$594,11,FALSE)</f>
        <v>60900</v>
      </c>
      <c r="O247" s="7">
        <f>VLOOKUP($A247,Data!$CA$9:$CM$594,12,FALSE)</f>
        <v>15.1</v>
      </c>
      <c r="P247" s="7">
        <f>VLOOKUP($A247,Data!$CA$9:$CM$594,13,FALSE)</f>
        <v>5.6</v>
      </c>
    </row>
    <row r="248" spans="1:16" x14ac:dyDescent="0.3">
      <c r="A248" s="36" t="s">
        <v>846</v>
      </c>
      <c r="B248" s="6" t="str">
        <f>IFERROR(VLOOKUP($A248,classifications!$A$3:$C$334,3,FALSE),VLOOKUP($A248,classifications!$I$2:$K$27,3,FALSE))</f>
        <v>Predominantly Urban</v>
      </c>
      <c r="C248" s="6" t="str">
        <f>VLOOKUP($A248,classifications!$A$3:$D$333,4,FALSE)</f>
        <v>lower tier</v>
      </c>
      <c r="D248" s="6" t="str">
        <f>VLOOKUP($A248,class!$A$1:$B$455,2,FALSE)</f>
        <v>Shire District</v>
      </c>
      <c r="E248" s="7">
        <f>VLOOKUP($A248,Data!$CA$9:$CM$594,2,FALSE)</f>
        <v>37700</v>
      </c>
      <c r="F248" s="7">
        <f>VLOOKUP($A248,Data!$CA$9:$CM$594,3,FALSE)</f>
        <v>106300</v>
      </c>
      <c r="G248" s="7">
        <f>VLOOKUP($A248,Data!$CA$9:$CM$594,4,FALSE)</f>
        <v>35.4</v>
      </c>
      <c r="H248" s="7">
        <f>VLOOKUP($A248,Data!$CA$9:$CM$594,5,FALSE)</f>
        <v>5.2</v>
      </c>
      <c r="I248" s="7">
        <f>VLOOKUP($A248,Data!$CA$9:$CM$594,6,FALSE)</f>
        <v>78600</v>
      </c>
      <c r="J248" s="7">
        <f>VLOOKUP($A248,Data!$CA$9:$CM$594,7,FALSE)</f>
        <v>106300</v>
      </c>
      <c r="K248" s="7">
        <f>VLOOKUP($A248,Data!$CA$9:$CM$594,8,FALSE)</f>
        <v>73.900000000000006</v>
      </c>
      <c r="L248" s="7">
        <f>VLOOKUP($A248,Data!$CA$9:$CM$594,9,FALSE)</f>
        <v>4.7</v>
      </c>
      <c r="M248" s="7">
        <f>VLOOKUP($A248,Data!$CA$9:$CM$594,10,FALSE)</f>
        <v>9500</v>
      </c>
      <c r="N248" s="7">
        <f>VLOOKUP($A248,Data!$CA$9:$CM$594,11,FALSE)</f>
        <v>106300</v>
      </c>
      <c r="O248" s="7">
        <f>VLOOKUP($A248,Data!$CA$9:$CM$594,12,FALSE)</f>
        <v>9</v>
      </c>
      <c r="P248" s="7">
        <f>VLOOKUP($A248,Data!$CA$9:$CM$594,13,FALSE)</f>
        <v>3.1</v>
      </c>
    </row>
    <row r="249" spans="1:16" x14ac:dyDescent="0.3">
      <c r="A249" s="36" t="s">
        <v>847</v>
      </c>
      <c r="B249" s="6" t="str">
        <f>IFERROR(VLOOKUP($A249,classifications!$A$3:$C$334,3,FALSE),VLOOKUP($A249,classifications!$I$2:$K$27,3,FALSE))</f>
        <v>Predominantly Rural</v>
      </c>
      <c r="C249" s="6" t="str">
        <f>VLOOKUP($A249,classifications!$A$3:$D$333,4,FALSE)</f>
        <v>lower tier</v>
      </c>
      <c r="D249" s="6" t="str">
        <f>VLOOKUP($A249,class!$A$1:$B$455,2,FALSE)</f>
        <v>Shire District</v>
      </c>
      <c r="E249" s="7">
        <f>VLOOKUP($A249,Data!$CA$9:$CM$594,2,FALSE)</f>
        <v>15400</v>
      </c>
      <c r="F249" s="7">
        <f>VLOOKUP($A249,Data!$CA$9:$CM$594,3,FALSE)</f>
        <v>52500</v>
      </c>
      <c r="G249" s="7">
        <f>VLOOKUP($A249,Data!$CA$9:$CM$594,4,FALSE)</f>
        <v>29.4</v>
      </c>
      <c r="H249" s="7">
        <f>VLOOKUP($A249,Data!$CA$9:$CM$594,5,FALSE)</f>
        <v>6.7</v>
      </c>
      <c r="I249" s="7">
        <f>VLOOKUP($A249,Data!$CA$9:$CM$594,6,FALSE)</f>
        <v>36100</v>
      </c>
      <c r="J249" s="7">
        <f>VLOOKUP($A249,Data!$CA$9:$CM$594,7,FALSE)</f>
        <v>52500</v>
      </c>
      <c r="K249" s="7">
        <f>VLOOKUP($A249,Data!$CA$9:$CM$594,8,FALSE)</f>
        <v>68.8</v>
      </c>
      <c r="L249" s="7">
        <f>VLOOKUP($A249,Data!$CA$9:$CM$594,9,FALSE)</f>
        <v>6.8</v>
      </c>
      <c r="M249" s="7">
        <f>VLOOKUP($A249,Data!$CA$9:$CM$594,10,FALSE)</f>
        <v>8400</v>
      </c>
      <c r="N249" s="7">
        <f>VLOOKUP($A249,Data!$CA$9:$CM$594,11,FALSE)</f>
        <v>52500</v>
      </c>
      <c r="O249" s="7">
        <f>VLOOKUP($A249,Data!$CA$9:$CM$594,12,FALSE)</f>
        <v>16.100000000000001</v>
      </c>
      <c r="P249" s="7">
        <f>VLOOKUP($A249,Data!$CA$9:$CM$594,13,FALSE)</f>
        <v>5.4</v>
      </c>
    </row>
    <row r="250" spans="1:16" x14ac:dyDescent="0.3">
      <c r="A250" s="36" t="s">
        <v>848</v>
      </c>
      <c r="B250" s="6" t="str">
        <f>IFERROR(VLOOKUP($A250,classifications!$A$3:$C$334,3,FALSE),VLOOKUP($A250,classifications!$I$2:$K$27,3,FALSE))</f>
        <v>Predominantly Rural</v>
      </c>
      <c r="C250" s="6" t="str">
        <f>VLOOKUP($A250,classifications!$A$3:$D$333,4,FALSE)</f>
        <v>lower tier</v>
      </c>
      <c r="D250" s="6" t="str">
        <f>VLOOKUP($A250,class!$A$1:$B$455,2,FALSE)</f>
        <v>Shire District</v>
      </c>
      <c r="E250" s="7">
        <f>VLOOKUP($A250,Data!$CA$9:$CM$594,2,FALSE)</f>
        <v>20800</v>
      </c>
      <c r="F250" s="7">
        <f>VLOOKUP($A250,Data!$CA$9:$CM$594,3,FALSE)</f>
        <v>66800</v>
      </c>
      <c r="G250" s="7">
        <f>VLOOKUP($A250,Data!$CA$9:$CM$594,4,FALSE)</f>
        <v>31.2</v>
      </c>
      <c r="H250" s="7">
        <f>VLOOKUP($A250,Data!$CA$9:$CM$594,5,FALSE)</f>
        <v>6.9</v>
      </c>
      <c r="I250" s="7">
        <f>VLOOKUP($A250,Data!$CA$9:$CM$594,6,FALSE)</f>
        <v>47700</v>
      </c>
      <c r="J250" s="7">
        <f>VLOOKUP($A250,Data!$CA$9:$CM$594,7,FALSE)</f>
        <v>66800</v>
      </c>
      <c r="K250" s="7">
        <f>VLOOKUP($A250,Data!$CA$9:$CM$594,8,FALSE)</f>
        <v>71.400000000000006</v>
      </c>
      <c r="L250" s="7">
        <f>VLOOKUP($A250,Data!$CA$9:$CM$594,9,FALSE)</f>
        <v>6.8</v>
      </c>
      <c r="M250" s="7">
        <f>VLOOKUP($A250,Data!$CA$9:$CM$594,10,FALSE)</f>
        <v>7500</v>
      </c>
      <c r="N250" s="7">
        <f>VLOOKUP($A250,Data!$CA$9:$CM$594,11,FALSE)</f>
        <v>66800</v>
      </c>
      <c r="O250" s="7">
        <f>VLOOKUP($A250,Data!$CA$9:$CM$594,12,FALSE)</f>
        <v>11.3</v>
      </c>
      <c r="P250" s="7">
        <f>VLOOKUP($A250,Data!$CA$9:$CM$594,13,FALSE)</f>
        <v>4.7</v>
      </c>
    </row>
    <row r="251" spans="1:16" x14ac:dyDescent="0.3">
      <c r="A251" s="36" t="s">
        <v>849</v>
      </c>
      <c r="B251" s="6" t="str">
        <f>IFERROR(VLOOKUP($A251,classifications!$A$3:$C$334,3,FALSE),VLOOKUP($A251,classifications!$I$2:$K$27,3,FALSE))</f>
        <v>Predominantly Rural</v>
      </c>
      <c r="C251" s="6" t="str">
        <f>VLOOKUP($A251,classifications!$A$3:$D$333,4,FALSE)</f>
        <v>lower tier</v>
      </c>
      <c r="D251" s="6" t="str">
        <f>VLOOKUP($A251,class!$A$1:$B$455,2,FALSE)</f>
        <v>Shire District</v>
      </c>
      <c r="E251" s="7">
        <f>VLOOKUP($A251,Data!$CA$9:$CM$594,2,FALSE)</f>
        <v>10000</v>
      </c>
      <c r="F251" s="7">
        <f>VLOOKUP($A251,Data!$CA$9:$CM$594,3,FALSE)</f>
        <v>30400</v>
      </c>
      <c r="G251" s="7">
        <f>VLOOKUP($A251,Data!$CA$9:$CM$594,4,FALSE)</f>
        <v>32.9</v>
      </c>
      <c r="H251" s="7">
        <f>VLOOKUP($A251,Data!$CA$9:$CM$594,5,FALSE)</f>
        <v>9.9</v>
      </c>
      <c r="I251" s="7">
        <f>VLOOKUP($A251,Data!$CA$9:$CM$594,6,FALSE)</f>
        <v>21700</v>
      </c>
      <c r="J251" s="7">
        <f>VLOOKUP($A251,Data!$CA$9:$CM$594,7,FALSE)</f>
        <v>30400</v>
      </c>
      <c r="K251" s="7">
        <f>VLOOKUP($A251,Data!$CA$9:$CM$594,8,FALSE)</f>
        <v>71.2</v>
      </c>
      <c r="L251" s="7">
        <f>VLOOKUP($A251,Data!$CA$9:$CM$594,9,FALSE)</f>
        <v>9.5</v>
      </c>
      <c r="M251" s="7">
        <f>VLOOKUP($A251,Data!$CA$9:$CM$594,10,FALSE)</f>
        <v>1500</v>
      </c>
      <c r="N251" s="7">
        <f>VLOOKUP($A251,Data!$CA$9:$CM$594,11,FALSE)</f>
        <v>30400</v>
      </c>
      <c r="O251" s="7">
        <f>VLOOKUP($A251,Data!$CA$9:$CM$594,12,FALSE)</f>
        <v>5</v>
      </c>
      <c r="P251" s="7" t="str">
        <f>VLOOKUP($A251,Data!$CA$9:$CM$594,13,FALSE)</f>
        <v>*</v>
      </c>
    </row>
    <row r="252" spans="1:16" x14ac:dyDescent="0.3">
      <c r="A252" s="36" t="s">
        <v>850</v>
      </c>
      <c r="B252" s="6" t="str">
        <f>IFERROR(VLOOKUP($A252,classifications!$A$3:$C$334,3,FALSE),VLOOKUP($A252,classifications!$I$2:$K$27,3,FALSE))</f>
        <v>Predominantly Rural</v>
      </c>
      <c r="C252" s="6" t="str">
        <f>VLOOKUP($A252,classifications!$A$3:$D$333,4,FALSE)</f>
        <v>lower tier</v>
      </c>
      <c r="D252" s="6" t="str">
        <f>VLOOKUP($A252,class!$A$1:$B$455,2,FALSE)</f>
        <v>Shire District</v>
      </c>
      <c r="E252" s="7">
        <f>VLOOKUP($A252,Data!$CA$9:$CM$594,2,FALSE)</f>
        <v>13100</v>
      </c>
      <c r="F252" s="7">
        <f>VLOOKUP($A252,Data!$CA$9:$CM$594,3,FALSE)</f>
        <v>59600</v>
      </c>
      <c r="G252" s="7">
        <f>VLOOKUP($A252,Data!$CA$9:$CM$594,4,FALSE)</f>
        <v>22</v>
      </c>
      <c r="H252" s="7">
        <f>VLOOKUP($A252,Data!$CA$9:$CM$594,5,FALSE)</f>
        <v>5.5</v>
      </c>
      <c r="I252" s="7">
        <f>VLOOKUP($A252,Data!$CA$9:$CM$594,6,FALSE)</f>
        <v>37900</v>
      </c>
      <c r="J252" s="7">
        <f>VLOOKUP($A252,Data!$CA$9:$CM$594,7,FALSE)</f>
        <v>59600</v>
      </c>
      <c r="K252" s="7">
        <f>VLOOKUP($A252,Data!$CA$9:$CM$594,8,FALSE)</f>
        <v>63.5</v>
      </c>
      <c r="L252" s="7">
        <f>VLOOKUP($A252,Data!$CA$9:$CM$594,9,FALSE)</f>
        <v>6.4</v>
      </c>
      <c r="M252" s="7">
        <f>VLOOKUP($A252,Data!$CA$9:$CM$594,10,FALSE)</f>
        <v>8400</v>
      </c>
      <c r="N252" s="7">
        <f>VLOOKUP($A252,Data!$CA$9:$CM$594,11,FALSE)</f>
        <v>59600</v>
      </c>
      <c r="O252" s="7">
        <f>VLOOKUP($A252,Data!$CA$9:$CM$594,12,FALSE)</f>
        <v>14</v>
      </c>
      <c r="P252" s="7">
        <f>VLOOKUP($A252,Data!$CA$9:$CM$594,13,FALSE)</f>
        <v>4.5999999999999996</v>
      </c>
    </row>
    <row r="253" spans="1:16" x14ac:dyDescent="0.3">
      <c r="A253" s="36" t="s">
        <v>851</v>
      </c>
      <c r="B253" s="6" t="str">
        <f>IFERROR(VLOOKUP($A253,classifications!$A$3:$C$334,3,FALSE),VLOOKUP($A253,classifications!$I$2:$K$27,3,FALSE))</f>
        <v>Predominantly Urban</v>
      </c>
      <c r="C253" s="6" t="str">
        <f>VLOOKUP($A253,classifications!$A$3:$D$333,4,FALSE)</f>
        <v>lower tier</v>
      </c>
      <c r="D253" s="6" t="str">
        <f>VLOOKUP($A253,class!$A$1:$B$455,2,FALSE)</f>
        <v>Shire District</v>
      </c>
      <c r="E253" s="7">
        <f>VLOOKUP($A253,Data!$CA$9:$CM$594,2,FALSE)</f>
        <v>11100</v>
      </c>
      <c r="F253" s="7">
        <f>VLOOKUP($A253,Data!$CA$9:$CM$594,3,FALSE)</f>
        <v>34600</v>
      </c>
      <c r="G253" s="7">
        <f>VLOOKUP($A253,Data!$CA$9:$CM$594,4,FALSE)</f>
        <v>32.200000000000003</v>
      </c>
      <c r="H253" s="7">
        <f>VLOOKUP($A253,Data!$CA$9:$CM$594,5,FALSE)</f>
        <v>8</v>
      </c>
      <c r="I253" s="7">
        <f>VLOOKUP($A253,Data!$CA$9:$CM$594,6,FALSE)</f>
        <v>26500</v>
      </c>
      <c r="J253" s="7">
        <f>VLOOKUP($A253,Data!$CA$9:$CM$594,7,FALSE)</f>
        <v>34600</v>
      </c>
      <c r="K253" s="7">
        <f>VLOOKUP($A253,Data!$CA$9:$CM$594,8,FALSE)</f>
        <v>76.599999999999994</v>
      </c>
      <c r="L253" s="7">
        <f>VLOOKUP($A253,Data!$CA$9:$CM$594,9,FALSE)</f>
        <v>7.3</v>
      </c>
      <c r="M253" s="7">
        <f>VLOOKUP($A253,Data!$CA$9:$CM$594,10,FALSE)</f>
        <v>4200</v>
      </c>
      <c r="N253" s="7">
        <f>VLOOKUP($A253,Data!$CA$9:$CM$594,11,FALSE)</f>
        <v>34600</v>
      </c>
      <c r="O253" s="7">
        <f>VLOOKUP($A253,Data!$CA$9:$CM$594,12,FALSE)</f>
        <v>12.1</v>
      </c>
      <c r="P253" s="7">
        <f>VLOOKUP($A253,Data!$CA$9:$CM$594,13,FALSE)</f>
        <v>5.6</v>
      </c>
    </row>
    <row r="254" spans="1:16" x14ac:dyDescent="0.3">
      <c r="A254" s="36" t="s">
        <v>852</v>
      </c>
      <c r="B254" s="6" t="str">
        <f>IFERROR(VLOOKUP($A254,classifications!$A$3:$C$334,3,FALSE),VLOOKUP($A254,classifications!$I$2:$K$27,3,FALSE))</f>
        <v>Urban with Significant Rural</v>
      </c>
      <c r="C254" s="6" t="str">
        <f>VLOOKUP($A254,classifications!$A$3:$D$333,4,FALSE)</f>
        <v>lower tier</v>
      </c>
      <c r="D254" s="6" t="str">
        <f>VLOOKUP($A254,class!$A$1:$B$455,2,FALSE)</f>
        <v>Shire District</v>
      </c>
      <c r="E254" s="7">
        <f>VLOOKUP($A254,Data!$CA$9:$CM$594,2,FALSE)</f>
        <v>8300</v>
      </c>
      <c r="F254" s="7">
        <f>VLOOKUP($A254,Data!$CA$9:$CM$594,3,FALSE)</f>
        <v>39100</v>
      </c>
      <c r="G254" s="7">
        <f>VLOOKUP($A254,Data!$CA$9:$CM$594,4,FALSE)</f>
        <v>21.2</v>
      </c>
      <c r="H254" s="7">
        <f>VLOOKUP($A254,Data!$CA$9:$CM$594,5,FALSE)</f>
        <v>7</v>
      </c>
      <c r="I254" s="7">
        <f>VLOOKUP($A254,Data!$CA$9:$CM$594,6,FALSE)</f>
        <v>22000</v>
      </c>
      <c r="J254" s="7">
        <f>VLOOKUP($A254,Data!$CA$9:$CM$594,7,FALSE)</f>
        <v>39100</v>
      </c>
      <c r="K254" s="7">
        <f>VLOOKUP($A254,Data!$CA$9:$CM$594,8,FALSE)</f>
        <v>56.2</v>
      </c>
      <c r="L254" s="7">
        <f>VLOOKUP($A254,Data!$CA$9:$CM$594,9,FALSE)</f>
        <v>8.5</v>
      </c>
      <c r="M254" s="7">
        <f>VLOOKUP($A254,Data!$CA$9:$CM$594,10,FALSE)</f>
        <v>4800</v>
      </c>
      <c r="N254" s="7">
        <f>VLOOKUP($A254,Data!$CA$9:$CM$594,11,FALSE)</f>
        <v>39100</v>
      </c>
      <c r="O254" s="7">
        <f>VLOOKUP($A254,Data!$CA$9:$CM$594,12,FALSE)</f>
        <v>12.3</v>
      </c>
      <c r="P254" s="7">
        <f>VLOOKUP($A254,Data!$CA$9:$CM$594,13,FALSE)</f>
        <v>5.6</v>
      </c>
    </row>
    <row r="255" spans="1:16" x14ac:dyDescent="0.3">
      <c r="A255" s="36" t="s">
        <v>853</v>
      </c>
      <c r="B255" s="6" t="str">
        <f>IFERROR(VLOOKUP($A255,classifications!$A$3:$C$334,3,FALSE),VLOOKUP($A255,classifications!$I$2:$K$27,3,FALSE))</f>
        <v>Predominantly Rural</v>
      </c>
      <c r="C255" s="6" t="str">
        <f>VLOOKUP($A255,classifications!$A$3:$D$333,4,FALSE)</f>
        <v>lower tier</v>
      </c>
      <c r="D255" s="6" t="str">
        <f>VLOOKUP($A255,class!$A$1:$B$455,2,FALSE)</f>
        <v>Shire District</v>
      </c>
      <c r="E255" s="7">
        <f>VLOOKUP($A255,Data!$CA$9:$CM$594,2,FALSE)</f>
        <v>17100</v>
      </c>
      <c r="F255" s="7">
        <f>VLOOKUP($A255,Data!$CA$9:$CM$594,3,FALSE)</f>
        <v>80800</v>
      </c>
      <c r="G255" s="7">
        <f>VLOOKUP($A255,Data!$CA$9:$CM$594,4,FALSE)</f>
        <v>21.2</v>
      </c>
      <c r="H255" s="7">
        <f>VLOOKUP($A255,Data!$CA$9:$CM$594,5,FALSE)</f>
        <v>5</v>
      </c>
      <c r="I255" s="7">
        <f>VLOOKUP($A255,Data!$CA$9:$CM$594,6,FALSE)</f>
        <v>48300</v>
      </c>
      <c r="J255" s="7">
        <f>VLOOKUP($A255,Data!$CA$9:$CM$594,7,FALSE)</f>
        <v>80800</v>
      </c>
      <c r="K255" s="7">
        <f>VLOOKUP($A255,Data!$CA$9:$CM$594,8,FALSE)</f>
        <v>59.8</v>
      </c>
      <c r="L255" s="7">
        <f>VLOOKUP($A255,Data!$CA$9:$CM$594,9,FALSE)</f>
        <v>6.1</v>
      </c>
      <c r="M255" s="7">
        <f>VLOOKUP($A255,Data!$CA$9:$CM$594,10,FALSE)</f>
        <v>11200</v>
      </c>
      <c r="N255" s="7">
        <f>VLOOKUP($A255,Data!$CA$9:$CM$594,11,FALSE)</f>
        <v>80800</v>
      </c>
      <c r="O255" s="7">
        <f>VLOOKUP($A255,Data!$CA$9:$CM$594,12,FALSE)</f>
        <v>13.9</v>
      </c>
      <c r="P255" s="7">
        <f>VLOOKUP($A255,Data!$CA$9:$CM$594,13,FALSE)</f>
        <v>4.3</v>
      </c>
    </row>
    <row r="256" spans="1:16" x14ac:dyDescent="0.3">
      <c r="A256" s="36" t="s">
        <v>854</v>
      </c>
      <c r="B256" s="6" t="str">
        <f>IFERROR(VLOOKUP($A256,classifications!$A$3:$C$334,3,FALSE),VLOOKUP($A256,classifications!$I$2:$K$27,3,FALSE))</f>
        <v>Predominantly Urban</v>
      </c>
      <c r="C256" s="6" t="str">
        <f>VLOOKUP($A256,classifications!$A$3:$D$333,4,FALSE)</f>
        <v>lower tier</v>
      </c>
      <c r="D256" s="6" t="str">
        <f>VLOOKUP($A256,class!$A$1:$B$455,2,FALSE)</f>
        <v>Shire District</v>
      </c>
      <c r="E256" s="7">
        <f>VLOOKUP($A256,Data!$CA$9:$CM$594,2,FALSE)</f>
        <v>15200</v>
      </c>
      <c r="F256" s="7">
        <f>VLOOKUP($A256,Data!$CA$9:$CM$594,3,FALSE)</f>
        <v>62300</v>
      </c>
      <c r="G256" s="7">
        <f>VLOOKUP($A256,Data!$CA$9:$CM$594,4,FALSE)</f>
        <v>24.5</v>
      </c>
      <c r="H256" s="7">
        <f>VLOOKUP($A256,Data!$CA$9:$CM$594,5,FALSE)</f>
        <v>6.1</v>
      </c>
      <c r="I256" s="7">
        <f>VLOOKUP($A256,Data!$CA$9:$CM$594,6,FALSE)</f>
        <v>37100</v>
      </c>
      <c r="J256" s="7">
        <f>VLOOKUP($A256,Data!$CA$9:$CM$594,7,FALSE)</f>
        <v>62300</v>
      </c>
      <c r="K256" s="7">
        <f>VLOOKUP($A256,Data!$CA$9:$CM$594,8,FALSE)</f>
        <v>59.6</v>
      </c>
      <c r="L256" s="7">
        <f>VLOOKUP($A256,Data!$CA$9:$CM$594,9,FALSE)</f>
        <v>7</v>
      </c>
      <c r="M256" s="7">
        <f>VLOOKUP($A256,Data!$CA$9:$CM$594,10,FALSE)</f>
        <v>7100</v>
      </c>
      <c r="N256" s="7">
        <f>VLOOKUP($A256,Data!$CA$9:$CM$594,11,FALSE)</f>
        <v>62300</v>
      </c>
      <c r="O256" s="7">
        <f>VLOOKUP($A256,Data!$CA$9:$CM$594,12,FALSE)</f>
        <v>11.4</v>
      </c>
      <c r="P256" s="7">
        <f>VLOOKUP($A256,Data!$CA$9:$CM$594,13,FALSE)</f>
        <v>4.5</v>
      </c>
    </row>
    <row r="257" spans="1:16" x14ac:dyDescent="0.3">
      <c r="A257" s="36" t="s">
        <v>855</v>
      </c>
      <c r="B257" s="6" t="str">
        <f>IFERROR(VLOOKUP($A257,classifications!$A$3:$C$334,3,FALSE),VLOOKUP($A257,classifications!$I$2:$K$27,3,FALSE))</f>
        <v>Predominantly Rural</v>
      </c>
      <c r="C257" s="6" t="str">
        <f>VLOOKUP($A257,classifications!$A$3:$D$333,4,FALSE)</f>
        <v>lower tier</v>
      </c>
      <c r="D257" s="6" t="str">
        <f>VLOOKUP($A257,class!$A$1:$B$455,2,FALSE)</f>
        <v>Shire District</v>
      </c>
      <c r="E257" s="7">
        <f>VLOOKUP($A257,Data!$CA$9:$CM$594,2,FALSE)</f>
        <v>20400</v>
      </c>
      <c r="F257" s="7">
        <f>VLOOKUP($A257,Data!$CA$9:$CM$594,3,FALSE)</f>
        <v>63400</v>
      </c>
      <c r="G257" s="7">
        <f>VLOOKUP($A257,Data!$CA$9:$CM$594,4,FALSE)</f>
        <v>32.200000000000003</v>
      </c>
      <c r="H257" s="7">
        <f>VLOOKUP($A257,Data!$CA$9:$CM$594,5,FALSE)</f>
        <v>6.2</v>
      </c>
      <c r="I257" s="7">
        <f>VLOOKUP($A257,Data!$CA$9:$CM$594,6,FALSE)</f>
        <v>46300</v>
      </c>
      <c r="J257" s="7">
        <f>VLOOKUP($A257,Data!$CA$9:$CM$594,7,FALSE)</f>
        <v>63400</v>
      </c>
      <c r="K257" s="7">
        <f>VLOOKUP($A257,Data!$CA$9:$CM$594,8,FALSE)</f>
        <v>73.099999999999994</v>
      </c>
      <c r="L257" s="7">
        <f>VLOOKUP($A257,Data!$CA$9:$CM$594,9,FALSE)</f>
        <v>5.9</v>
      </c>
      <c r="M257" s="7">
        <f>VLOOKUP($A257,Data!$CA$9:$CM$594,10,FALSE)</f>
        <v>5300</v>
      </c>
      <c r="N257" s="7">
        <f>VLOOKUP($A257,Data!$CA$9:$CM$594,11,FALSE)</f>
        <v>63400</v>
      </c>
      <c r="O257" s="7">
        <f>VLOOKUP($A257,Data!$CA$9:$CM$594,12,FALSE)</f>
        <v>8.4</v>
      </c>
      <c r="P257" s="7">
        <f>VLOOKUP($A257,Data!$CA$9:$CM$594,13,FALSE)</f>
        <v>3.7</v>
      </c>
    </row>
    <row r="258" spans="1:16" x14ac:dyDescent="0.3">
      <c r="A258" s="36" t="s">
        <v>856</v>
      </c>
      <c r="B258" s="6" t="str">
        <f>IFERROR(VLOOKUP($A258,classifications!$A$3:$C$334,3,FALSE),VLOOKUP($A258,classifications!$I$2:$K$27,3,FALSE))</f>
        <v>Predominantly Rural</v>
      </c>
      <c r="C258" s="6" t="str">
        <f>VLOOKUP($A258,classifications!$A$3:$D$333,4,FALSE)</f>
        <v>lower tier</v>
      </c>
      <c r="D258" s="6" t="str">
        <f>VLOOKUP($A258,class!$A$1:$B$455,2,FALSE)</f>
        <v>Shire District</v>
      </c>
      <c r="E258" s="7">
        <f>VLOOKUP($A258,Data!$CA$9:$CM$594,2,FALSE)</f>
        <v>10300</v>
      </c>
      <c r="F258" s="7">
        <f>VLOOKUP($A258,Data!$CA$9:$CM$594,3,FALSE)</f>
        <v>52600</v>
      </c>
      <c r="G258" s="7">
        <f>VLOOKUP($A258,Data!$CA$9:$CM$594,4,FALSE)</f>
        <v>19.600000000000001</v>
      </c>
      <c r="H258" s="7">
        <f>VLOOKUP($A258,Data!$CA$9:$CM$594,5,FALSE)</f>
        <v>6.3</v>
      </c>
      <c r="I258" s="7">
        <f>VLOOKUP($A258,Data!$CA$9:$CM$594,6,FALSE)</f>
        <v>31700</v>
      </c>
      <c r="J258" s="7">
        <f>VLOOKUP($A258,Data!$CA$9:$CM$594,7,FALSE)</f>
        <v>52600</v>
      </c>
      <c r="K258" s="7">
        <f>VLOOKUP($A258,Data!$CA$9:$CM$594,8,FALSE)</f>
        <v>60.2</v>
      </c>
      <c r="L258" s="7">
        <f>VLOOKUP($A258,Data!$CA$9:$CM$594,9,FALSE)</f>
        <v>7.8</v>
      </c>
      <c r="M258" s="7">
        <f>VLOOKUP($A258,Data!$CA$9:$CM$594,10,FALSE)</f>
        <v>5200</v>
      </c>
      <c r="N258" s="7">
        <f>VLOOKUP($A258,Data!$CA$9:$CM$594,11,FALSE)</f>
        <v>52600</v>
      </c>
      <c r="O258" s="7">
        <f>VLOOKUP($A258,Data!$CA$9:$CM$594,12,FALSE)</f>
        <v>9.9</v>
      </c>
      <c r="P258" s="7">
        <f>VLOOKUP($A258,Data!$CA$9:$CM$594,13,FALSE)</f>
        <v>4.8</v>
      </c>
    </row>
    <row r="259" spans="1:16" x14ac:dyDescent="0.3">
      <c r="A259" s="36" t="s">
        <v>857</v>
      </c>
      <c r="B259" s="6" t="str">
        <f>IFERROR(VLOOKUP($A259,classifications!$A$3:$C$334,3,FALSE),VLOOKUP($A259,classifications!$I$2:$K$27,3,FALSE))</f>
        <v>Predominantly Rural</v>
      </c>
      <c r="C259" s="6" t="str">
        <f>VLOOKUP($A259,classifications!$A$3:$D$333,4,FALSE)</f>
        <v>lower tier</v>
      </c>
      <c r="D259" s="6" t="str">
        <f>VLOOKUP($A259,class!$A$1:$B$455,2,FALSE)</f>
        <v>Shire District</v>
      </c>
      <c r="E259" s="7">
        <f>VLOOKUP($A259,Data!$CA$9:$CM$594,2,FALSE)</f>
        <v>19400</v>
      </c>
      <c r="F259" s="7">
        <f>VLOOKUP($A259,Data!$CA$9:$CM$594,3,FALSE)</f>
        <v>82000</v>
      </c>
      <c r="G259" s="7">
        <f>VLOOKUP($A259,Data!$CA$9:$CM$594,4,FALSE)</f>
        <v>23.6</v>
      </c>
      <c r="H259" s="7">
        <f>VLOOKUP($A259,Data!$CA$9:$CM$594,5,FALSE)</f>
        <v>5.5</v>
      </c>
      <c r="I259" s="7">
        <f>VLOOKUP($A259,Data!$CA$9:$CM$594,6,FALSE)</f>
        <v>55300</v>
      </c>
      <c r="J259" s="7">
        <f>VLOOKUP($A259,Data!$CA$9:$CM$594,7,FALSE)</f>
        <v>82000</v>
      </c>
      <c r="K259" s="7">
        <f>VLOOKUP($A259,Data!$CA$9:$CM$594,8,FALSE)</f>
        <v>67.400000000000006</v>
      </c>
      <c r="L259" s="7">
        <f>VLOOKUP($A259,Data!$CA$9:$CM$594,9,FALSE)</f>
        <v>6</v>
      </c>
      <c r="M259" s="7">
        <f>VLOOKUP($A259,Data!$CA$9:$CM$594,10,FALSE)</f>
        <v>7200</v>
      </c>
      <c r="N259" s="7">
        <f>VLOOKUP($A259,Data!$CA$9:$CM$594,11,FALSE)</f>
        <v>82000</v>
      </c>
      <c r="O259" s="7">
        <f>VLOOKUP($A259,Data!$CA$9:$CM$594,12,FALSE)</f>
        <v>8.8000000000000007</v>
      </c>
      <c r="P259" s="7">
        <f>VLOOKUP($A259,Data!$CA$9:$CM$594,13,FALSE)</f>
        <v>3.7</v>
      </c>
    </row>
    <row r="260" spans="1:16" x14ac:dyDescent="0.3">
      <c r="A260" s="36" t="s">
        <v>858</v>
      </c>
      <c r="B260" s="6" t="str">
        <f>IFERROR(VLOOKUP($A260,classifications!$A$3:$C$334,3,FALSE),VLOOKUP($A260,classifications!$I$2:$K$27,3,FALSE))</f>
        <v>Predominantly Rural</v>
      </c>
      <c r="C260" s="6" t="str">
        <f>VLOOKUP($A260,classifications!$A$3:$D$333,4,FALSE)</f>
        <v>lower tier</v>
      </c>
      <c r="D260" s="6" t="str">
        <f>VLOOKUP($A260,class!$A$1:$B$455,2,FALSE)</f>
        <v>Shire District</v>
      </c>
      <c r="E260" s="7">
        <f>VLOOKUP($A260,Data!$CA$9:$CM$594,2,FALSE)</f>
        <v>10100</v>
      </c>
      <c r="F260" s="7">
        <f>VLOOKUP($A260,Data!$CA$9:$CM$594,3,FALSE)</f>
        <v>56200</v>
      </c>
      <c r="G260" s="7">
        <f>VLOOKUP($A260,Data!$CA$9:$CM$594,4,FALSE)</f>
        <v>18</v>
      </c>
      <c r="H260" s="7">
        <f>VLOOKUP($A260,Data!$CA$9:$CM$594,5,FALSE)</f>
        <v>6</v>
      </c>
      <c r="I260" s="7">
        <f>VLOOKUP($A260,Data!$CA$9:$CM$594,6,FALSE)</f>
        <v>34800</v>
      </c>
      <c r="J260" s="7">
        <f>VLOOKUP($A260,Data!$CA$9:$CM$594,7,FALSE)</f>
        <v>56200</v>
      </c>
      <c r="K260" s="7">
        <f>VLOOKUP($A260,Data!$CA$9:$CM$594,8,FALSE)</f>
        <v>62</v>
      </c>
      <c r="L260" s="7">
        <f>VLOOKUP($A260,Data!$CA$9:$CM$594,9,FALSE)</f>
        <v>7.6</v>
      </c>
      <c r="M260" s="7">
        <f>VLOOKUP($A260,Data!$CA$9:$CM$594,10,FALSE)</f>
        <v>6400</v>
      </c>
      <c r="N260" s="7">
        <f>VLOOKUP($A260,Data!$CA$9:$CM$594,11,FALSE)</f>
        <v>56200</v>
      </c>
      <c r="O260" s="7">
        <f>VLOOKUP($A260,Data!$CA$9:$CM$594,12,FALSE)</f>
        <v>11.3</v>
      </c>
      <c r="P260" s="7">
        <f>VLOOKUP($A260,Data!$CA$9:$CM$594,13,FALSE)</f>
        <v>5</v>
      </c>
    </row>
    <row r="261" spans="1:16" x14ac:dyDescent="0.3">
      <c r="A261" s="36" t="s">
        <v>859</v>
      </c>
      <c r="B261" s="6" t="str">
        <f>IFERROR(VLOOKUP($A261,classifications!$A$3:$C$334,3,FALSE),VLOOKUP($A261,classifications!$I$2:$K$27,3,FALSE))</f>
        <v>Predominantly Urban</v>
      </c>
      <c r="C261" s="6" t="str">
        <f>VLOOKUP($A261,classifications!$A$3:$D$333,4,FALSE)</f>
        <v>lower tier</v>
      </c>
      <c r="D261" s="6" t="str">
        <f>VLOOKUP($A261,class!$A$1:$B$455,2,FALSE)</f>
        <v>Shire District</v>
      </c>
      <c r="E261" s="7">
        <f>VLOOKUP($A261,Data!$CA$9:$CM$594,2,FALSE)</f>
        <v>7900</v>
      </c>
      <c r="F261" s="7">
        <f>VLOOKUP($A261,Data!$CA$9:$CM$594,3,FALSE)</f>
        <v>39000</v>
      </c>
      <c r="G261" s="7">
        <f>VLOOKUP($A261,Data!$CA$9:$CM$594,4,FALSE)</f>
        <v>20.3</v>
      </c>
      <c r="H261" s="7">
        <f>VLOOKUP($A261,Data!$CA$9:$CM$594,5,FALSE)</f>
        <v>7.8</v>
      </c>
      <c r="I261" s="7">
        <f>VLOOKUP($A261,Data!$CA$9:$CM$594,6,FALSE)</f>
        <v>23800</v>
      </c>
      <c r="J261" s="7">
        <f>VLOOKUP($A261,Data!$CA$9:$CM$594,7,FALSE)</f>
        <v>39000</v>
      </c>
      <c r="K261" s="7">
        <f>VLOOKUP($A261,Data!$CA$9:$CM$594,8,FALSE)</f>
        <v>61.1</v>
      </c>
      <c r="L261" s="7">
        <f>VLOOKUP($A261,Data!$CA$9:$CM$594,9,FALSE)</f>
        <v>9.5</v>
      </c>
      <c r="M261" s="7">
        <f>VLOOKUP($A261,Data!$CA$9:$CM$594,10,FALSE)</f>
        <v>5800</v>
      </c>
      <c r="N261" s="7">
        <f>VLOOKUP($A261,Data!$CA$9:$CM$594,11,FALSE)</f>
        <v>39000</v>
      </c>
      <c r="O261" s="7">
        <f>VLOOKUP($A261,Data!$CA$9:$CM$594,12,FALSE)</f>
        <v>14.9</v>
      </c>
      <c r="P261" s="7">
        <f>VLOOKUP($A261,Data!$CA$9:$CM$594,13,FALSE)</f>
        <v>6.9</v>
      </c>
    </row>
    <row r="262" spans="1:16" x14ac:dyDescent="0.3">
      <c r="A262" s="36" t="s">
        <v>860</v>
      </c>
      <c r="B262" s="6" t="str">
        <f>IFERROR(VLOOKUP($A262,classifications!$A$3:$C$334,3,FALSE),VLOOKUP($A262,classifications!$I$2:$K$27,3,FALSE))</f>
        <v>Predominantly Rural</v>
      </c>
      <c r="C262" s="6" t="str">
        <f>VLOOKUP($A262,classifications!$A$3:$D$333,4,FALSE)</f>
        <v>lower tier</v>
      </c>
      <c r="D262" s="6" t="str">
        <f>VLOOKUP($A262,class!$A$1:$B$455,2,FALSE)</f>
        <v>Shire District</v>
      </c>
      <c r="E262" s="7">
        <f>VLOOKUP($A262,Data!$CA$9:$CM$594,2,FALSE)</f>
        <v>15500</v>
      </c>
      <c r="F262" s="7">
        <f>VLOOKUP($A262,Data!$CA$9:$CM$594,3,FALSE)</f>
        <v>50300</v>
      </c>
      <c r="G262" s="7">
        <f>VLOOKUP($A262,Data!$CA$9:$CM$594,4,FALSE)</f>
        <v>30.8</v>
      </c>
      <c r="H262" s="7">
        <f>VLOOKUP($A262,Data!$CA$9:$CM$594,5,FALSE)</f>
        <v>7.1</v>
      </c>
      <c r="I262" s="7">
        <f>VLOOKUP($A262,Data!$CA$9:$CM$594,6,FALSE)</f>
        <v>34800</v>
      </c>
      <c r="J262" s="7">
        <f>VLOOKUP($A262,Data!$CA$9:$CM$594,7,FALSE)</f>
        <v>50300</v>
      </c>
      <c r="K262" s="7">
        <f>VLOOKUP($A262,Data!$CA$9:$CM$594,8,FALSE)</f>
        <v>69.3</v>
      </c>
      <c r="L262" s="7">
        <f>VLOOKUP($A262,Data!$CA$9:$CM$594,9,FALSE)</f>
        <v>7.1</v>
      </c>
      <c r="M262" s="7">
        <f>VLOOKUP($A262,Data!$CA$9:$CM$594,10,FALSE)</f>
        <v>7000</v>
      </c>
      <c r="N262" s="7">
        <f>VLOOKUP($A262,Data!$CA$9:$CM$594,11,FALSE)</f>
        <v>50300</v>
      </c>
      <c r="O262" s="7">
        <f>VLOOKUP($A262,Data!$CA$9:$CM$594,12,FALSE)</f>
        <v>14</v>
      </c>
      <c r="P262" s="7">
        <f>VLOOKUP($A262,Data!$CA$9:$CM$594,13,FALSE)</f>
        <v>5.3</v>
      </c>
    </row>
    <row r="263" spans="1:16" x14ac:dyDescent="0.3">
      <c r="A263" s="36" t="s">
        <v>861</v>
      </c>
      <c r="B263" s="6" t="str">
        <f>IFERROR(VLOOKUP($A263,classifications!$A$3:$C$334,3,FALSE),VLOOKUP($A263,classifications!$I$2:$K$27,3,FALSE))</f>
        <v>Predominantly Rural</v>
      </c>
      <c r="C263" s="6" t="str">
        <f>VLOOKUP($A263,classifications!$A$3:$D$333,4,FALSE)</f>
        <v>lower tier</v>
      </c>
      <c r="D263" s="6" t="str">
        <f>VLOOKUP($A263,class!$A$1:$B$455,2,FALSE)</f>
        <v>Shire District</v>
      </c>
      <c r="E263" s="7">
        <f>VLOOKUP($A263,Data!$CA$9:$CM$594,2,FALSE)</f>
        <v>13800</v>
      </c>
      <c r="F263" s="7">
        <f>VLOOKUP($A263,Data!$CA$9:$CM$594,3,FALSE)</f>
        <v>54100</v>
      </c>
      <c r="G263" s="7">
        <f>VLOOKUP($A263,Data!$CA$9:$CM$594,4,FALSE)</f>
        <v>25.6</v>
      </c>
      <c r="H263" s="7">
        <f>VLOOKUP($A263,Data!$CA$9:$CM$594,5,FALSE)</f>
        <v>6.4</v>
      </c>
      <c r="I263" s="7">
        <f>VLOOKUP($A263,Data!$CA$9:$CM$594,6,FALSE)</f>
        <v>34400</v>
      </c>
      <c r="J263" s="7">
        <f>VLOOKUP($A263,Data!$CA$9:$CM$594,7,FALSE)</f>
        <v>54100</v>
      </c>
      <c r="K263" s="7">
        <f>VLOOKUP($A263,Data!$CA$9:$CM$594,8,FALSE)</f>
        <v>63.6</v>
      </c>
      <c r="L263" s="7">
        <f>VLOOKUP($A263,Data!$CA$9:$CM$594,9,FALSE)</f>
        <v>7</v>
      </c>
      <c r="M263" s="7">
        <f>VLOOKUP($A263,Data!$CA$9:$CM$594,10,FALSE)</f>
        <v>7500</v>
      </c>
      <c r="N263" s="7">
        <f>VLOOKUP($A263,Data!$CA$9:$CM$594,11,FALSE)</f>
        <v>54100</v>
      </c>
      <c r="O263" s="7">
        <f>VLOOKUP($A263,Data!$CA$9:$CM$594,12,FALSE)</f>
        <v>13.9</v>
      </c>
      <c r="P263" s="7">
        <f>VLOOKUP($A263,Data!$CA$9:$CM$594,13,FALSE)</f>
        <v>5</v>
      </c>
    </row>
    <row r="264" spans="1:16" x14ac:dyDescent="0.3">
      <c r="A264" s="36" t="s">
        <v>862</v>
      </c>
      <c r="B264" s="6" t="str">
        <f>IFERROR(VLOOKUP($A264,classifications!$A$3:$C$334,3,FALSE),VLOOKUP($A264,classifications!$I$2:$K$27,3,FALSE))</f>
        <v>Predominantly Urban</v>
      </c>
      <c r="C264" s="6" t="str">
        <f>VLOOKUP($A264,classifications!$A$3:$D$333,4,FALSE)</f>
        <v>lower tier</v>
      </c>
      <c r="D264" s="6" t="str">
        <f>VLOOKUP($A264,class!$A$1:$B$455,2,FALSE)</f>
        <v>Shire District</v>
      </c>
      <c r="E264" s="7">
        <f>VLOOKUP($A264,Data!$CA$9:$CM$594,2,FALSE)</f>
        <v>11400</v>
      </c>
      <c r="F264" s="7">
        <f>VLOOKUP($A264,Data!$CA$9:$CM$594,3,FALSE)</f>
        <v>58100</v>
      </c>
      <c r="G264" s="7">
        <f>VLOOKUP($A264,Data!$CA$9:$CM$594,4,FALSE)</f>
        <v>19.7</v>
      </c>
      <c r="H264" s="7">
        <f>VLOOKUP($A264,Data!$CA$9:$CM$594,5,FALSE)</f>
        <v>5.8</v>
      </c>
      <c r="I264" s="7">
        <f>VLOOKUP($A264,Data!$CA$9:$CM$594,6,FALSE)</f>
        <v>34000</v>
      </c>
      <c r="J264" s="7">
        <f>VLOOKUP($A264,Data!$CA$9:$CM$594,7,FALSE)</f>
        <v>58100</v>
      </c>
      <c r="K264" s="7">
        <f>VLOOKUP($A264,Data!$CA$9:$CM$594,8,FALSE)</f>
        <v>58.5</v>
      </c>
      <c r="L264" s="7">
        <f>VLOOKUP($A264,Data!$CA$9:$CM$594,9,FALSE)</f>
        <v>7.2</v>
      </c>
      <c r="M264" s="7">
        <f>VLOOKUP($A264,Data!$CA$9:$CM$594,10,FALSE)</f>
        <v>6900</v>
      </c>
      <c r="N264" s="7">
        <f>VLOOKUP($A264,Data!$CA$9:$CM$594,11,FALSE)</f>
        <v>58100</v>
      </c>
      <c r="O264" s="7">
        <f>VLOOKUP($A264,Data!$CA$9:$CM$594,12,FALSE)</f>
        <v>11.9</v>
      </c>
      <c r="P264" s="7">
        <f>VLOOKUP($A264,Data!$CA$9:$CM$594,13,FALSE)</f>
        <v>4.7</v>
      </c>
    </row>
    <row r="265" spans="1:16" x14ac:dyDescent="0.3">
      <c r="A265" s="36" t="s">
        <v>863</v>
      </c>
      <c r="B265" s="6" t="str">
        <f>IFERROR(VLOOKUP($A265,classifications!$A$3:$C$334,3,FALSE),VLOOKUP($A265,classifications!$I$2:$K$27,3,FALSE))</f>
        <v>Predominantly Urban</v>
      </c>
      <c r="C265" s="6" t="str">
        <f>VLOOKUP($A265,classifications!$A$3:$D$333,4,FALSE)</f>
        <v>lower tier</v>
      </c>
      <c r="D265" s="6" t="str">
        <f>VLOOKUP($A265,class!$A$1:$B$455,2,FALSE)</f>
        <v>Shire District</v>
      </c>
      <c r="E265" s="7">
        <f>VLOOKUP($A265,Data!$CA$9:$CM$594,2,FALSE)</f>
        <v>28500</v>
      </c>
      <c r="F265" s="7">
        <f>VLOOKUP($A265,Data!$CA$9:$CM$594,3,FALSE)</f>
        <v>138000</v>
      </c>
      <c r="G265" s="7">
        <f>VLOOKUP($A265,Data!$CA$9:$CM$594,4,FALSE)</f>
        <v>20.7</v>
      </c>
      <c r="H265" s="7">
        <f>VLOOKUP($A265,Data!$CA$9:$CM$594,5,FALSE)</f>
        <v>4</v>
      </c>
      <c r="I265" s="7">
        <f>VLOOKUP($A265,Data!$CA$9:$CM$594,6,FALSE)</f>
        <v>82500</v>
      </c>
      <c r="J265" s="7">
        <f>VLOOKUP($A265,Data!$CA$9:$CM$594,7,FALSE)</f>
        <v>138000</v>
      </c>
      <c r="K265" s="7">
        <f>VLOOKUP($A265,Data!$CA$9:$CM$594,8,FALSE)</f>
        <v>59.8</v>
      </c>
      <c r="L265" s="7">
        <f>VLOOKUP($A265,Data!$CA$9:$CM$594,9,FALSE)</f>
        <v>4.8</v>
      </c>
      <c r="M265" s="7">
        <f>VLOOKUP($A265,Data!$CA$9:$CM$594,10,FALSE)</f>
        <v>21500</v>
      </c>
      <c r="N265" s="7">
        <f>VLOOKUP($A265,Data!$CA$9:$CM$594,11,FALSE)</f>
        <v>138000</v>
      </c>
      <c r="O265" s="7">
        <f>VLOOKUP($A265,Data!$CA$9:$CM$594,12,FALSE)</f>
        <v>15.6</v>
      </c>
      <c r="P265" s="7">
        <f>VLOOKUP($A265,Data!$CA$9:$CM$594,13,FALSE)</f>
        <v>3.6</v>
      </c>
    </row>
    <row r="266" spans="1:16" x14ac:dyDescent="0.3">
      <c r="A266" s="36" t="s">
        <v>864</v>
      </c>
      <c r="B266" s="6" t="str">
        <f>IFERROR(VLOOKUP($A266,classifications!$A$3:$C$334,3,FALSE),VLOOKUP($A266,classifications!$I$2:$K$27,3,FALSE))</f>
        <v>Predominantly Rural</v>
      </c>
      <c r="C266" s="6" t="str">
        <f>VLOOKUP($A266,classifications!$A$3:$D$333,4,FALSE)</f>
        <v>lower tier</v>
      </c>
      <c r="D266" s="6" t="str">
        <f>VLOOKUP($A266,class!$A$1:$B$455,2,FALSE)</f>
        <v>Shire District</v>
      </c>
      <c r="E266" s="7">
        <f>VLOOKUP($A266,Data!$CA$9:$CM$594,2,FALSE)</f>
        <v>18400</v>
      </c>
      <c r="F266" s="7">
        <f>VLOOKUP($A266,Data!$CA$9:$CM$594,3,FALSE)</f>
        <v>54400</v>
      </c>
      <c r="G266" s="7">
        <f>VLOOKUP($A266,Data!$CA$9:$CM$594,4,FALSE)</f>
        <v>33.9</v>
      </c>
      <c r="H266" s="7">
        <f>VLOOKUP($A266,Data!$CA$9:$CM$594,5,FALSE)</f>
        <v>7.2</v>
      </c>
      <c r="I266" s="7">
        <f>VLOOKUP($A266,Data!$CA$9:$CM$594,6,FALSE)</f>
        <v>40100</v>
      </c>
      <c r="J266" s="7">
        <f>VLOOKUP($A266,Data!$CA$9:$CM$594,7,FALSE)</f>
        <v>54400</v>
      </c>
      <c r="K266" s="7">
        <f>VLOOKUP($A266,Data!$CA$9:$CM$594,8,FALSE)</f>
        <v>73.7</v>
      </c>
      <c r="L266" s="7">
        <f>VLOOKUP($A266,Data!$CA$9:$CM$594,9,FALSE)</f>
        <v>6.7</v>
      </c>
      <c r="M266" s="7">
        <f>VLOOKUP($A266,Data!$CA$9:$CM$594,10,FALSE)</f>
        <v>3900</v>
      </c>
      <c r="N266" s="7">
        <f>VLOOKUP($A266,Data!$CA$9:$CM$594,11,FALSE)</f>
        <v>54400</v>
      </c>
      <c r="O266" s="7">
        <f>VLOOKUP($A266,Data!$CA$9:$CM$594,12,FALSE)</f>
        <v>7.1</v>
      </c>
      <c r="P266" s="7">
        <f>VLOOKUP($A266,Data!$CA$9:$CM$594,13,FALSE)</f>
        <v>3.9</v>
      </c>
    </row>
    <row r="267" spans="1:16" x14ac:dyDescent="0.3">
      <c r="A267" s="36" t="s">
        <v>865</v>
      </c>
      <c r="B267" s="6" t="str">
        <f>IFERROR(VLOOKUP($A267,classifications!$A$3:$C$334,3,FALSE),VLOOKUP($A267,classifications!$I$2:$K$27,3,FALSE))</f>
        <v>Urban with Significant Rural</v>
      </c>
      <c r="C267" s="6" t="str">
        <f>VLOOKUP($A267,classifications!$A$3:$D$333,4,FALSE)</f>
        <v>lower tier</v>
      </c>
      <c r="D267" s="6" t="str">
        <f>VLOOKUP($A267,class!$A$1:$B$455,2,FALSE)</f>
        <v>Shire District</v>
      </c>
      <c r="E267" s="7">
        <f>VLOOKUP($A267,Data!$CA$9:$CM$594,2,FALSE)</f>
        <v>8600</v>
      </c>
      <c r="F267" s="7">
        <f>VLOOKUP($A267,Data!$CA$9:$CM$594,3,FALSE)</f>
        <v>47200</v>
      </c>
      <c r="G267" s="7">
        <f>VLOOKUP($A267,Data!$CA$9:$CM$594,4,FALSE)</f>
        <v>18.2</v>
      </c>
      <c r="H267" s="7">
        <f>VLOOKUP($A267,Data!$CA$9:$CM$594,5,FALSE)</f>
        <v>6.7</v>
      </c>
      <c r="I267" s="7">
        <f>VLOOKUP($A267,Data!$CA$9:$CM$594,6,FALSE)</f>
        <v>26000</v>
      </c>
      <c r="J267" s="7">
        <f>VLOOKUP($A267,Data!$CA$9:$CM$594,7,FALSE)</f>
        <v>47200</v>
      </c>
      <c r="K267" s="7">
        <f>VLOOKUP($A267,Data!$CA$9:$CM$594,8,FALSE)</f>
        <v>55.1</v>
      </c>
      <c r="L267" s="7">
        <f>VLOOKUP($A267,Data!$CA$9:$CM$594,9,FALSE)</f>
        <v>8.6</v>
      </c>
      <c r="M267" s="7">
        <f>VLOOKUP($A267,Data!$CA$9:$CM$594,10,FALSE)</f>
        <v>10100</v>
      </c>
      <c r="N267" s="7">
        <f>VLOOKUP($A267,Data!$CA$9:$CM$594,11,FALSE)</f>
        <v>47200</v>
      </c>
      <c r="O267" s="7">
        <f>VLOOKUP($A267,Data!$CA$9:$CM$594,12,FALSE)</f>
        <v>21.3</v>
      </c>
      <c r="P267" s="7">
        <f>VLOOKUP($A267,Data!$CA$9:$CM$594,13,FALSE)</f>
        <v>7.1</v>
      </c>
    </row>
    <row r="268" spans="1:16" x14ac:dyDescent="0.3">
      <c r="A268" s="36" t="s">
        <v>866</v>
      </c>
      <c r="B268" s="6" t="str">
        <f>IFERROR(VLOOKUP($A268,classifications!$A$3:$C$334,3,FALSE),VLOOKUP($A268,classifications!$I$2:$K$27,3,FALSE))</f>
        <v>Predominantly Urban</v>
      </c>
      <c r="C268" s="6" t="str">
        <f>VLOOKUP($A268,classifications!$A$3:$D$333,4,FALSE)</f>
        <v>lower tier</v>
      </c>
      <c r="D268" s="6" t="str">
        <f>VLOOKUP($A268,class!$A$1:$B$455,2,FALSE)</f>
        <v>Shire District</v>
      </c>
      <c r="E268" s="7">
        <f>VLOOKUP($A268,Data!$CA$9:$CM$594,2,FALSE)</f>
        <v>11700</v>
      </c>
      <c r="F268" s="7">
        <f>VLOOKUP($A268,Data!$CA$9:$CM$594,3,FALSE)</f>
        <v>75600</v>
      </c>
      <c r="G268" s="7">
        <f>VLOOKUP($A268,Data!$CA$9:$CM$594,4,FALSE)</f>
        <v>15.4</v>
      </c>
      <c r="H268" s="7">
        <f>VLOOKUP($A268,Data!$CA$9:$CM$594,5,FALSE)</f>
        <v>4.8</v>
      </c>
      <c r="I268" s="7">
        <f>VLOOKUP($A268,Data!$CA$9:$CM$594,6,FALSE)</f>
        <v>44700</v>
      </c>
      <c r="J268" s="7">
        <f>VLOOKUP($A268,Data!$CA$9:$CM$594,7,FALSE)</f>
        <v>75600</v>
      </c>
      <c r="K268" s="7">
        <f>VLOOKUP($A268,Data!$CA$9:$CM$594,8,FALSE)</f>
        <v>59.2</v>
      </c>
      <c r="L268" s="7">
        <f>VLOOKUP($A268,Data!$CA$9:$CM$594,9,FALSE)</f>
        <v>6.6</v>
      </c>
      <c r="M268" s="7">
        <f>VLOOKUP($A268,Data!$CA$9:$CM$594,10,FALSE)</f>
        <v>8200</v>
      </c>
      <c r="N268" s="7">
        <f>VLOOKUP($A268,Data!$CA$9:$CM$594,11,FALSE)</f>
        <v>75600</v>
      </c>
      <c r="O268" s="7">
        <f>VLOOKUP($A268,Data!$CA$9:$CM$594,12,FALSE)</f>
        <v>10.8</v>
      </c>
      <c r="P268" s="7">
        <f>VLOOKUP($A268,Data!$CA$9:$CM$594,13,FALSE)</f>
        <v>4.0999999999999996</v>
      </c>
    </row>
    <row r="269" spans="1:16" x14ac:dyDescent="0.3">
      <c r="A269" s="36" t="s">
        <v>867</v>
      </c>
      <c r="B269" s="6" t="str">
        <f>IFERROR(VLOOKUP($A269,classifications!$A$3:$C$334,3,FALSE),VLOOKUP($A269,classifications!$I$2:$K$27,3,FALSE))</f>
        <v>Predominantly Rural</v>
      </c>
      <c r="C269" s="6" t="str">
        <f>VLOOKUP($A269,classifications!$A$3:$D$333,4,FALSE)</f>
        <v>lower tier</v>
      </c>
      <c r="D269" s="6" t="str">
        <f>VLOOKUP($A269,class!$A$1:$B$455,2,FALSE)</f>
        <v>Shire District</v>
      </c>
      <c r="E269" s="7">
        <f>VLOOKUP($A269,Data!$CA$9:$CM$594,2,FALSE)</f>
        <v>10800</v>
      </c>
      <c r="F269" s="7">
        <f>VLOOKUP($A269,Data!$CA$9:$CM$594,3,FALSE)</f>
        <v>69800</v>
      </c>
      <c r="G269" s="7">
        <f>VLOOKUP($A269,Data!$CA$9:$CM$594,4,FALSE)</f>
        <v>15.5</v>
      </c>
      <c r="H269" s="7">
        <f>VLOOKUP($A269,Data!$CA$9:$CM$594,5,FALSE)</f>
        <v>4.9000000000000004</v>
      </c>
      <c r="I269" s="7">
        <f>VLOOKUP($A269,Data!$CA$9:$CM$594,6,FALSE)</f>
        <v>40200</v>
      </c>
      <c r="J269" s="7">
        <f>VLOOKUP($A269,Data!$CA$9:$CM$594,7,FALSE)</f>
        <v>69800</v>
      </c>
      <c r="K269" s="7">
        <f>VLOOKUP($A269,Data!$CA$9:$CM$594,8,FALSE)</f>
        <v>57.6</v>
      </c>
      <c r="L269" s="7">
        <f>VLOOKUP($A269,Data!$CA$9:$CM$594,9,FALSE)</f>
        <v>6.7</v>
      </c>
      <c r="M269" s="7">
        <f>VLOOKUP($A269,Data!$CA$9:$CM$594,10,FALSE)</f>
        <v>10100</v>
      </c>
      <c r="N269" s="7">
        <f>VLOOKUP($A269,Data!$CA$9:$CM$594,11,FALSE)</f>
        <v>69800</v>
      </c>
      <c r="O269" s="7">
        <f>VLOOKUP($A269,Data!$CA$9:$CM$594,12,FALSE)</f>
        <v>14.4</v>
      </c>
      <c r="P269" s="7">
        <f>VLOOKUP($A269,Data!$CA$9:$CM$594,13,FALSE)</f>
        <v>4.8</v>
      </c>
    </row>
    <row r="270" spans="1:16" x14ac:dyDescent="0.3">
      <c r="A270" s="36" t="s">
        <v>868</v>
      </c>
      <c r="B270" s="6" t="str">
        <f>IFERROR(VLOOKUP($A270,classifications!$A$3:$C$334,3,FALSE),VLOOKUP($A270,classifications!$I$2:$K$27,3,FALSE))</f>
        <v>Predominantly Urban</v>
      </c>
      <c r="C270" s="6" t="str">
        <f>VLOOKUP($A270,classifications!$A$3:$D$333,4,FALSE)</f>
        <v>lower tier</v>
      </c>
      <c r="D270" s="6" t="str">
        <f>VLOOKUP($A270,class!$A$1:$B$455,2,FALSE)</f>
        <v>Shire District</v>
      </c>
      <c r="E270" s="7">
        <f>VLOOKUP($A270,Data!$CA$9:$CM$594,2,FALSE)</f>
        <v>25400</v>
      </c>
      <c r="F270" s="7">
        <f>VLOOKUP($A270,Data!$CA$9:$CM$594,3,FALSE)</f>
        <v>71200</v>
      </c>
      <c r="G270" s="7">
        <f>VLOOKUP($A270,Data!$CA$9:$CM$594,4,FALSE)</f>
        <v>35.6</v>
      </c>
      <c r="H270" s="7">
        <f>VLOOKUP($A270,Data!$CA$9:$CM$594,5,FALSE)</f>
        <v>6.2</v>
      </c>
      <c r="I270" s="7">
        <f>VLOOKUP($A270,Data!$CA$9:$CM$594,6,FALSE)</f>
        <v>49800</v>
      </c>
      <c r="J270" s="7">
        <f>VLOOKUP($A270,Data!$CA$9:$CM$594,7,FALSE)</f>
        <v>71200</v>
      </c>
      <c r="K270" s="7">
        <f>VLOOKUP($A270,Data!$CA$9:$CM$594,8,FALSE)</f>
        <v>69.900000000000006</v>
      </c>
      <c r="L270" s="7">
        <f>VLOOKUP($A270,Data!$CA$9:$CM$594,9,FALSE)</f>
        <v>5.9</v>
      </c>
      <c r="M270" s="7">
        <f>VLOOKUP($A270,Data!$CA$9:$CM$594,10,FALSE)</f>
        <v>6800</v>
      </c>
      <c r="N270" s="7">
        <f>VLOOKUP($A270,Data!$CA$9:$CM$594,11,FALSE)</f>
        <v>71200</v>
      </c>
      <c r="O270" s="7">
        <f>VLOOKUP($A270,Data!$CA$9:$CM$594,12,FALSE)</f>
        <v>9.6</v>
      </c>
      <c r="P270" s="7">
        <f>VLOOKUP($A270,Data!$CA$9:$CM$594,13,FALSE)</f>
        <v>3.8</v>
      </c>
    </row>
    <row r="271" spans="1:16" x14ac:dyDescent="0.3">
      <c r="A271" s="36" t="s">
        <v>869</v>
      </c>
      <c r="B271" s="6" t="str">
        <f>IFERROR(VLOOKUP($A271,classifications!$A$3:$C$334,3,FALSE),VLOOKUP($A271,classifications!$I$2:$K$27,3,FALSE))</f>
        <v>Predominantly Urban</v>
      </c>
      <c r="C271" s="6" t="str">
        <f>VLOOKUP($A271,classifications!$A$3:$D$333,4,FALSE)</f>
        <v>lower tier</v>
      </c>
      <c r="D271" s="6" t="str">
        <f>VLOOKUP($A271,class!$A$1:$B$455,2,FALSE)</f>
        <v>Shire District</v>
      </c>
      <c r="E271" s="7">
        <f>VLOOKUP($A271,Data!$CA$9:$CM$594,2,FALSE)</f>
        <v>18700</v>
      </c>
      <c r="F271" s="7">
        <f>VLOOKUP($A271,Data!$CA$9:$CM$594,3,FALSE)</f>
        <v>71500</v>
      </c>
      <c r="G271" s="7">
        <f>VLOOKUP($A271,Data!$CA$9:$CM$594,4,FALSE)</f>
        <v>26.1</v>
      </c>
      <c r="H271" s="7">
        <f>VLOOKUP($A271,Data!$CA$9:$CM$594,5,FALSE)</f>
        <v>5.9</v>
      </c>
      <c r="I271" s="7">
        <f>VLOOKUP($A271,Data!$CA$9:$CM$594,6,FALSE)</f>
        <v>47900</v>
      </c>
      <c r="J271" s="7">
        <f>VLOOKUP($A271,Data!$CA$9:$CM$594,7,FALSE)</f>
        <v>71500</v>
      </c>
      <c r="K271" s="7">
        <f>VLOOKUP($A271,Data!$CA$9:$CM$594,8,FALSE)</f>
        <v>67</v>
      </c>
      <c r="L271" s="7">
        <f>VLOOKUP($A271,Data!$CA$9:$CM$594,9,FALSE)</f>
        <v>6.3</v>
      </c>
      <c r="M271" s="7">
        <f>VLOOKUP($A271,Data!$CA$9:$CM$594,10,FALSE)</f>
        <v>5700</v>
      </c>
      <c r="N271" s="7">
        <f>VLOOKUP($A271,Data!$CA$9:$CM$594,11,FALSE)</f>
        <v>71500</v>
      </c>
      <c r="O271" s="7">
        <f>VLOOKUP($A271,Data!$CA$9:$CM$594,12,FALSE)</f>
        <v>8</v>
      </c>
      <c r="P271" s="7">
        <f>VLOOKUP($A271,Data!$CA$9:$CM$594,13,FALSE)</f>
        <v>3.6</v>
      </c>
    </row>
    <row r="272" spans="1:16" x14ac:dyDescent="0.3">
      <c r="A272" s="36" t="s">
        <v>870</v>
      </c>
      <c r="B272" s="6" t="str">
        <f>IFERROR(VLOOKUP($A272,classifications!$A$3:$C$334,3,FALSE),VLOOKUP($A272,classifications!$I$2:$K$27,3,FALSE))</f>
        <v>Predominantly Urban</v>
      </c>
      <c r="C272" s="6" t="str">
        <f>VLOOKUP($A272,classifications!$A$3:$D$333,4,FALSE)</f>
        <v>lower tier</v>
      </c>
      <c r="D272" s="6" t="str">
        <f>VLOOKUP($A272,class!$A$1:$B$455,2,FALSE)</f>
        <v>Shire District</v>
      </c>
      <c r="E272" s="7">
        <f>VLOOKUP($A272,Data!$CA$9:$CM$594,2,FALSE)</f>
        <v>14400</v>
      </c>
      <c r="F272" s="7">
        <f>VLOOKUP($A272,Data!$CA$9:$CM$594,3,FALSE)</f>
        <v>67000</v>
      </c>
      <c r="G272" s="7">
        <f>VLOOKUP($A272,Data!$CA$9:$CM$594,4,FALSE)</f>
        <v>21.5</v>
      </c>
      <c r="H272" s="7">
        <f>VLOOKUP($A272,Data!$CA$9:$CM$594,5,FALSE)</f>
        <v>5.7</v>
      </c>
      <c r="I272" s="7">
        <f>VLOOKUP($A272,Data!$CA$9:$CM$594,6,FALSE)</f>
        <v>39900</v>
      </c>
      <c r="J272" s="7">
        <f>VLOOKUP($A272,Data!$CA$9:$CM$594,7,FALSE)</f>
        <v>67000</v>
      </c>
      <c r="K272" s="7">
        <f>VLOOKUP($A272,Data!$CA$9:$CM$594,8,FALSE)</f>
        <v>59.5</v>
      </c>
      <c r="L272" s="7">
        <f>VLOOKUP($A272,Data!$CA$9:$CM$594,9,FALSE)</f>
        <v>6.8</v>
      </c>
      <c r="M272" s="7">
        <f>VLOOKUP($A272,Data!$CA$9:$CM$594,10,FALSE)</f>
        <v>14100</v>
      </c>
      <c r="N272" s="7">
        <f>VLOOKUP($A272,Data!$CA$9:$CM$594,11,FALSE)</f>
        <v>67000</v>
      </c>
      <c r="O272" s="7">
        <f>VLOOKUP($A272,Data!$CA$9:$CM$594,12,FALSE)</f>
        <v>21</v>
      </c>
      <c r="P272" s="7">
        <f>VLOOKUP($A272,Data!$CA$9:$CM$594,13,FALSE)</f>
        <v>5.6</v>
      </c>
    </row>
    <row r="273" spans="1:16" x14ac:dyDescent="0.3">
      <c r="A273" s="36" t="s">
        <v>871</v>
      </c>
      <c r="B273" s="6" t="str">
        <f>IFERROR(VLOOKUP($A273,classifications!$A$3:$C$334,3,FALSE),VLOOKUP($A273,classifications!$I$2:$K$27,3,FALSE))</f>
        <v>Predominantly Rural</v>
      </c>
      <c r="C273" s="6" t="str">
        <f>VLOOKUP($A273,classifications!$A$3:$D$333,4,FALSE)</f>
        <v>lower tier</v>
      </c>
      <c r="D273" s="6" t="str">
        <f>VLOOKUP($A273,class!$A$1:$B$455,2,FALSE)</f>
        <v>Shire District</v>
      </c>
      <c r="E273" s="7">
        <f>VLOOKUP($A273,Data!$CA$9:$CM$594,2,FALSE)</f>
        <v>19900</v>
      </c>
      <c r="F273" s="7">
        <f>VLOOKUP($A273,Data!$CA$9:$CM$594,3,FALSE)</f>
        <v>71800</v>
      </c>
      <c r="G273" s="7">
        <f>VLOOKUP($A273,Data!$CA$9:$CM$594,4,FALSE)</f>
        <v>27.7</v>
      </c>
      <c r="H273" s="7">
        <f>VLOOKUP($A273,Data!$CA$9:$CM$594,5,FALSE)</f>
        <v>5.4</v>
      </c>
      <c r="I273" s="7">
        <f>VLOOKUP($A273,Data!$CA$9:$CM$594,6,FALSE)</f>
        <v>48400</v>
      </c>
      <c r="J273" s="7">
        <f>VLOOKUP($A273,Data!$CA$9:$CM$594,7,FALSE)</f>
        <v>71800</v>
      </c>
      <c r="K273" s="7">
        <f>VLOOKUP($A273,Data!$CA$9:$CM$594,8,FALSE)</f>
        <v>67.5</v>
      </c>
      <c r="L273" s="7">
        <f>VLOOKUP($A273,Data!$CA$9:$CM$594,9,FALSE)</f>
        <v>5.7</v>
      </c>
      <c r="M273" s="7">
        <f>VLOOKUP($A273,Data!$CA$9:$CM$594,10,FALSE)</f>
        <v>9000</v>
      </c>
      <c r="N273" s="7">
        <f>VLOOKUP($A273,Data!$CA$9:$CM$594,11,FALSE)</f>
        <v>71800</v>
      </c>
      <c r="O273" s="7">
        <f>VLOOKUP($A273,Data!$CA$9:$CM$594,12,FALSE)</f>
        <v>12.6</v>
      </c>
      <c r="P273" s="7">
        <f>VLOOKUP($A273,Data!$CA$9:$CM$594,13,FALSE)</f>
        <v>4</v>
      </c>
    </row>
    <row r="274" spans="1:16" x14ac:dyDescent="0.3">
      <c r="A274" s="36" t="s">
        <v>872</v>
      </c>
      <c r="B274" s="6" t="str">
        <f>IFERROR(VLOOKUP($A274,classifications!$A$3:$C$334,3,FALSE),VLOOKUP($A274,classifications!$I$2:$K$27,3,FALSE))</f>
        <v>Predominantly Rural</v>
      </c>
      <c r="C274" s="6" t="str">
        <f>VLOOKUP($A274,classifications!$A$3:$D$333,4,FALSE)</f>
        <v>lower tier</v>
      </c>
      <c r="D274" s="6" t="str">
        <f>VLOOKUP($A274,class!$A$1:$B$455,2,FALSE)</f>
        <v>Shire District</v>
      </c>
      <c r="E274" s="7">
        <f>VLOOKUP($A274,Data!$CA$9:$CM$594,2,FALSE)</f>
        <v>29100</v>
      </c>
      <c r="F274" s="7">
        <f>VLOOKUP($A274,Data!$CA$9:$CM$594,3,FALSE)</f>
        <v>68600</v>
      </c>
      <c r="G274" s="7">
        <f>VLOOKUP($A274,Data!$CA$9:$CM$594,4,FALSE)</f>
        <v>42.4</v>
      </c>
      <c r="H274" s="7">
        <f>VLOOKUP($A274,Data!$CA$9:$CM$594,5,FALSE)</f>
        <v>6.9</v>
      </c>
      <c r="I274" s="7">
        <f>VLOOKUP($A274,Data!$CA$9:$CM$594,6,FALSE)</f>
        <v>48900</v>
      </c>
      <c r="J274" s="7">
        <f>VLOOKUP($A274,Data!$CA$9:$CM$594,7,FALSE)</f>
        <v>68600</v>
      </c>
      <c r="K274" s="7">
        <f>VLOOKUP($A274,Data!$CA$9:$CM$594,8,FALSE)</f>
        <v>71.3</v>
      </c>
      <c r="L274" s="7">
        <f>VLOOKUP($A274,Data!$CA$9:$CM$594,9,FALSE)</f>
        <v>6.4</v>
      </c>
      <c r="M274" s="7">
        <f>VLOOKUP($A274,Data!$CA$9:$CM$594,10,FALSE)</f>
        <v>4500</v>
      </c>
      <c r="N274" s="7">
        <f>VLOOKUP($A274,Data!$CA$9:$CM$594,11,FALSE)</f>
        <v>68600</v>
      </c>
      <c r="O274" s="7">
        <f>VLOOKUP($A274,Data!$CA$9:$CM$594,12,FALSE)</f>
        <v>6.5</v>
      </c>
      <c r="P274" s="7">
        <f>VLOOKUP($A274,Data!$CA$9:$CM$594,13,FALSE)</f>
        <v>3.5</v>
      </c>
    </row>
    <row r="275" spans="1:16" x14ac:dyDescent="0.3">
      <c r="A275" s="36" t="s">
        <v>873</v>
      </c>
      <c r="B275" s="6" t="str">
        <f>IFERROR(VLOOKUP($A275,classifications!$A$3:$C$334,3,FALSE),VLOOKUP($A275,classifications!$I$2:$K$27,3,FALSE))</f>
        <v>Urban with Significant Rural</v>
      </c>
      <c r="C275" s="6" t="str">
        <f>VLOOKUP($A275,classifications!$A$3:$D$333,4,FALSE)</f>
        <v>lower tier</v>
      </c>
      <c r="D275" s="6" t="str">
        <f>VLOOKUP($A275,class!$A$1:$B$455,2,FALSE)</f>
        <v>Shire District</v>
      </c>
      <c r="E275" s="7">
        <f>VLOOKUP($A275,Data!$CA$9:$CM$594,2,FALSE)</f>
        <v>7900</v>
      </c>
      <c r="F275" s="7">
        <f>VLOOKUP($A275,Data!$CA$9:$CM$594,3,FALSE)</f>
        <v>62400</v>
      </c>
      <c r="G275" s="7">
        <f>VLOOKUP($A275,Data!$CA$9:$CM$594,4,FALSE)</f>
        <v>12.7</v>
      </c>
      <c r="H275" s="7">
        <f>VLOOKUP($A275,Data!$CA$9:$CM$594,5,FALSE)</f>
        <v>4.9000000000000004</v>
      </c>
      <c r="I275" s="7">
        <f>VLOOKUP($A275,Data!$CA$9:$CM$594,6,FALSE)</f>
        <v>32700</v>
      </c>
      <c r="J275" s="7">
        <f>VLOOKUP($A275,Data!$CA$9:$CM$594,7,FALSE)</f>
        <v>62400</v>
      </c>
      <c r="K275" s="7">
        <f>VLOOKUP($A275,Data!$CA$9:$CM$594,8,FALSE)</f>
        <v>52.4</v>
      </c>
      <c r="L275" s="7">
        <f>VLOOKUP($A275,Data!$CA$9:$CM$594,9,FALSE)</f>
        <v>7.4</v>
      </c>
      <c r="M275" s="7">
        <f>VLOOKUP($A275,Data!$CA$9:$CM$594,10,FALSE)</f>
        <v>9500</v>
      </c>
      <c r="N275" s="7">
        <f>VLOOKUP($A275,Data!$CA$9:$CM$594,11,FALSE)</f>
        <v>62400</v>
      </c>
      <c r="O275" s="7">
        <f>VLOOKUP($A275,Data!$CA$9:$CM$594,12,FALSE)</f>
        <v>15.3</v>
      </c>
      <c r="P275" s="7">
        <f>VLOOKUP($A275,Data!$CA$9:$CM$594,13,FALSE)</f>
        <v>5.3</v>
      </c>
    </row>
    <row r="276" spans="1:16" x14ac:dyDescent="0.3">
      <c r="A276" s="36" t="s">
        <v>874</v>
      </c>
      <c r="B276" s="6" t="str">
        <f>IFERROR(VLOOKUP($A276,classifications!$A$3:$C$334,3,FALSE),VLOOKUP($A276,classifications!$I$2:$K$27,3,FALSE))</f>
        <v>Urban with Significant Rural</v>
      </c>
      <c r="C276" s="6" t="str">
        <f>VLOOKUP($A276,classifications!$A$3:$D$333,4,FALSE)</f>
        <v>lower tier</v>
      </c>
      <c r="D276" s="6" t="str">
        <f>VLOOKUP($A276,class!$A$1:$B$455,2,FALSE)</f>
        <v>Shire District</v>
      </c>
      <c r="E276" s="7">
        <f>VLOOKUP($A276,Data!$CA$9:$CM$594,2,FALSE)</f>
        <v>19700</v>
      </c>
      <c r="F276" s="7">
        <f>VLOOKUP($A276,Data!$CA$9:$CM$594,3,FALSE)</f>
        <v>70500</v>
      </c>
      <c r="G276" s="7">
        <f>VLOOKUP($A276,Data!$CA$9:$CM$594,4,FALSE)</f>
        <v>27.9</v>
      </c>
      <c r="H276" s="7">
        <f>VLOOKUP($A276,Data!$CA$9:$CM$594,5,FALSE)</f>
        <v>5.8</v>
      </c>
      <c r="I276" s="7">
        <f>VLOOKUP($A276,Data!$CA$9:$CM$594,6,FALSE)</f>
        <v>47500</v>
      </c>
      <c r="J276" s="7">
        <f>VLOOKUP($A276,Data!$CA$9:$CM$594,7,FALSE)</f>
        <v>70500</v>
      </c>
      <c r="K276" s="7">
        <f>VLOOKUP($A276,Data!$CA$9:$CM$594,8,FALSE)</f>
        <v>67.3</v>
      </c>
      <c r="L276" s="7">
        <f>VLOOKUP($A276,Data!$CA$9:$CM$594,9,FALSE)</f>
        <v>6.1</v>
      </c>
      <c r="M276" s="7">
        <f>VLOOKUP($A276,Data!$CA$9:$CM$594,10,FALSE)</f>
        <v>8200</v>
      </c>
      <c r="N276" s="7">
        <f>VLOOKUP($A276,Data!$CA$9:$CM$594,11,FALSE)</f>
        <v>70500</v>
      </c>
      <c r="O276" s="7">
        <f>VLOOKUP($A276,Data!$CA$9:$CM$594,12,FALSE)</f>
        <v>11.6</v>
      </c>
      <c r="P276" s="7">
        <f>VLOOKUP($A276,Data!$CA$9:$CM$594,13,FALSE)</f>
        <v>4.0999999999999996</v>
      </c>
    </row>
    <row r="277" spans="1:16" x14ac:dyDescent="0.3">
      <c r="A277" s="36" t="s">
        <v>875</v>
      </c>
      <c r="B277" s="6" t="str">
        <f>IFERROR(VLOOKUP($A277,classifications!$A$3:$C$334,3,FALSE),VLOOKUP($A277,classifications!$I$2:$K$27,3,FALSE))</f>
        <v>Urban with Significant Rural</v>
      </c>
      <c r="C277" s="6" t="str">
        <f>VLOOKUP($A277,classifications!$A$3:$D$333,4,FALSE)</f>
        <v>lower tier</v>
      </c>
      <c r="D277" s="6" t="str">
        <f>VLOOKUP($A277,class!$A$1:$B$455,2,FALSE)</f>
        <v>Shire District</v>
      </c>
      <c r="E277" s="7">
        <f>VLOOKUP($A277,Data!$CA$9:$CM$594,2,FALSE)</f>
        <v>16400</v>
      </c>
      <c r="F277" s="7">
        <f>VLOOKUP($A277,Data!$CA$9:$CM$594,3,FALSE)</f>
        <v>62400</v>
      </c>
      <c r="G277" s="7">
        <f>VLOOKUP($A277,Data!$CA$9:$CM$594,4,FALSE)</f>
        <v>26.2</v>
      </c>
      <c r="H277" s="7">
        <f>VLOOKUP($A277,Data!$CA$9:$CM$594,5,FALSE)</f>
        <v>5.9</v>
      </c>
      <c r="I277" s="7">
        <f>VLOOKUP($A277,Data!$CA$9:$CM$594,6,FALSE)</f>
        <v>41300</v>
      </c>
      <c r="J277" s="7">
        <f>VLOOKUP($A277,Data!$CA$9:$CM$594,7,FALSE)</f>
        <v>62400</v>
      </c>
      <c r="K277" s="7">
        <f>VLOOKUP($A277,Data!$CA$9:$CM$594,8,FALSE)</f>
        <v>66.099999999999994</v>
      </c>
      <c r="L277" s="7">
        <f>VLOOKUP($A277,Data!$CA$9:$CM$594,9,FALSE)</f>
        <v>6.3</v>
      </c>
      <c r="M277" s="7">
        <f>VLOOKUP($A277,Data!$CA$9:$CM$594,10,FALSE)</f>
        <v>4000</v>
      </c>
      <c r="N277" s="7">
        <f>VLOOKUP($A277,Data!$CA$9:$CM$594,11,FALSE)</f>
        <v>62400</v>
      </c>
      <c r="O277" s="7">
        <f>VLOOKUP($A277,Data!$CA$9:$CM$594,12,FALSE)</f>
        <v>6.5</v>
      </c>
      <c r="P277" s="7">
        <f>VLOOKUP($A277,Data!$CA$9:$CM$594,13,FALSE)</f>
        <v>3.3</v>
      </c>
    </row>
    <row r="278" spans="1:16" x14ac:dyDescent="0.3">
      <c r="A278" s="36" t="s">
        <v>876</v>
      </c>
      <c r="B278" s="6" t="str">
        <f>IFERROR(VLOOKUP($A278,classifications!$A$3:$C$334,3,FALSE),VLOOKUP($A278,classifications!$I$2:$K$27,3,FALSE))</f>
        <v>Predominantly Urban</v>
      </c>
      <c r="C278" s="6" t="str">
        <f>VLOOKUP($A278,classifications!$A$3:$D$333,4,FALSE)</f>
        <v>lower tier</v>
      </c>
      <c r="D278" s="6" t="str">
        <f>VLOOKUP($A278,class!$A$1:$B$455,2,FALSE)</f>
        <v>Shire District</v>
      </c>
      <c r="E278" s="7">
        <f>VLOOKUP($A278,Data!$CA$9:$CM$594,2,FALSE)</f>
        <v>18100</v>
      </c>
      <c r="F278" s="7">
        <f>VLOOKUP($A278,Data!$CA$9:$CM$594,3,FALSE)</f>
        <v>80000</v>
      </c>
      <c r="G278" s="7">
        <f>VLOOKUP($A278,Data!$CA$9:$CM$594,4,FALSE)</f>
        <v>22.6</v>
      </c>
      <c r="H278" s="7">
        <f>VLOOKUP($A278,Data!$CA$9:$CM$594,5,FALSE)</f>
        <v>5.0999999999999996</v>
      </c>
      <c r="I278" s="7">
        <f>VLOOKUP($A278,Data!$CA$9:$CM$594,6,FALSE)</f>
        <v>53500</v>
      </c>
      <c r="J278" s="7">
        <f>VLOOKUP($A278,Data!$CA$9:$CM$594,7,FALSE)</f>
        <v>80000</v>
      </c>
      <c r="K278" s="7">
        <f>VLOOKUP($A278,Data!$CA$9:$CM$594,8,FALSE)</f>
        <v>66.900000000000006</v>
      </c>
      <c r="L278" s="7">
        <f>VLOOKUP($A278,Data!$CA$9:$CM$594,9,FALSE)</f>
        <v>5.7</v>
      </c>
      <c r="M278" s="7">
        <f>VLOOKUP($A278,Data!$CA$9:$CM$594,10,FALSE)</f>
        <v>11300</v>
      </c>
      <c r="N278" s="7">
        <f>VLOOKUP($A278,Data!$CA$9:$CM$594,11,FALSE)</f>
        <v>80000</v>
      </c>
      <c r="O278" s="7">
        <f>VLOOKUP($A278,Data!$CA$9:$CM$594,12,FALSE)</f>
        <v>14.1</v>
      </c>
      <c r="P278" s="7">
        <f>VLOOKUP($A278,Data!$CA$9:$CM$594,13,FALSE)</f>
        <v>4.3</v>
      </c>
    </row>
    <row r="279" spans="1:16" x14ac:dyDescent="0.3">
      <c r="A279" s="36" t="s">
        <v>877</v>
      </c>
      <c r="B279" s="6" t="str">
        <f>IFERROR(VLOOKUP($A279,classifications!$A$3:$C$334,3,FALSE),VLOOKUP($A279,classifications!$I$2:$K$27,3,FALSE))</f>
        <v>Urban with Significant Rural</v>
      </c>
      <c r="C279" s="6" t="str">
        <f>VLOOKUP($A279,classifications!$A$3:$D$333,4,FALSE)</f>
        <v>lower tier</v>
      </c>
      <c r="D279" s="6" t="str">
        <f>VLOOKUP($A279,class!$A$1:$B$455,2,FALSE)</f>
        <v>Shire District</v>
      </c>
      <c r="E279" s="7">
        <f>VLOOKUP($A279,Data!$CA$9:$CM$594,2,FALSE)</f>
        <v>19900</v>
      </c>
      <c r="F279" s="7">
        <f>VLOOKUP($A279,Data!$CA$9:$CM$594,3,FALSE)</f>
        <v>67600</v>
      </c>
      <c r="G279" s="7">
        <f>VLOOKUP($A279,Data!$CA$9:$CM$594,4,FALSE)</f>
        <v>29.5</v>
      </c>
      <c r="H279" s="7">
        <f>VLOOKUP($A279,Data!$CA$9:$CM$594,5,FALSE)</f>
        <v>6</v>
      </c>
      <c r="I279" s="7">
        <f>VLOOKUP($A279,Data!$CA$9:$CM$594,6,FALSE)</f>
        <v>46500</v>
      </c>
      <c r="J279" s="7">
        <f>VLOOKUP($A279,Data!$CA$9:$CM$594,7,FALSE)</f>
        <v>67600</v>
      </c>
      <c r="K279" s="7">
        <f>VLOOKUP($A279,Data!$CA$9:$CM$594,8,FALSE)</f>
        <v>68.7</v>
      </c>
      <c r="L279" s="7">
        <f>VLOOKUP($A279,Data!$CA$9:$CM$594,9,FALSE)</f>
        <v>6.1</v>
      </c>
      <c r="M279" s="7">
        <f>VLOOKUP($A279,Data!$CA$9:$CM$594,10,FALSE)</f>
        <v>6600</v>
      </c>
      <c r="N279" s="7">
        <f>VLOOKUP($A279,Data!$CA$9:$CM$594,11,FALSE)</f>
        <v>67600</v>
      </c>
      <c r="O279" s="7">
        <f>VLOOKUP($A279,Data!$CA$9:$CM$594,12,FALSE)</f>
        <v>9.8000000000000007</v>
      </c>
      <c r="P279" s="7">
        <f>VLOOKUP($A279,Data!$CA$9:$CM$594,13,FALSE)</f>
        <v>3.9</v>
      </c>
    </row>
    <row r="280" spans="1:16" x14ac:dyDescent="0.3">
      <c r="A280" s="36" t="s">
        <v>878</v>
      </c>
      <c r="B280" s="6" t="str">
        <f>IFERROR(VLOOKUP($A280,classifications!$A$3:$C$334,3,FALSE),VLOOKUP($A280,classifications!$I$2:$K$27,3,FALSE))</f>
        <v>Urban with Significant Rural</v>
      </c>
      <c r="C280" s="6" t="str">
        <f>VLOOKUP($A280,classifications!$A$3:$D$333,4,FALSE)</f>
        <v>lower tier</v>
      </c>
      <c r="D280" s="6" t="str">
        <f>VLOOKUP($A280,class!$A$1:$B$455,2,FALSE)</f>
        <v>Shire District</v>
      </c>
      <c r="E280" s="7">
        <f>VLOOKUP($A280,Data!$CA$9:$CM$594,2,FALSE)</f>
        <v>30200</v>
      </c>
      <c r="F280" s="7">
        <f>VLOOKUP($A280,Data!$CA$9:$CM$594,3,FALSE)</f>
        <v>81300</v>
      </c>
      <c r="G280" s="7">
        <f>VLOOKUP($A280,Data!$CA$9:$CM$594,4,FALSE)</f>
        <v>37.200000000000003</v>
      </c>
      <c r="H280" s="7">
        <f>VLOOKUP($A280,Data!$CA$9:$CM$594,5,FALSE)</f>
        <v>6.2</v>
      </c>
      <c r="I280" s="7">
        <f>VLOOKUP($A280,Data!$CA$9:$CM$594,6,FALSE)</f>
        <v>60300</v>
      </c>
      <c r="J280" s="7">
        <f>VLOOKUP($A280,Data!$CA$9:$CM$594,7,FALSE)</f>
        <v>81300</v>
      </c>
      <c r="K280" s="7">
        <f>VLOOKUP($A280,Data!$CA$9:$CM$594,8,FALSE)</f>
        <v>74.099999999999994</v>
      </c>
      <c r="L280" s="7">
        <f>VLOOKUP($A280,Data!$CA$9:$CM$594,9,FALSE)</f>
        <v>5.6</v>
      </c>
      <c r="M280" s="7">
        <f>VLOOKUP($A280,Data!$CA$9:$CM$594,10,FALSE)</f>
        <v>9600</v>
      </c>
      <c r="N280" s="7">
        <f>VLOOKUP($A280,Data!$CA$9:$CM$594,11,FALSE)</f>
        <v>81300</v>
      </c>
      <c r="O280" s="7">
        <f>VLOOKUP($A280,Data!$CA$9:$CM$594,12,FALSE)</f>
        <v>11.8</v>
      </c>
      <c r="P280" s="7">
        <f>VLOOKUP($A280,Data!$CA$9:$CM$594,13,FALSE)</f>
        <v>4.0999999999999996</v>
      </c>
    </row>
    <row r="281" spans="1:16" x14ac:dyDescent="0.3">
      <c r="A281" s="36" t="s">
        <v>879</v>
      </c>
      <c r="B281" s="6" t="str">
        <f>IFERROR(VLOOKUP($A281,classifications!$A$3:$C$334,3,FALSE),VLOOKUP($A281,classifications!$I$2:$K$27,3,FALSE))</f>
        <v>Predominantly Rural</v>
      </c>
      <c r="C281" s="6" t="str">
        <f>VLOOKUP($A281,classifications!$A$3:$D$333,4,FALSE)</f>
        <v>lower tier</v>
      </c>
      <c r="D281" s="6" t="str">
        <f>VLOOKUP($A281,class!$A$1:$B$455,2,FALSE)</f>
        <v>Shire District</v>
      </c>
      <c r="E281" s="7">
        <f>VLOOKUP($A281,Data!$CA$9:$CM$594,2,FALSE)</f>
        <v>17300</v>
      </c>
      <c r="F281" s="7">
        <f>VLOOKUP($A281,Data!$CA$9:$CM$594,3,FALSE)</f>
        <v>60000</v>
      </c>
      <c r="G281" s="7">
        <f>VLOOKUP($A281,Data!$CA$9:$CM$594,4,FALSE)</f>
        <v>28.8</v>
      </c>
      <c r="H281" s="7">
        <f>VLOOKUP($A281,Data!$CA$9:$CM$594,5,FALSE)</f>
        <v>6.8</v>
      </c>
      <c r="I281" s="7">
        <f>VLOOKUP($A281,Data!$CA$9:$CM$594,6,FALSE)</f>
        <v>38200</v>
      </c>
      <c r="J281" s="7">
        <f>VLOOKUP($A281,Data!$CA$9:$CM$594,7,FALSE)</f>
        <v>60000</v>
      </c>
      <c r="K281" s="7">
        <f>VLOOKUP($A281,Data!$CA$9:$CM$594,8,FALSE)</f>
        <v>63.8</v>
      </c>
      <c r="L281" s="7">
        <f>VLOOKUP($A281,Data!$CA$9:$CM$594,9,FALSE)</f>
        <v>7.2</v>
      </c>
      <c r="M281" s="7">
        <f>VLOOKUP($A281,Data!$CA$9:$CM$594,10,FALSE)</f>
        <v>6900</v>
      </c>
      <c r="N281" s="7">
        <f>VLOOKUP($A281,Data!$CA$9:$CM$594,11,FALSE)</f>
        <v>60000</v>
      </c>
      <c r="O281" s="7">
        <f>VLOOKUP($A281,Data!$CA$9:$CM$594,12,FALSE)</f>
        <v>11.4</v>
      </c>
      <c r="P281" s="7">
        <f>VLOOKUP($A281,Data!$CA$9:$CM$594,13,FALSE)</f>
        <v>4.8</v>
      </c>
    </row>
    <row r="282" spans="1:16" x14ac:dyDescent="0.3">
      <c r="A282" s="36" t="s">
        <v>880</v>
      </c>
      <c r="B282" s="6" t="str">
        <f>IFERROR(VLOOKUP($A282,classifications!$A$3:$C$334,3,FALSE),VLOOKUP($A282,classifications!$I$2:$K$27,3,FALSE))</f>
        <v>Predominantly Urban</v>
      </c>
      <c r="C282" s="6" t="str">
        <f>VLOOKUP($A282,classifications!$A$3:$D$333,4,FALSE)</f>
        <v>lower tier</v>
      </c>
      <c r="D282" s="6" t="str">
        <f>VLOOKUP($A282,class!$A$1:$B$455,2,FALSE)</f>
        <v>Shire District</v>
      </c>
      <c r="E282" s="7">
        <f>VLOOKUP($A282,Data!$CA$9:$CM$594,2,FALSE)</f>
        <v>6700</v>
      </c>
      <c r="F282" s="7">
        <f>VLOOKUP($A282,Data!$CA$9:$CM$594,3,FALSE)</f>
        <v>49400</v>
      </c>
      <c r="G282" s="7">
        <f>VLOOKUP($A282,Data!$CA$9:$CM$594,4,FALSE)</f>
        <v>13.6</v>
      </c>
      <c r="H282" s="7">
        <f>VLOOKUP($A282,Data!$CA$9:$CM$594,5,FALSE)</f>
        <v>6.1</v>
      </c>
      <c r="I282" s="7">
        <f>VLOOKUP($A282,Data!$CA$9:$CM$594,6,FALSE)</f>
        <v>26100</v>
      </c>
      <c r="J282" s="7">
        <f>VLOOKUP($A282,Data!$CA$9:$CM$594,7,FALSE)</f>
        <v>49400</v>
      </c>
      <c r="K282" s="7">
        <f>VLOOKUP($A282,Data!$CA$9:$CM$594,8,FALSE)</f>
        <v>52.9</v>
      </c>
      <c r="L282" s="7">
        <f>VLOOKUP($A282,Data!$CA$9:$CM$594,9,FALSE)</f>
        <v>8.9</v>
      </c>
      <c r="M282" s="7">
        <f>VLOOKUP($A282,Data!$CA$9:$CM$594,10,FALSE)</f>
        <v>10300</v>
      </c>
      <c r="N282" s="7">
        <f>VLOOKUP($A282,Data!$CA$9:$CM$594,11,FALSE)</f>
        <v>49400</v>
      </c>
      <c r="O282" s="7">
        <f>VLOOKUP($A282,Data!$CA$9:$CM$594,12,FALSE)</f>
        <v>20.9</v>
      </c>
      <c r="P282" s="7">
        <f>VLOOKUP($A282,Data!$CA$9:$CM$594,13,FALSE)</f>
        <v>7.3</v>
      </c>
    </row>
    <row r="283" spans="1:16" x14ac:dyDescent="0.3">
      <c r="A283" s="36" t="s">
        <v>881</v>
      </c>
      <c r="B283" s="6" t="str">
        <f>IFERROR(VLOOKUP($A283,classifications!$A$3:$C$334,3,FALSE),VLOOKUP($A283,classifications!$I$2:$K$27,3,FALSE))</f>
        <v>Predominantly Rural</v>
      </c>
      <c r="C283" s="6" t="str">
        <f>VLOOKUP($A283,classifications!$A$3:$D$333,4,FALSE)</f>
        <v>lower tier</v>
      </c>
      <c r="D283" s="6" t="str">
        <f>VLOOKUP($A283,class!$A$1:$B$455,2,FALSE)</f>
        <v>Shire District</v>
      </c>
      <c r="E283" s="7">
        <f>VLOOKUP($A283,Data!$CA$9:$CM$594,2,FALSE)</f>
        <v>8300</v>
      </c>
      <c r="F283" s="7">
        <f>VLOOKUP($A283,Data!$CA$9:$CM$594,3,FALSE)</f>
        <v>38800</v>
      </c>
      <c r="G283" s="7">
        <f>VLOOKUP($A283,Data!$CA$9:$CM$594,4,FALSE)</f>
        <v>21.3</v>
      </c>
      <c r="H283" s="7">
        <f>VLOOKUP($A283,Data!$CA$9:$CM$594,5,FALSE)</f>
        <v>7.9</v>
      </c>
      <c r="I283" s="7">
        <f>VLOOKUP($A283,Data!$CA$9:$CM$594,6,FALSE)</f>
        <v>23800</v>
      </c>
      <c r="J283" s="7">
        <f>VLOOKUP($A283,Data!$CA$9:$CM$594,7,FALSE)</f>
        <v>38800</v>
      </c>
      <c r="K283" s="7">
        <f>VLOOKUP($A283,Data!$CA$9:$CM$594,8,FALSE)</f>
        <v>61.2</v>
      </c>
      <c r="L283" s="7">
        <f>VLOOKUP($A283,Data!$CA$9:$CM$594,9,FALSE)</f>
        <v>9.5</v>
      </c>
      <c r="M283" s="7">
        <f>VLOOKUP($A283,Data!$CA$9:$CM$594,10,FALSE)</f>
        <v>6600</v>
      </c>
      <c r="N283" s="7">
        <f>VLOOKUP($A283,Data!$CA$9:$CM$594,11,FALSE)</f>
        <v>38800</v>
      </c>
      <c r="O283" s="7">
        <f>VLOOKUP($A283,Data!$CA$9:$CM$594,12,FALSE)</f>
        <v>16.899999999999999</v>
      </c>
      <c r="P283" s="7">
        <f>VLOOKUP($A283,Data!$CA$9:$CM$594,13,FALSE)</f>
        <v>7.3</v>
      </c>
    </row>
    <row r="284" spans="1:16" x14ac:dyDescent="0.3">
      <c r="A284" s="36" t="s">
        <v>882</v>
      </c>
      <c r="B284" s="6" t="str">
        <f>IFERROR(VLOOKUP($A284,classifications!$A$3:$C$334,3,FALSE),VLOOKUP($A284,classifications!$I$2:$K$27,3,FALSE))</f>
        <v>Predominantly Urban</v>
      </c>
      <c r="C284" s="6" t="str">
        <f>VLOOKUP($A284,classifications!$A$3:$D$333,4,FALSE)</f>
        <v>lower tier</v>
      </c>
      <c r="D284" s="6" t="str">
        <f>VLOOKUP($A284,class!$A$1:$B$455,2,FALSE)</f>
        <v>Shire District</v>
      </c>
      <c r="E284" s="7">
        <f>VLOOKUP($A284,Data!$CA$9:$CM$594,2,FALSE)</f>
        <v>15600</v>
      </c>
      <c r="F284" s="7">
        <f>VLOOKUP($A284,Data!$CA$9:$CM$594,3,FALSE)</f>
        <v>79700</v>
      </c>
      <c r="G284" s="7">
        <f>VLOOKUP($A284,Data!$CA$9:$CM$594,4,FALSE)</f>
        <v>19.600000000000001</v>
      </c>
      <c r="H284" s="7">
        <f>VLOOKUP($A284,Data!$CA$9:$CM$594,5,FALSE)</f>
        <v>5.2</v>
      </c>
      <c r="I284" s="7">
        <f>VLOOKUP($A284,Data!$CA$9:$CM$594,6,FALSE)</f>
        <v>46200</v>
      </c>
      <c r="J284" s="7">
        <f>VLOOKUP($A284,Data!$CA$9:$CM$594,7,FALSE)</f>
        <v>79700</v>
      </c>
      <c r="K284" s="7">
        <f>VLOOKUP($A284,Data!$CA$9:$CM$594,8,FALSE)</f>
        <v>57.9</v>
      </c>
      <c r="L284" s="7">
        <f>VLOOKUP($A284,Data!$CA$9:$CM$594,9,FALSE)</f>
        <v>6.5</v>
      </c>
      <c r="M284" s="7">
        <f>VLOOKUP($A284,Data!$CA$9:$CM$594,10,FALSE)</f>
        <v>15800</v>
      </c>
      <c r="N284" s="7">
        <f>VLOOKUP($A284,Data!$CA$9:$CM$594,11,FALSE)</f>
        <v>79700</v>
      </c>
      <c r="O284" s="7">
        <f>VLOOKUP($A284,Data!$CA$9:$CM$594,12,FALSE)</f>
        <v>19.8</v>
      </c>
      <c r="P284" s="7">
        <f>VLOOKUP($A284,Data!$CA$9:$CM$594,13,FALSE)</f>
        <v>5.2</v>
      </c>
    </row>
    <row r="285" spans="1:16" x14ac:dyDescent="0.3">
      <c r="A285" s="36" t="s">
        <v>883</v>
      </c>
      <c r="B285" s="6" t="str">
        <f>IFERROR(VLOOKUP($A285,classifications!$A$3:$C$334,3,FALSE),VLOOKUP($A285,classifications!$I$2:$K$27,3,FALSE))</f>
        <v>Predominantly Urban</v>
      </c>
      <c r="C285" s="6" t="str">
        <f>VLOOKUP($A285,classifications!$A$3:$D$333,4,FALSE)</f>
        <v>lower tier</v>
      </c>
      <c r="D285" s="6" t="str">
        <f>VLOOKUP($A285,class!$A$1:$B$455,2,FALSE)</f>
        <v>Shire District</v>
      </c>
      <c r="E285" s="7">
        <f>VLOOKUP($A285,Data!$CA$9:$CM$594,2,FALSE)</f>
        <v>21900</v>
      </c>
      <c r="F285" s="7">
        <f>VLOOKUP($A285,Data!$CA$9:$CM$594,3,FALSE)</f>
        <v>61600</v>
      </c>
      <c r="G285" s="7">
        <f>VLOOKUP($A285,Data!$CA$9:$CM$594,4,FALSE)</f>
        <v>35.6</v>
      </c>
      <c r="H285" s="7">
        <f>VLOOKUP($A285,Data!$CA$9:$CM$594,5,FALSE)</f>
        <v>7.5</v>
      </c>
      <c r="I285" s="7">
        <f>VLOOKUP($A285,Data!$CA$9:$CM$594,6,FALSE)</f>
        <v>41200</v>
      </c>
      <c r="J285" s="7">
        <f>VLOOKUP($A285,Data!$CA$9:$CM$594,7,FALSE)</f>
        <v>61600</v>
      </c>
      <c r="K285" s="7">
        <f>VLOOKUP($A285,Data!$CA$9:$CM$594,8,FALSE)</f>
        <v>66.900000000000006</v>
      </c>
      <c r="L285" s="7">
        <f>VLOOKUP($A285,Data!$CA$9:$CM$594,9,FALSE)</f>
        <v>7.4</v>
      </c>
      <c r="M285" s="7">
        <f>VLOOKUP($A285,Data!$CA$9:$CM$594,10,FALSE)</f>
        <v>8500</v>
      </c>
      <c r="N285" s="7">
        <f>VLOOKUP($A285,Data!$CA$9:$CM$594,11,FALSE)</f>
        <v>61600</v>
      </c>
      <c r="O285" s="7">
        <f>VLOOKUP($A285,Data!$CA$9:$CM$594,12,FALSE)</f>
        <v>13.8</v>
      </c>
      <c r="P285" s="7">
        <f>VLOOKUP($A285,Data!$CA$9:$CM$594,13,FALSE)</f>
        <v>5.4</v>
      </c>
    </row>
    <row r="286" spans="1:16" x14ac:dyDescent="0.3">
      <c r="A286" s="36" t="s">
        <v>884</v>
      </c>
      <c r="B286" s="6" t="str">
        <f>IFERROR(VLOOKUP($A286,classifications!$A$3:$C$334,3,FALSE),VLOOKUP($A286,classifications!$I$2:$K$27,3,FALSE))</f>
        <v>Predominantly Rural</v>
      </c>
      <c r="C286" s="6" t="str">
        <f>VLOOKUP($A286,classifications!$A$3:$D$333,4,FALSE)</f>
        <v>lower tier</v>
      </c>
      <c r="D286" s="6" t="str">
        <f>VLOOKUP($A286,class!$A$1:$B$455,2,FALSE)</f>
        <v>Shire District</v>
      </c>
      <c r="E286" s="7">
        <f>VLOOKUP($A286,Data!$CA$9:$CM$594,2,FALSE)</f>
        <v>28300</v>
      </c>
      <c r="F286" s="7">
        <f>VLOOKUP($A286,Data!$CA$9:$CM$594,3,FALSE)</f>
        <v>73000</v>
      </c>
      <c r="G286" s="7">
        <f>VLOOKUP($A286,Data!$CA$9:$CM$594,4,FALSE)</f>
        <v>38.9</v>
      </c>
      <c r="H286" s="7">
        <f>VLOOKUP($A286,Data!$CA$9:$CM$594,5,FALSE)</f>
        <v>6.1</v>
      </c>
      <c r="I286" s="7">
        <f>VLOOKUP($A286,Data!$CA$9:$CM$594,6,FALSE)</f>
        <v>50600</v>
      </c>
      <c r="J286" s="7">
        <f>VLOOKUP($A286,Data!$CA$9:$CM$594,7,FALSE)</f>
        <v>73000</v>
      </c>
      <c r="K286" s="7">
        <f>VLOOKUP($A286,Data!$CA$9:$CM$594,8,FALSE)</f>
        <v>69.3</v>
      </c>
      <c r="L286" s="7">
        <f>VLOOKUP($A286,Data!$CA$9:$CM$594,9,FALSE)</f>
        <v>5.8</v>
      </c>
      <c r="M286" s="7">
        <f>VLOOKUP($A286,Data!$CA$9:$CM$594,10,FALSE)</f>
        <v>9300</v>
      </c>
      <c r="N286" s="7">
        <f>VLOOKUP($A286,Data!$CA$9:$CM$594,11,FALSE)</f>
        <v>73000</v>
      </c>
      <c r="O286" s="7">
        <f>VLOOKUP($A286,Data!$CA$9:$CM$594,12,FALSE)</f>
        <v>12.7</v>
      </c>
      <c r="P286" s="7">
        <f>VLOOKUP($A286,Data!$CA$9:$CM$594,13,FALSE)</f>
        <v>4.2</v>
      </c>
    </row>
    <row r="287" spans="1:16" x14ac:dyDescent="0.3">
      <c r="A287" s="36" t="s">
        <v>885</v>
      </c>
      <c r="B287" s="6" t="str">
        <f>IFERROR(VLOOKUP($A287,classifications!$A$3:$C$334,3,FALSE),VLOOKUP($A287,classifications!$I$2:$K$27,3,FALSE))</f>
        <v>Predominantly Urban</v>
      </c>
      <c r="C287" s="6" t="str">
        <f>VLOOKUP($A287,classifications!$A$3:$D$333,4,FALSE)</f>
        <v>lower tier</v>
      </c>
      <c r="D287" s="6" t="str">
        <f>VLOOKUP($A287,class!$A$1:$B$455,2,FALSE)</f>
        <v>Shire District</v>
      </c>
      <c r="E287" s="7">
        <f>VLOOKUP($A287,Data!$CA$9:$CM$594,2,FALSE)</f>
        <v>36500</v>
      </c>
      <c r="F287" s="7">
        <f>VLOOKUP($A287,Data!$CA$9:$CM$594,3,FALSE)</f>
        <v>92300</v>
      </c>
      <c r="G287" s="7">
        <f>VLOOKUP($A287,Data!$CA$9:$CM$594,4,FALSE)</f>
        <v>39.6</v>
      </c>
      <c r="H287" s="7">
        <f>VLOOKUP($A287,Data!$CA$9:$CM$594,5,FALSE)</f>
        <v>5.8</v>
      </c>
      <c r="I287" s="7">
        <f>VLOOKUP($A287,Data!$CA$9:$CM$594,6,FALSE)</f>
        <v>66800</v>
      </c>
      <c r="J287" s="7">
        <f>VLOOKUP($A287,Data!$CA$9:$CM$594,7,FALSE)</f>
        <v>92300</v>
      </c>
      <c r="K287" s="7">
        <f>VLOOKUP($A287,Data!$CA$9:$CM$594,8,FALSE)</f>
        <v>72.400000000000006</v>
      </c>
      <c r="L287" s="7">
        <f>VLOOKUP($A287,Data!$CA$9:$CM$594,9,FALSE)</f>
        <v>5.3</v>
      </c>
      <c r="M287" s="7">
        <f>VLOOKUP($A287,Data!$CA$9:$CM$594,10,FALSE)</f>
        <v>10300</v>
      </c>
      <c r="N287" s="7">
        <f>VLOOKUP($A287,Data!$CA$9:$CM$594,11,FALSE)</f>
        <v>92300</v>
      </c>
      <c r="O287" s="7">
        <f>VLOOKUP($A287,Data!$CA$9:$CM$594,12,FALSE)</f>
        <v>11.2</v>
      </c>
      <c r="P287" s="7">
        <f>VLOOKUP($A287,Data!$CA$9:$CM$594,13,FALSE)</f>
        <v>3.7</v>
      </c>
    </row>
    <row r="288" spans="1:16" x14ac:dyDescent="0.3">
      <c r="A288" s="36" t="s">
        <v>886</v>
      </c>
      <c r="B288" s="6" t="str">
        <f>IFERROR(VLOOKUP($A288,classifications!$A$3:$C$334,3,FALSE),VLOOKUP($A288,classifications!$I$2:$K$27,3,FALSE))</f>
        <v>Predominantly Urban</v>
      </c>
      <c r="C288" s="6" t="str">
        <f>VLOOKUP($A288,classifications!$A$3:$D$333,4,FALSE)</f>
        <v>lower tier</v>
      </c>
      <c r="D288" s="6" t="str">
        <f>VLOOKUP($A288,class!$A$1:$B$455,2,FALSE)</f>
        <v>Shire District</v>
      </c>
      <c r="E288" s="7">
        <f>VLOOKUP($A288,Data!$CA$9:$CM$594,2,FALSE)</f>
        <v>16900</v>
      </c>
      <c r="F288" s="7">
        <f>VLOOKUP($A288,Data!$CA$9:$CM$594,3,FALSE)</f>
        <v>55900</v>
      </c>
      <c r="G288" s="7">
        <f>VLOOKUP($A288,Data!$CA$9:$CM$594,4,FALSE)</f>
        <v>30.3</v>
      </c>
      <c r="H288" s="7">
        <f>VLOOKUP($A288,Data!$CA$9:$CM$594,5,FALSE)</f>
        <v>7.2</v>
      </c>
      <c r="I288" s="7">
        <f>VLOOKUP($A288,Data!$CA$9:$CM$594,6,FALSE)</f>
        <v>36500</v>
      </c>
      <c r="J288" s="7">
        <f>VLOOKUP($A288,Data!$CA$9:$CM$594,7,FALSE)</f>
        <v>55900</v>
      </c>
      <c r="K288" s="7">
        <f>VLOOKUP($A288,Data!$CA$9:$CM$594,8,FALSE)</f>
        <v>65.3</v>
      </c>
      <c r="L288" s="7">
        <f>VLOOKUP($A288,Data!$CA$9:$CM$594,9,FALSE)</f>
        <v>7.5</v>
      </c>
      <c r="M288" s="7">
        <f>VLOOKUP($A288,Data!$CA$9:$CM$594,10,FALSE)</f>
        <v>9300</v>
      </c>
      <c r="N288" s="7">
        <f>VLOOKUP($A288,Data!$CA$9:$CM$594,11,FALSE)</f>
        <v>55900</v>
      </c>
      <c r="O288" s="7">
        <f>VLOOKUP($A288,Data!$CA$9:$CM$594,12,FALSE)</f>
        <v>16.600000000000001</v>
      </c>
      <c r="P288" s="7">
        <f>VLOOKUP($A288,Data!$CA$9:$CM$594,13,FALSE)</f>
        <v>5.8</v>
      </c>
    </row>
    <row r="289" spans="1:16" x14ac:dyDescent="0.3">
      <c r="A289" s="36" t="s">
        <v>887</v>
      </c>
      <c r="B289" s="6" t="str">
        <f>IFERROR(VLOOKUP($A289,classifications!$A$3:$C$334,3,FALSE),VLOOKUP($A289,classifications!$I$2:$K$27,3,FALSE))</f>
        <v>Predominantly Rural</v>
      </c>
      <c r="C289" s="6" t="str">
        <f>VLOOKUP($A289,classifications!$A$3:$D$333,4,FALSE)</f>
        <v>lower tier</v>
      </c>
      <c r="D289" s="6" t="str">
        <f>VLOOKUP($A289,class!$A$1:$B$455,2,FALSE)</f>
        <v>Shire District</v>
      </c>
      <c r="E289" s="7">
        <f>VLOOKUP($A289,Data!$CA$9:$CM$594,2,FALSE)</f>
        <v>14400</v>
      </c>
      <c r="F289" s="7">
        <f>VLOOKUP($A289,Data!$CA$9:$CM$594,3,FALSE)</f>
        <v>43600</v>
      </c>
      <c r="G289" s="7">
        <f>VLOOKUP($A289,Data!$CA$9:$CM$594,4,FALSE)</f>
        <v>33.1</v>
      </c>
      <c r="H289" s="7">
        <f>VLOOKUP($A289,Data!$CA$9:$CM$594,5,FALSE)</f>
        <v>7.2</v>
      </c>
      <c r="I289" s="7">
        <f>VLOOKUP($A289,Data!$CA$9:$CM$594,6,FALSE)</f>
        <v>30300</v>
      </c>
      <c r="J289" s="7">
        <f>VLOOKUP($A289,Data!$CA$9:$CM$594,7,FALSE)</f>
        <v>43600</v>
      </c>
      <c r="K289" s="7">
        <f>VLOOKUP($A289,Data!$CA$9:$CM$594,8,FALSE)</f>
        <v>69.5</v>
      </c>
      <c r="L289" s="7">
        <f>VLOOKUP($A289,Data!$CA$9:$CM$594,9,FALSE)</f>
        <v>7.1</v>
      </c>
      <c r="M289" s="7">
        <f>VLOOKUP($A289,Data!$CA$9:$CM$594,10,FALSE)</f>
        <v>6000</v>
      </c>
      <c r="N289" s="7">
        <f>VLOOKUP($A289,Data!$CA$9:$CM$594,11,FALSE)</f>
        <v>43600</v>
      </c>
      <c r="O289" s="7">
        <f>VLOOKUP($A289,Data!$CA$9:$CM$594,12,FALSE)</f>
        <v>13.6</v>
      </c>
      <c r="P289" s="7">
        <f>VLOOKUP($A289,Data!$CA$9:$CM$594,13,FALSE)</f>
        <v>5.3</v>
      </c>
    </row>
    <row r="290" spans="1:16" x14ac:dyDescent="0.3">
      <c r="A290" s="36" t="s">
        <v>888</v>
      </c>
      <c r="B290" s="6" t="str">
        <f>IFERROR(VLOOKUP($A290,classifications!$A$3:$C$334,3,FALSE),VLOOKUP($A290,classifications!$I$2:$K$27,3,FALSE))</f>
        <v>Predominantly Urban</v>
      </c>
      <c r="C290" s="6" t="str">
        <f>VLOOKUP($A290,classifications!$A$3:$D$333,4,FALSE)</f>
        <v>lower tier</v>
      </c>
      <c r="D290" s="6" t="str">
        <f>VLOOKUP($A290,class!$A$1:$B$455,2,FALSE)</f>
        <v>Shire District</v>
      </c>
      <c r="E290" s="7">
        <f>VLOOKUP($A290,Data!$CA$9:$CM$594,2,FALSE)</f>
        <v>10500</v>
      </c>
      <c r="F290" s="7">
        <f>VLOOKUP($A290,Data!$CA$9:$CM$594,3,FALSE)</f>
        <v>56600</v>
      </c>
      <c r="G290" s="7">
        <f>VLOOKUP($A290,Data!$CA$9:$CM$594,4,FALSE)</f>
        <v>18.600000000000001</v>
      </c>
      <c r="H290" s="7">
        <f>VLOOKUP($A290,Data!$CA$9:$CM$594,5,FALSE)</f>
        <v>5.9</v>
      </c>
      <c r="I290" s="7">
        <f>VLOOKUP($A290,Data!$CA$9:$CM$594,6,FALSE)</f>
        <v>33100</v>
      </c>
      <c r="J290" s="7">
        <f>VLOOKUP($A290,Data!$CA$9:$CM$594,7,FALSE)</f>
        <v>56600</v>
      </c>
      <c r="K290" s="7">
        <f>VLOOKUP($A290,Data!$CA$9:$CM$594,8,FALSE)</f>
        <v>58.5</v>
      </c>
      <c r="L290" s="7">
        <f>VLOOKUP($A290,Data!$CA$9:$CM$594,9,FALSE)</f>
        <v>7.4</v>
      </c>
      <c r="M290" s="7">
        <f>VLOOKUP($A290,Data!$CA$9:$CM$594,10,FALSE)</f>
        <v>7800</v>
      </c>
      <c r="N290" s="7">
        <f>VLOOKUP($A290,Data!$CA$9:$CM$594,11,FALSE)</f>
        <v>56600</v>
      </c>
      <c r="O290" s="7">
        <f>VLOOKUP($A290,Data!$CA$9:$CM$594,12,FALSE)</f>
        <v>13.8</v>
      </c>
      <c r="P290" s="7">
        <f>VLOOKUP($A290,Data!$CA$9:$CM$594,13,FALSE)</f>
        <v>5.2</v>
      </c>
    </row>
    <row r="291" spans="1:16" x14ac:dyDescent="0.3">
      <c r="A291" s="36" t="s">
        <v>889</v>
      </c>
      <c r="B291" s="6" t="str">
        <f>IFERROR(VLOOKUP($A291,classifications!$A$3:$C$334,3,FALSE),VLOOKUP($A291,classifications!$I$2:$K$27,3,FALSE))</f>
        <v>Predominantly Urban</v>
      </c>
      <c r="C291" s="6" t="str">
        <f>VLOOKUP($A291,classifications!$A$3:$D$333,4,FALSE)</f>
        <v>lower tier</v>
      </c>
      <c r="D291" s="6" t="str">
        <f>VLOOKUP($A291,class!$A$1:$B$455,2,FALSE)</f>
        <v>Shire District</v>
      </c>
      <c r="E291" s="7">
        <f>VLOOKUP($A291,Data!$CA$9:$CM$594,2,FALSE)</f>
        <v>19200</v>
      </c>
      <c r="F291" s="7">
        <f>VLOOKUP($A291,Data!$CA$9:$CM$594,3,FALSE)</f>
        <v>63500</v>
      </c>
      <c r="G291" s="7">
        <f>VLOOKUP($A291,Data!$CA$9:$CM$594,4,FALSE)</f>
        <v>30.2</v>
      </c>
      <c r="H291" s="7">
        <f>VLOOKUP($A291,Data!$CA$9:$CM$594,5,FALSE)</f>
        <v>7.3</v>
      </c>
      <c r="I291" s="7">
        <f>VLOOKUP($A291,Data!$CA$9:$CM$594,6,FALSE)</f>
        <v>41700</v>
      </c>
      <c r="J291" s="7">
        <f>VLOOKUP($A291,Data!$CA$9:$CM$594,7,FALSE)</f>
        <v>63500</v>
      </c>
      <c r="K291" s="7">
        <f>VLOOKUP($A291,Data!$CA$9:$CM$594,8,FALSE)</f>
        <v>65.599999999999994</v>
      </c>
      <c r="L291" s="7">
        <f>VLOOKUP($A291,Data!$CA$9:$CM$594,9,FALSE)</f>
        <v>7.6</v>
      </c>
      <c r="M291" s="7">
        <f>VLOOKUP($A291,Data!$CA$9:$CM$594,10,FALSE)</f>
        <v>8600</v>
      </c>
      <c r="N291" s="7">
        <f>VLOOKUP($A291,Data!$CA$9:$CM$594,11,FALSE)</f>
        <v>63500</v>
      </c>
      <c r="O291" s="7">
        <f>VLOOKUP($A291,Data!$CA$9:$CM$594,12,FALSE)</f>
        <v>13.5</v>
      </c>
      <c r="P291" s="7">
        <f>VLOOKUP($A291,Data!$CA$9:$CM$594,13,FALSE)</f>
        <v>5.4</v>
      </c>
    </row>
    <row r="292" spans="1:16" x14ac:dyDescent="0.3">
      <c r="A292" s="36" t="s">
        <v>890</v>
      </c>
      <c r="B292" s="6" t="str">
        <f>IFERROR(VLOOKUP($A292,classifications!$A$3:$C$334,3,FALSE),VLOOKUP($A292,classifications!$I$2:$K$27,3,FALSE))</f>
        <v>Predominantly Rural</v>
      </c>
      <c r="C292" s="6" t="str">
        <f>VLOOKUP($A292,classifications!$A$3:$D$333,4,FALSE)</f>
        <v>lower tier</v>
      </c>
      <c r="D292" s="6" t="str">
        <f>VLOOKUP($A292,class!$A$1:$B$455,2,FALSE)</f>
        <v>Shire District</v>
      </c>
      <c r="E292" s="7">
        <f>VLOOKUP($A292,Data!$CA$9:$CM$594,2,FALSE)</f>
        <v>24600</v>
      </c>
      <c r="F292" s="7">
        <f>VLOOKUP($A292,Data!$CA$9:$CM$594,3,FALSE)</f>
        <v>74200</v>
      </c>
      <c r="G292" s="7">
        <f>VLOOKUP($A292,Data!$CA$9:$CM$594,4,FALSE)</f>
        <v>33.1</v>
      </c>
      <c r="H292" s="7">
        <f>VLOOKUP($A292,Data!$CA$9:$CM$594,5,FALSE)</f>
        <v>6.6</v>
      </c>
      <c r="I292" s="7">
        <f>VLOOKUP($A292,Data!$CA$9:$CM$594,6,FALSE)</f>
        <v>51300</v>
      </c>
      <c r="J292" s="7">
        <f>VLOOKUP($A292,Data!$CA$9:$CM$594,7,FALSE)</f>
        <v>74200</v>
      </c>
      <c r="K292" s="7">
        <f>VLOOKUP($A292,Data!$CA$9:$CM$594,8,FALSE)</f>
        <v>69.2</v>
      </c>
      <c r="L292" s="7">
        <f>VLOOKUP($A292,Data!$CA$9:$CM$594,9,FALSE)</f>
        <v>6.4</v>
      </c>
      <c r="M292" s="7">
        <f>VLOOKUP($A292,Data!$CA$9:$CM$594,10,FALSE)</f>
        <v>7200</v>
      </c>
      <c r="N292" s="7">
        <f>VLOOKUP($A292,Data!$CA$9:$CM$594,11,FALSE)</f>
        <v>74200</v>
      </c>
      <c r="O292" s="7">
        <f>VLOOKUP($A292,Data!$CA$9:$CM$594,12,FALSE)</f>
        <v>9.6999999999999993</v>
      </c>
      <c r="P292" s="7">
        <f>VLOOKUP($A292,Data!$CA$9:$CM$594,13,FALSE)</f>
        <v>4.0999999999999996</v>
      </c>
    </row>
    <row r="293" spans="1:16" x14ac:dyDescent="0.3">
      <c r="A293" s="36" t="s">
        <v>891</v>
      </c>
      <c r="B293" s="6" t="str">
        <f>IFERROR(VLOOKUP($A293,classifications!$A$3:$C$334,3,FALSE),VLOOKUP($A293,classifications!$I$2:$K$27,3,FALSE))</f>
        <v>Urban with Significant Rural</v>
      </c>
      <c r="C293" s="6" t="str">
        <f>VLOOKUP($A293,classifications!$A$3:$D$333,4,FALSE)</f>
        <v>lower tier</v>
      </c>
      <c r="D293" s="6" t="str">
        <f>VLOOKUP($A293,class!$A$1:$B$455,2,FALSE)</f>
        <v>Shire District</v>
      </c>
      <c r="E293" s="7">
        <f>VLOOKUP($A293,Data!$CA$9:$CM$594,2,FALSE)</f>
        <v>13900</v>
      </c>
      <c r="F293" s="7">
        <f>VLOOKUP($A293,Data!$CA$9:$CM$594,3,FALSE)</f>
        <v>62200</v>
      </c>
      <c r="G293" s="7">
        <f>VLOOKUP($A293,Data!$CA$9:$CM$594,4,FALSE)</f>
        <v>22.3</v>
      </c>
      <c r="H293" s="7">
        <f>VLOOKUP($A293,Data!$CA$9:$CM$594,5,FALSE)</f>
        <v>6.6</v>
      </c>
      <c r="I293" s="7">
        <f>VLOOKUP($A293,Data!$CA$9:$CM$594,6,FALSE)</f>
        <v>39600</v>
      </c>
      <c r="J293" s="7">
        <f>VLOOKUP($A293,Data!$CA$9:$CM$594,7,FALSE)</f>
        <v>62200</v>
      </c>
      <c r="K293" s="7">
        <f>VLOOKUP($A293,Data!$CA$9:$CM$594,8,FALSE)</f>
        <v>63.7</v>
      </c>
      <c r="L293" s="7">
        <f>VLOOKUP($A293,Data!$CA$9:$CM$594,9,FALSE)</f>
        <v>7.6</v>
      </c>
      <c r="M293" s="7">
        <f>VLOOKUP($A293,Data!$CA$9:$CM$594,10,FALSE)</f>
        <v>10400</v>
      </c>
      <c r="N293" s="7">
        <f>VLOOKUP($A293,Data!$CA$9:$CM$594,11,FALSE)</f>
        <v>62200</v>
      </c>
      <c r="O293" s="7">
        <f>VLOOKUP($A293,Data!$CA$9:$CM$594,12,FALSE)</f>
        <v>16.7</v>
      </c>
      <c r="P293" s="7">
        <f>VLOOKUP($A293,Data!$CA$9:$CM$594,13,FALSE)</f>
        <v>5.9</v>
      </c>
    </row>
    <row r="294" spans="1:16" x14ac:dyDescent="0.3">
      <c r="A294" s="36" t="s">
        <v>892</v>
      </c>
      <c r="B294" s="6" t="str">
        <f>IFERROR(VLOOKUP($A294,classifications!$A$3:$C$334,3,FALSE),VLOOKUP($A294,classifications!$I$2:$K$27,3,FALSE))</f>
        <v>Predominantly Urban</v>
      </c>
      <c r="C294" s="6" t="str">
        <f>VLOOKUP($A294,classifications!$A$3:$D$333,4,FALSE)</f>
        <v>lower tier</v>
      </c>
      <c r="D294" s="6" t="str">
        <f>VLOOKUP($A294,class!$A$1:$B$455,2,FALSE)</f>
        <v>Shire District</v>
      </c>
      <c r="E294" s="7">
        <f>VLOOKUP($A294,Data!$CA$9:$CM$594,2,FALSE)</f>
        <v>50500</v>
      </c>
      <c r="F294" s="7">
        <f>VLOOKUP($A294,Data!$CA$9:$CM$594,3,FALSE)</f>
        <v>83600</v>
      </c>
      <c r="G294" s="7">
        <f>VLOOKUP($A294,Data!$CA$9:$CM$594,4,FALSE)</f>
        <v>60.4</v>
      </c>
      <c r="H294" s="7">
        <f>VLOOKUP($A294,Data!$CA$9:$CM$594,5,FALSE)</f>
        <v>6.7</v>
      </c>
      <c r="I294" s="7">
        <f>VLOOKUP($A294,Data!$CA$9:$CM$594,6,FALSE)</f>
        <v>64300</v>
      </c>
      <c r="J294" s="7">
        <f>VLOOKUP($A294,Data!$CA$9:$CM$594,7,FALSE)</f>
        <v>83600</v>
      </c>
      <c r="K294" s="7">
        <f>VLOOKUP($A294,Data!$CA$9:$CM$594,8,FALSE)</f>
        <v>76.900000000000006</v>
      </c>
      <c r="L294" s="7">
        <f>VLOOKUP($A294,Data!$CA$9:$CM$594,9,FALSE)</f>
        <v>5.8</v>
      </c>
      <c r="M294" s="7">
        <f>VLOOKUP($A294,Data!$CA$9:$CM$594,10,FALSE)</f>
        <v>4400</v>
      </c>
      <c r="N294" s="7">
        <f>VLOOKUP($A294,Data!$CA$9:$CM$594,11,FALSE)</f>
        <v>83600</v>
      </c>
      <c r="O294" s="7">
        <f>VLOOKUP($A294,Data!$CA$9:$CM$594,12,FALSE)</f>
        <v>5.2</v>
      </c>
      <c r="P294" s="7">
        <f>VLOOKUP($A294,Data!$CA$9:$CM$594,13,FALSE)</f>
        <v>3.1</v>
      </c>
    </row>
    <row r="295" spans="1:16" x14ac:dyDescent="0.3">
      <c r="A295" s="36" t="s">
        <v>893</v>
      </c>
      <c r="B295" s="6" t="str">
        <f>IFERROR(VLOOKUP($A295,classifications!$A$3:$C$334,3,FALSE),VLOOKUP($A295,classifications!$I$2:$K$27,3,FALSE))</f>
        <v>Predominantly Rural</v>
      </c>
      <c r="C295" s="6" t="str">
        <f>VLOOKUP($A295,classifications!$A$3:$D$333,4,FALSE)</f>
        <v>lower tier</v>
      </c>
      <c r="D295" s="6" t="str">
        <f>VLOOKUP($A295,class!$A$1:$B$455,2,FALSE)</f>
        <v>Shire District</v>
      </c>
      <c r="E295" s="7">
        <f>VLOOKUP($A295,Data!$CA$9:$CM$594,2,FALSE)</f>
        <v>15600</v>
      </c>
      <c r="F295" s="7">
        <f>VLOOKUP($A295,Data!$CA$9:$CM$594,3,FALSE)</f>
        <v>50900</v>
      </c>
      <c r="G295" s="7">
        <f>VLOOKUP($A295,Data!$CA$9:$CM$594,4,FALSE)</f>
        <v>30.7</v>
      </c>
      <c r="H295" s="7">
        <f>VLOOKUP($A295,Data!$CA$9:$CM$594,5,FALSE)</f>
        <v>7.7</v>
      </c>
      <c r="I295" s="7">
        <f>VLOOKUP($A295,Data!$CA$9:$CM$594,6,FALSE)</f>
        <v>36700</v>
      </c>
      <c r="J295" s="7">
        <f>VLOOKUP($A295,Data!$CA$9:$CM$594,7,FALSE)</f>
        <v>50900</v>
      </c>
      <c r="K295" s="7">
        <f>VLOOKUP($A295,Data!$CA$9:$CM$594,8,FALSE)</f>
        <v>72.099999999999994</v>
      </c>
      <c r="L295" s="7">
        <f>VLOOKUP($A295,Data!$CA$9:$CM$594,9,FALSE)</f>
        <v>7.5</v>
      </c>
      <c r="M295" s="7">
        <f>VLOOKUP($A295,Data!$CA$9:$CM$594,10,FALSE)</f>
        <v>2600</v>
      </c>
      <c r="N295" s="7">
        <f>VLOOKUP($A295,Data!$CA$9:$CM$594,11,FALSE)</f>
        <v>50900</v>
      </c>
      <c r="O295" s="7">
        <f>VLOOKUP($A295,Data!$CA$9:$CM$594,12,FALSE)</f>
        <v>5.2</v>
      </c>
      <c r="P295" s="7" t="str">
        <f>VLOOKUP($A295,Data!$CA$9:$CM$594,13,FALSE)</f>
        <v>*</v>
      </c>
    </row>
    <row r="296" spans="1:16" x14ac:dyDescent="0.3">
      <c r="A296" s="36" t="s">
        <v>894</v>
      </c>
      <c r="B296" s="6" t="str">
        <f>IFERROR(VLOOKUP($A296,classifications!$A$3:$C$334,3,FALSE),VLOOKUP($A296,classifications!$I$2:$K$27,3,FALSE))</f>
        <v>Predominantly Rural</v>
      </c>
      <c r="C296" s="6" t="str">
        <f>VLOOKUP($A296,classifications!$A$3:$D$333,4,FALSE)</f>
        <v>lower tier</v>
      </c>
      <c r="D296" s="6" t="str">
        <f>VLOOKUP($A296,class!$A$1:$B$455,2,FALSE)</f>
        <v>Shire District</v>
      </c>
      <c r="E296" s="7">
        <f>VLOOKUP($A296,Data!$CA$9:$CM$594,2,FALSE)</f>
        <v>8100</v>
      </c>
      <c r="F296" s="7">
        <f>VLOOKUP($A296,Data!$CA$9:$CM$594,3,FALSE)</f>
        <v>60600</v>
      </c>
      <c r="G296" s="7">
        <f>VLOOKUP($A296,Data!$CA$9:$CM$594,4,FALSE)</f>
        <v>13.4</v>
      </c>
      <c r="H296" s="7">
        <f>VLOOKUP($A296,Data!$CA$9:$CM$594,5,FALSE)</f>
        <v>5.0999999999999996</v>
      </c>
      <c r="I296" s="7">
        <f>VLOOKUP($A296,Data!$CA$9:$CM$594,6,FALSE)</f>
        <v>31500</v>
      </c>
      <c r="J296" s="7">
        <f>VLOOKUP($A296,Data!$CA$9:$CM$594,7,FALSE)</f>
        <v>60600</v>
      </c>
      <c r="K296" s="7">
        <f>VLOOKUP($A296,Data!$CA$9:$CM$594,8,FALSE)</f>
        <v>52</v>
      </c>
      <c r="L296" s="7">
        <f>VLOOKUP($A296,Data!$CA$9:$CM$594,9,FALSE)</f>
        <v>7.5</v>
      </c>
      <c r="M296" s="7">
        <f>VLOOKUP($A296,Data!$CA$9:$CM$594,10,FALSE)</f>
        <v>9900</v>
      </c>
      <c r="N296" s="7">
        <f>VLOOKUP($A296,Data!$CA$9:$CM$594,11,FALSE)</f>
        <v>60600</v>
      </c>
      <c r="O296" s="7">
        <f>VLOOKUP($A296,Data!$CA$9:$CM$594,12,FALSE)</f>
        <v>16.3</v>
      </c>
      <c r="P296" s="7">
        <f>VLOOKUP($A296,Data!$CA$9:$CM$594,13,FALSE)</f>
        <v>5.5</v>
      </c>
    </row>
    <row r="297" spans="1:16" x14ac:dyDescent="0.3">
      <c r="A297" s="36" t="s">
        <v>895</v>
      </c>
      <c r="B297" s="6" t="str">
        <f>IFERROR(VLOOKUP($A297,classifications!$A$3:$C$334,3,FALSE),VLOOKUP($A297,classifications!$I$2:$K$27,3,FALSE))</f>
        <v>Predominantly Rural</v>
      </c>
      <c r="C297" s="6" t="str">
        <f>VLOOKUP($A297,classifications!$A$3:$D$333,4,FALSE)</f>
        <v>lower tier</v>
      </c>
      <c r="D297" s="6" t="str">
        <f>VLOOKUP($A297,class!$A$1:$B$455,2,FALSE)</f>
        <v>Shire District</v>
      </c>
      <c r="E297" s="7">
        <f>VLOOKUP($A297,Data!$CA$9:$CM$594,2,FALSE)</f>
        <v>34900</v>
      </c>
      <c r="F297" s="7">
        <f>VLOOKUP($A297,Data!$CA$9:$CM$594,3,FALSE)</f>
        <v>107800</v>
      </c>
      <c r="G297" s="7">
        <f>VLOOKUP($A297,Data!$CA$9:$CM$594,4,FALSE)</f>
        <v>32.4</v>
      </c>
      <c r="H297" s="7">
        <f>VLOOKUP($A297,Data!$CA$9:$CM$594,5,FALSE)</f>
        <v>5.0999999999999996</v>
      </c>
      <c r="I297" s="7">
        <f>VLOOKUP($A297,Data!$CA$9:$CM$594,6,FALSE)</f>
        <v>74800</v>
      </c>
      <c r="J297" s="7">
        <f>VLOOKUP($A297,Data!$CA$9:$CM$594,7,FALSE)</f>
        <v>107800</v>
      </c>
      <c r="K297" s="7">
        <f>VLOOKUP($A297,Data!$CA$9:$CM$594,8,FALSE)</f>
        <v>69.3</v>
      </c>
      <c r="L297" s="7">
        <f>VLOOKUP($A297,Data!$CA$9:$CM$594,9,FALSE)</f>
        <v>5.0999999999999996</v>
      </c>
      <c r="M297" s="7">
        <f>VLOOKUP($A297,Data!$CA$9:$CM$594,10,FALSE)</f>
        <v>11300</v>
      </c>
      <c r="N297" s="7">
        <f>VLOOKUP($A297,Data!$CA$9:$CM$594,11,FALSE)</f>
        <v>107800</v>
      </c>
      <c r="O297" s="7">
        <f>VLOOKUP($A297,Data!$CA$9:$CM$594,12,FALSE)</f>
        <v>10.5</v>
      </c>
      <c r="P297" s="7">
        <f>VLOOKUP($A297,Data!$CA$9:$CM$594,13,FALSE)</f>
        <v>3.4</v>
      </c>
    </row>
    <row r="298" spans="1:16" x14ac:dyDescent="0.3">
      <c r="A298" s="36" t="s">
        <v>896</v>
      </c>
      <c r="B298" s="6" t="str">
        <f>IFERROR(VLOOKUP($A298,classifications!$A$3:$C$334,3,FALSE),VLOOKUP($A298,classifications!$I$2:$K$27,3,FALSE))</f>
        <v>Predominantly Rural</v>
      </c>
      <c r="C298" s="6" t="str">
        <f>VLOOKUP($A298,classifications!$A$3:$D$333,4,FALSE)</f>
        <v>lower tier</v>
      </c>
      <c r="D298" s="6" t="str">
        <f>VLOOKUP($A298,class!$A$1:$B$455,2,FALSE)</f>
        <v>Shire District</v>
      </c>
      <c r="E298" s="7">
        <f>VLOOKUP($A298,Data!$CA$9:$CM$594,2,FALSE)</f>
        <v>34800</v>
      </c>
      <c r="F298" s="7">
        <f>VLOOKUP($A298,Data!$CA$9:$CM$594,3,FALSE)</f>
        <v>90200</v>
      </c>
      <c r="G298" s="7">
        <f>VLOOKUP($A298,Data!$CA$9:$CM$594,4,FALSE)</f>
        <v>38.6</v>
      </c>
      <c r="H298" s="7">
        <f>VLOOKUP($A298,Data!$CA$9:$CM$594,5,FALSE)</f>
        <v>5.5</v>
      </c>
      <c r="I298" s="7">
        <f>VLOOKUP($A298,Data!$CA$9:$CM$594,6,FALSE)</f>
        <v>61300</v>
      </c>
      <c r="J298" s="7">
        <f>VLOOKUP($A298,Data!$CA$9:$CM$594,7,FALSE)</f>
        <v>90200</v>
      </c>
      <c r="K298" s="7">
        <f>VLOOKUP($A298,Data!$CA$9:$CM$594,8,FALSE)</f>
        <v>68</v>
      </c>
      <c r="L298" s="7">
        <f>VLOOKUP($A298,Data!$CA$9:$CM$594,9,FALSE)</f>
        <v>5.3</v>
      </c>
      <c r="M298" s="7">
        <f>VLOOKUP($A298,Data!$CA$9:$CM$594,10,FALSE)</f>
        <v>7600</v>
      </c>
      <c r="N298" s="7">
        <f>VLOOKUP($A298,Data!$CA$9:$CM$594,11,FALSE)</f>
        <v>90200</v>
      </c>
      <c r="O298" s="7">
        <f>VLOOKUP($A298,Data!$CA$9:$CM$594,12,FALSE)</f>
        <v>8.4</v>
      </c>
      <c r="P298" s="7">
        <f>VLOOKUP($A298,Data!$CA$9:$CM$594,13,FALSE)</f>
        <v>3.2</v>
      </c>
    </row>
    <row r="299" spans="1:16" x14ac:dyDescent="0.3">
      <c r="A299" s="36" t="s">
        <v>897</v>
      </c>
      <c r="B299" s="6" t="str">
        <f>IFERROR(VLOOKUP($A299,classifications!$A$3:$C$334,3,FALSE),VLOOKUP($A299,classifications!$I$2:$K$27,3,FALSE))</f>
        <v>Predominantly Urban</v>
      </c>
      <c r="C299" s="6" t="str">
        <f>VLOOKUP($A299,classifications!$A$3:$D$333,4,FALSE)</f>
        <v>lower tier</v>
      </c>
      <c r="D299" s="6" t="str">
        <f>VLOOKUP($A299,class!$A$1:$B$455,2,FALSE)</f>
        <v>Shire District</v>
      </c>
      <c r="E299" s="7">
        <f>VLOOKUP($A299,Data!$CA$9:$CM$594,2,FALSE)</f>
        <v>20800</v>
      </c>
      <c r="F299" s="7">
        <f>VLOOKUP($A299,Data!$CA$9:$CM$594,3,FALSE)</f>
        <v>112000</v>
      </c>
      <c r="G299" s="7">
        <f>VLOOKUP($A299,Data!$CA$9:$CM$594,4,FALSE)</f>
        <v>18.600000000000001</v>
      </c>
      <c r="H299" s="7">
        <f>VLOOKUP($A299,Data!$CA$9:$CM$594,5,FALSE)</f>
        <v>4.3</v>
      </c>
      <c r="I299" s="7">
        <f>VLOOKUP($A299,Data!$CA$9:$CM$594,6,FALSE)</f>
        <v>64400</v>
      </c>
      <c r="J299" s="7">
        <f>VLOOKUP($A299,Data!$CA$9:$CM$594,7,FALSE)</f>
        <v>112000</v>
      </c>
      <c r="K299" s="7">
        <f>VLOOKUP($A299,Data!$CA$9:$CM$594,8,FALSE)</f>
        <v>57.4</v>
      </c>
      <c r="L299" s="7">
        <f>VLOOKUP($A299,Data!$CA$9:$CM$594,9,FALSE)</f>
        <v>5.5</v>
      </c>
      <c r="M299" s="7">
        <f>VLOOKUP($A299,Data!$CA$9:$CM$594,10,FALSE)</f>
        <v>19100</v>
      </c>
      <c r="N299" s="7">
        <f>VLOOKUP($A299,Data!$CA$9:$CM$594,11,FALSE)</f>
        <v>112000</v>
      </c>
      <c r="O299" s="7">
        <f>VLOOKUP($A299,Data!$CA$9:$CM$594,12,FALSE)</f>
        <v>17</v>
      </c>
      <c r="P299" s="7">
        <f>VLOOKUP($A299,Data!$CA$9:$CM$594,13,FALSE)</f>
        <v>4.2</v>
      </c>
    </row>
    <row r="300" spans="1:16" x14ac:dyDescent="0.3">
      <c r="A300" s="36" t="s">
        <v>898</v>
      </c>
      <c r="B300" s="6" t="str">
        <f>IFERROR(VLOOKUP($A300,classifications!$A$3:$C$334,3,FALSE),VLOOKUP($A300,classifications!$I$2:$K$27,3,FALSE))</f>
        <v>Predominantly Rural</v>
      </c>
      <c r="C300" s="6" t="str">
        <f>VLOOKUP($A300,classifications!$A$3:$D$333,4,FALSE)</f>
        <v>lower tier</v>
      </c>
      <c r="D300" s="6" t="str">
        <f>VLOOKUP($A300,class!$A$1:$B$455,2,FALSE)</f>
        <v>Shire District</v>
      </c>
      <c r="E300" s="7">
        <f>VLOOKUP($A300,Data!$CA$9:$CM$594,2,FALSE)</f>
        <v>17500</v>
      </c>
      <c r="F300" s="7">
        <f>VLOOKUP($A300,Data!$CA$9:$CM$594,3,FALSE)</f>
        <v>90600</v>
      </c>
      <c r="G300" s="7">
        <f>VLOOKUP($A300,Data!$CA$9:$CM$594,4,FALSE)</f>
        <v>19.3</v>
      </c>
      <c r="H300" s="7">
        <f>VLOOKUP($A300,Data!$CA$9:$CM$594,5,FALSE)</f>
        <v>4.8</v>
      </c>
      <c r="I300" s="7">
        <f>VLOOKUP($A300,Data!$CA$9:$CM$594,6,FALSE)</f>
        <v>54500</v>
      </c>
      <c r="J300" s="7">
        <f>VLOOKUP($A300,Data!$CA$9:$CM$594,7,FALSE)</f>
        <v>90600</v>
      </c>
      <c r="K300" s="7">
        <f>VLOOKUP($A300,Data!$CA$9:$CM$594,8,FALSE)</f>
        <v>60.1</v>
      </c>
      <c r="L300" s="7">
        <f>VLOOKUP($A300,Data!$CA$9:$CM$594,9,FALSE)</f>
        <v>6</v>
      </c>
      <c r="M300" s="7">
        <f>VLOOKUP($A300,Data!$CA$9:$CM$594,10,FALSE)</f>
        <v>14900</v>
      </c>
      <c r="N300" s="7">
        <f>VLOOKUP($A300,Data!$CA$9:$CM$594,11,FALSE)</f>
        <v>90600</v>
      </c>
      <c r="O300" s="7">
        <f>VLOOKUP($A300,Data!$CA$9:$CM$594,12,FALSE)</f>
        <v>16.399999999999999</v>
      </c>
      <c r="P300" s="7">
        <f>VLOOKUP($A300,Data!$CA$9:$CM$594,13,FALSE)</f>
        <v>4.5</v>
      </c>
    </row>
    <row r="301" spans="1:16" x14ac:dyDescent="0.3">
      <c r="A301" s="36" t="s">
        <v>899</v>
      </c>
      <c r="B301" s="6" t="str">
        <f>IFERROR(VLOOKUP($A301,classifications!$A$3:$C$334,3,FALSE),VLOOKUP($A301,classifications!$I$2:$K$27,3,FALSE))</f>
        <v>Urban with Significant Rural</v>
      </c>
      <c r="C301" s="6" t="str">
        <f>VLOOKUP($A301,classifications!$A$3:$D$333,4,FALSE)</f>
        <v>lower tier</v>
      </c>
      <c r="D301" s="6" t="str">
        <f>VLOOKUP($A301,class!$A$1:$B$455,2,FALSE)</f>
        <v>Shire District</v>
      </c>
      <c r="E301" s="7">
        <f>VLOOKUP($A301,Data!$CA$9:$CM$594,2,FALSE)</f>
        <v>13200</v>
      </c>
      <c r="F301" s="7">
        <f>VLOOKUP($A301,Data!$CA$9:$CM$594,3,FALSE)</f>
        <v>46600</v>
      </c>
      <c r="G301" s="7">
        <f>VLOOKUP($A301,Data!$CA$9:$CM$594,4,FALSE)</f>
        <v>28.3</v>
      </c>
      <c r="H301" s="7">
        <f>VLOOKUP($A301,Data!$CA$9:$CM$594,5,FALSE)</f>
        <v>8.1999999999999993</v>
      </c>
      <c r="I301" s="7">
        <f>VLOOKUP($A301,Data!$CA$9:$CM$594,6,FALSE)</f>
        <v>31400</v>
      </c>
      <c r="J301" s="7">
        <f>VLOOKUP($A301,Data!$CA$9:$CM$594,7,FALSE)</f>
        <v>46600</v>
      </c>
      <c r="K301" s="7">
        <f>VLOOKUP($A301,Data!$CA$9:$CM$594,8,FALSE)</f>
        <v>67.400000000000006</v>
      </c>
      <c r="L301" s="7">
        <f>VLOOKUP($A301,Data!$CA$9:$CM$594,9,FALSE)</f>
        <v>8.6</v>
      </c>
      <c r="M301" s="7">
        <f>VLOOKUP($A301,Data!$CA$9:$CM$594,10,FALSE)</f>
        <v>4000</v>
      </c>
      <c r="N301" s="7">
        <f>VLOOKUP($A301,Data!$CA$9:$CM$594,11,FALSE)</f>
        <v>46600</v>
      </c>
      <c r="O301" s="7">
        <f>VLOOKUP($A301,Data!$CA$9:$CM$594,12,FALSE)</f>
        <v>8.6</v>
      </c>
      <c r="P301" s="7">
        <f>VLOOKUP($A301,Data!$CA$9:$CM$594,13,FALSE)</f>
        <v>5.0999999999999996</v>
      </c>
    </row>
    <row r="302" spans="1:16" x14ac:dyDescent="0.3">
      <c r="A302" s="36" t="s">
        <v>900</v>
      </c>
      <c r="B302" s="6" t="str">
        <f>IFERROR(VLOOKUP($A302,classifications!$A$3:$C$334,3,FALSE),VLOOKUP($A302,classifications!$I$2:$K$27,3,FALSE))</f>
        <v>Predominantly Urban</v>
      </c>
      <c r="C302" s="6" t="str">
        <f>VLOOKUP($A302,classifications!$A$3:$D$333,4,FALSE)</f>
        <v>lower tier</v>
      </c>
      <c r="D302" s="6" t="str">
        <f>VLOOKUP($A302,class!$A$1:$B$455,2,FALSE)</f>
        <v>Shire District</v>
      </c>
      <c r="E302" s="7">
        <f>VLOOKUP($A302,Data!$CA$9:$CM$594,2,FALSE)</f>
        <v>8400</v>
      </c>
      <c r="F302" s="7">
        <f>VLOOKUP($A302,Data!$CA$9:$CM$594,3,FALSE)</f>
        <v>53700</v>
      </c>
      <c r="G302" s="7">
        <f>VLOOKUP($A302,Data!$CA$9:$CM$594,4,FALSE)</f>
        <v>15.6</v>
      </c>
      <c r="H302" s="7">
        <f>VLOOKUP($A302,Data!$CA$9:$CM$594,5,FALSE)</f>
        <v>6.3</v>
      </c>
      <c r="I302" s="7">
        <f>VLOOKUP($A302,Data!$CA$9:$CM$594,6,FALSE)</f>
        <v>32100</v>
      </c>
      <c r="J302" s="7">
        <f>VLOOKUP($A302,Data!$CA$9:$CM$594,7,FALSE)</f>
        <v>53700</v>
      </c>
      <c r="K302" s="7">
        <f>VLOOKUP($A302,Data!$CA$9:$CM$594,8,FALSE)</f>
        <v>59.7</v>
      </c>
      <c r="L302" s="7">
        <f>VLOOKUP($A302,Data!$CA$9:$CM$594,9,FALSE)</f>
        <v>8.5</v>
      </c>
      <c r="M302" s="7">
        <f>VLOOKUP($A302,Data!$CA$9:$CM$594,10,FALSE)</f>
        <v>9800</v>
      </c>
      <c r="N302" s="7">
        <f>VLOOKUP($A302,Data!$CA$9:$CM$594,11,FALSE)</f>
        <v>53700</v>
      </c>
      <c r="O302" s="7">
        <f>VLOOKUP($A302,Data!$CA$9:$CM$594,12,FALSE)</f>
        <v>18.3</v>
      </c>
      <c r="P302" s="7">
        <f>VLOOKUP($A302,Data!$CA$9:$CM$594,13,FALSE)</f>
        <v>6.7</v>
      </c>
    </row>
    <row r="303" spans="1:16" x14ac:dyDescent="0.3">
      <c r="A303" s="36" t="s">
        <v>901</v>
      </c>
      <c r="B303" s="6" t="str">
        <f>IFERROR(VLOOKUP($A303,classifications!$A$3:$C$334,3,FALSE),VLOOKUP($A303,classifications!$I$2:$K$27,3,FALSE))</f>
        <v>Predominantly Urban</v>
      </c>
      <c r="C303" s="6" t="str">
        <f>VLOOKUP($A303,classifications!$A$3:$D$333,4,FALSE)</f>
        <v>lower tier</v>
      </c>
      <c r="D303" s="6" t="str">
        <f>VLOOKUP($A303,class!$A$1:$B$455,2,FALSE)</f>
        <v>Shire District</v>
      </c>
      <c r="E303" s="7">
        <f>VLOOKUP($A303,Data!$CA$9:$CM$594,2,FALSE)</f>
        <v>29700</v>
      </c>
      <c r="F303" s="7">
        <f>VLOOKUP($A303,Data!$CA$9:$CM$594,3,FALSE)</f>
        <v>107600</v>
      </c>
      <c r="G303" s="7">
        <f>VLOOKUP($A303,Data!$CA$9:$CM$594,4,FALSE)</f>
        <v>27.6</v>
      </c>
      <c r="H303" s="7">
        <f>VLOOKUP($A303,Data!$CA$9:$CM$594,5,FALSE)</f>
        <v>4.7</v>
      </c>
      <c r="I303" s="7">
        <f>VLOOKUP($A303,Data!$CA$9:$CM$594,6,FALSE)</f>
        <v>74000</v>
      </c>
      <c r="J303" s="7">
        <f>VLOOKUP($A303,Data!$CA$9:$CM$594,7,FALSE)</f>
        <v>107600</v>
      </c>
      <c r="K303" s="7">
        <f>VLOOKUP($A303,Data!$CA$9:$CM$594,8,FALSE)</f>
        <v>68.8</v>
      </c>
      <c r="L303" s="7">
        <f>VLOOKUP($A303,Data!$CA$9:$CM$594,9,FALSE)</f>
        <v>4.9000000000000004</v>
      </c>
      <c r="M303" s="7">
        <f>VLOOKUP($A303,Data!$CA$9:$CM$594,10,FALSE)</f>
        <v>11300</v>
      </c>
      <c r="N303" s="7">
        <f>VLOOKUP($A303,Data!$CA$9:$CM$594,11,FALSE)</f>
        <v>107600</v>
      </c>
      <c r="O303" s="7">
        <f>VLOOKUP($A303,Data!$CA$9:$CM$594,12,FALSE)</f>
        <v>10.5</v>
      </c>
      <c r="P303" s="7">
        <f>VLOOKUP($A303,Data!$CA$9:$CM$594,13,FALSE)</f>
        <v>3.2</v>
      </c>
    </row>
    <row r="304" spans="1:16" x14ac:dyDescent="0.3">
      <c r="A304" s="36" t="s">
        <v>902</v>
      </c>
      <c r="B304" s="6" t="str">
        <f>IFERROR(VLOOKUP($A304,classifications!$A$3:$C$334,3,FALSE),VLOOKUP($A304,classifications!$I$2:$K$27,3,FALSE))</f>
        <v>Urban with Significant Rural</v>
      </c>
      <c r="C304" s="6" t="str">
        <f>VLOOKUP($A304,classifications!$A$3:$D$333,4,FALSE)</f>
        <v>lower tier</v>
      </c>
      <c r="D304" s="6" t="str">
        <f>VLOOKUP($A304,class!$A$1:$B$455,2,FALSE)</f>
        <v>Shire District</v>
      </c>
      <c r="E304" s="7">
        <f>VLOOKUP($A304,Data!$CA$9:$CM$594,2,FALSE)</f>
        <v>28900</v>
      </c>
      <c r="F304" s="7">
        <f>VLOOKUP($A304,Data!$CA$9:$CM$594,3,FALSE)</f>
        <v>107100</v>
      </c>
      <c r="G304" s="7">
        <f>VLOOKUP($A304,Data!$CA$9:$CM$594,4,FALSE)</f>
        <v>27</v>
      </c>
      <c r="H304" s="7">
        <f>VLOOKUP($A304,Data!$CA$9:$CM$594,5,FALSE)</f>
        <v>5.0999999999999996</v>
      </c>
      <c r="I304" s="7">
        <f>VLOOKUP($A304,Data!$CA$9:$CM$594,6,FALSE)</f>
        <v>73000</v>
      </c>
      <c r="J304" s="7">
        <f>VLOOKUP($A304,Data!$CA$9:$CM$594,7,FALSE)</f>
        <v>107100</v>
      </c>
      <c r="K304" s="7">
        <f>VLOOKUP($A304,Data!$CA$9:$CM$594,8,FALSE)</f>
        <v>68.2</v>
      </c>
      <c r="L304" s="7">
        <f>VLOOKUP($A304,Data!$CA$9:$CM$594,9,FALSE)</f>
        <v>5.3</v>
      </c>
      <c r="M304" s="7">
        <f>VLOOKUP($A304,Data!$CA$9:$CM$594,10,FALSE)</f>
        <v>10000</v>
      </c>
      <c r="N304" s="7">
        <f>VLOOKUP($A304,Data!$CA$9:$CM$594,11,FALSE)</f>
        <v>107100</v>
      </c>
      <c r="O304" s="7">
        <f>VLOOKUP($A304,Data!$CA$9:$CM$594,12,FALSE)</f>
        <v>9.3000000000000007</v>
      </c>
      <c r="P304" s="7">
        <f>VLOOKUP($A304,Data!$CA$9:$CM$594,13,FALSE)</f>
        <v>3.3</v>
      </c>
    </row>
    <row r="305" spans="1:16" x14ac:dyDescent="0.3">
      <c r="A305" s="36" t="s">
        <v>903</v>
      </c>
      <c r="B305" s="6" t="str">
        <f>IFERROR(VLOOKUP($A305,classifications!$A$3:$C$334,3,FALSE),VLOOKUP($A305,classifications!$I$2:$K$27,3,FALSE))</f>
        <v>Urban with Significant Rural</v>
      </c>
      <c r="C305" s="6" t="str">
        <f>VLOOKUP($A305,classifications!$A$3:$D$333,4,FALSE)</f>
        <v>lower tier</v>
      </c>
      <c r="D305" s="6" t="str">
        <f>VLOOKUP($A305,class!$A$1:$B$455,2,FALSE)</f>
        <v>Shire District</v>
      </c>
      <c r="E305" s="7">
        <f>VLOOKUP($A305,Data!$CA$9:$CM$594,2,FALSE)</f>
        <v>21900</v>
      </c>
      <c r="F305" s="7">
        <f>VLOOKUP($A305,Data!$CA$9:$CM$594,3,FALSE)</f>
        <v>78300</v>
      </c>
      <c r="G305" s="7">
        <f>VLOOKUP($A305,Data!$CA$9:$CM$594,4,FALSE)</f>
        <v>28</v>
      </c>
      <c r="H305" s="7">
        <f>VLOOKUP($A305,Data!$CA$9:$CM$594,5,FALSE)</f>
        <v>6.5</v>
      </c>
      <c r="I305" s="7">
        <f>VLOOKUP($A305,Data!$CA$9:$CM$594,6,FALSE)</f>
        <v>48600</v>
      </c>
      <c r="J305" s="7">
        <f>VLOOKUP($A305,Data!$CA$9:$CM$594,7,FALSE)</f>
        <v>78300</v>
      </c>
      <c r="K305" s="7">
        <f>VLOOKUP($A305,Data!$CA$9:$CM$594,8,FALSE)</f>
        <v>62.1</v>
      </c>
      <c r="L305" s="7">
        <f>VLOOKUP($A305,Data!$CA$9:$CM$594,9,FALSE)</f>
        <v>7</v>
      </c>
      <c r="M305" s="7">
        <f>VLOOKUP($A305,Data!$CA$9:$CM$594,10,FALSE)</f>
        <v>13600</v>
      </c>
      <c r="N305" s="7">
        <f>VLOOKUP($A305,Data!$CA$9:$CM$594,11,FALSE)</f>
        <v>78300</v>
      </c>
      <c r="O305" s="7">
        <f>VLOOKUP($A305,Data!$CA$9:$CM$594,12,FALSE)</f>
        <v>17.3</v>
      </c>
      <c r="P305" s="7">
        <f>VLOOKUP($A305,Data!$CA$9:$CM$594,13,FALSE)</f>
        <v>5.5</v>
      </c>
    </row>
    <row r="306" spans="1:16" x14ac:dyDescent="0.3">
      <c r="A306" s="36" t="s">
        <v>904</v>
      </c>
      <c r="B306" s="6" t="str">
        <f>IFERROR(VLOOKUP($A306,classifications!$A$3:$C$334,3,FALSE),VLOOKUP($A306,classifications!$I$2:$K$27,3,FALSE))</f>
        <v>Predominantly Urban</v>
      </c>
      <c r="C306" s="6" t="str">
        <f>VLOOKUP($A306,classifications!$A$3:$D$333,4,FALSE)</f>
        <v>lower tier</v>
      </c>
      <c r="D306" s="6" t="str">
        <f>VLOOKUP($A306,class!$A$1:$B$455,2,FALSE)</f>
        <v>Shire District</v>
      </c>
      <c r="E306" s="7">
        <f>VLOOKUP($A306,Data!$CA$9:$CM$594,2,FALSE)</f>
        <v>14100</v>
      </c>
      <c r="F306" s="7">
        <f>VLOOKUP($A306,Data!$CA$9:$CM$594,3,FALSE)</f>
        <v>51500</v>
      </c>
      <c r="G306" s="7">
        <f>VLOOKUP($A306,Data!$CA$9:$CM$594,4,FALSE)</f>
        <v>27.3</v>
      </c>
      <c r="H306" s="7">
        <f>VLOOKUP($A306,Data!$CA$9:$CM$594,5,FALSE)</f>
        <v>7.8</v>
      </c>
      <c r="I306" s="7">
        <f>VLOOKUP($A306,Data!$CA$9:$CM$594,6,FALSE)</f>
        <v>27800</v>
      </c>
      <c r="J306" s="7">
        <f>VLOOKUP($A306,Data!$CA$9:$CM$594,7,FALSE)</f>
        <v>51500</v>
      </c>
      <c r="K306" s="7">
        <f>VLOOKUP($A306,Data!$CA$9:$CM$594,8,FALSE)</f>
        <v>54</v>
      </c>
      <c r="L306" s="7">
        <f>VLOOKUP($A306,Data!$CA$9:$CM$594,9,FALSE)</f>
        <v>8.8000000000000007</v>
      </c>
      <c r="M306" s="7">
        <f>VLOOKUP($A306,Data!$CA$9:$CM$594,10,FALSE)</f>
        <v>6500</v>
      </c>
      <c r="N306" s="7">
        <f>VLOOKUP($A306,Data!$CA$9:$CM$594,11,FALSE)</f>
        <v>51500</v>
      </c>
      <c r="O306" s="7">
        <f>VLOOKUP($A306,Data!$CA$9:$CM$594,12,FALSE)</f>
        <v>12.6</v>
      </c>
      <c r="P306" s="7">
        <f>VLOOKUP($A306,Data!$CA$9:$CM$594,13,FALSE)</f>
        <v>5.8</v>
      </c>
    </row>
    <row r="307" spans="1:16" x14ac:dyDescent="0.3">
      <c r="A307" s="36" t="s">
        <v>905</v>
      </c>
      <c r="B307" s="6" t="str">
        <f>IFERROR(VLOOKUP($A307,classifications!$A$3:$C$334,3,FALSE),VLOOKUP($A307,classifications!$I$2:$K$27,3,FALSE))</f>
        <v>Predominantly Rural</v>
      </c>
      <c r="C307" s="6" t="str">
        <f>VLOOKUP($A307,classifications!$A$3:$D$333,4,FALSE)</f>
        <v>lower tier</v>
      </c>
      <c r="D307" s="6" t="str">
        <f>VLOOKUP($A307,class!$A$1:$B$455,2,FALSE)</f>
        <v>Shire District</v>
      </c>
      <c r="E307" s="7">
        <f>VLOOKUP($A307,Data!$CA$9:$CM$594,2,FALSE)</f>
        <v>7800</v>
      </c>
      <c r="F307" s="7">
        <f>VLOOKUP($A307,Data!$CA$9:$CM$594,3,FALSE)</f>
        <v>39300</v>
      </c>
      <c r="G307" s="7">
        <f>VLOOKUP($A307,Data!$CA$9:$CM$594,4,FALSE)</f>
        <v>19.899999999999999</v>
      </c>
      <c r="H307" s="7">
        <f>VLOOKUP($A307,Data!$CA$9:$CM$594,5,FALSE)</f>
        <v>7.1</v>
      </c>
      <c r="I307" s="7">
        <f>VLOOKUP($A307,Data!$CA$9:$CM$594,6,FALSE)</f>
        <v>23700</v>
      </c>
      <c r="J307" s="7">
        <f>VLOOKUP($A307,Data!$CA$9:$CM$594,7,FALSE)</f>
        <v>39300</v>
      </c>
      <c r="K307" s="7">
        <f>VLOOKUP($A307,Data!$CA$9:$CM$594,8,FALSE)</f>
        <v>60.4</v>
      </c>
      <c r="L307" s="7">
        <f>VLOOKUP($A307,Data!$CA$9:$CM$594,9,FALSE)</f>
        <v>8.6999999999999993</v>
      </c>
      <c r="M307" s="7">
        <f>VLOOKUP($A307,Data!$CA$9:$CM$594,10,FALSE)</f>
        <v>6700</v>
      </c>
      <c r="N307" s="7">
        <f>VLOOKUP($A307,Data!$CA$9:$CM$594,11,FALSE)</f>
        <v>39300</v>
      </c>
      <c r="O307" s="7">
        <f>VLOOKUP($A307,Data!$CA$9:$CM$594,12,FALSE)</f>
        <v>17</v>
      </c>
      <c r="P307" s="7">
        <f>VLOOKUP($A307,Data!$CA$9:$CM$594,13,FALSE)</f>
        <v>6.7</v>
      </c>
    </row>
    <row r="308" spans="1:16" x14ac:dyDescent="0.3">
      <c r="A308" s="36" t="s">
        <v>906</v>
      </c>
      <c r="B308" s="6" t="str">
        <f>IFERROR(VLOOKUP($A308,classifications!$A$3:$C$334,3,FALSE),VLOOKUP($A308,classifications!$I$2:$K$27,3,FALSE))</f>
        <v>Predominantly Urban</v>
      </c>
      <c r="C308" s="6" t="str">
        <f>VLOOKUP($A308,classifications!$A$3:$D$333,4,FALSE)</f>
        <v>lower tier</v>
      </c>
      <c r="D308" s="6" t="str">
        <f>VLOOKUP($A308,class!$A$1:$B$455,2,FALSE)</f>
        <v>Shire District</v>
      </c>
      <c r="E308" s="7">
        <f>VLOOKUP($A308,Data!$CA$9:$CM$594,2,FALSE)</f>
        <v>11900</v>
      </c>
      <c r="F308" s="7">
        <f>VLOOKUP($A308,Data!$CA$9:$CM$594,3,FALSE)</f>
        <v>52000</v>
      </c>
      <c r="G308" s="7">
        <f>VLOOKUP($A308,Data!$CA$9:$CM$594,4,FALSE)</f>
        <v>23</v>
      </c>
      <c r="H308" s="7">
        <f>VLOOKUP($A308,Data!$CA$9:$CM$594,5,FALSE)</f>
        <v>7.2</v>
      </c>
      <c r="I308" s="7">
        <f>VLOOKUP($A308,Data!$CA$9:$CM$594,6,FALSE)</f>
        <v>40200</v>
      </c>
      <c r="J308" s="7">
        <f>VLOOKUP($A308,Data!$CA$9:$CM$594,7,FALSE)</f>
        <v>52000</v>
      </c>
      <c r="K308" s="7">
        <f>VLOOKUP($A308,Data!$CA$9:$CM$594,8,FALSE)</f>
        <v>77.400000000000006</v>
      </c>
      <c r="L308" s="7">
        <f>VLOOKUP($A308,Data!$CA$9:$CM$594,9,FALSE)</f>
        <v>7.1</v>
      </c>
      <c r="M308" s="7">
        <f>VLOOKUP($A308,Data!$CA$9:$CM$594,10,FALSE)</f>
        <v>5300</v>
      </c>
      <c r="N308" s="7">
        <f>VLOOKUP($A308,Data!$CA$9:$CM$594,11,FALSE)</f>
        <v>52000</v>
      </c>
      <c r="O308" s="7">
        <f>VLOOKUP($A308,Data!$CA$9:$CM$594,12,FALSE)</f>
        <v>10.199999999999999</v>
      </c>
      <c r="P308" s="7">
        <f>VLOOKUP($A308,Data!$CA$9:$CM$594,13,FALSE)</f>
        <v>5.0999999999999996</v>
      </c>
    </row>
    <row r="309" spans="1:16" x14ac:dyDescent="0.3">
      <c r="A309" s="36" t="s">
        <v>907</v>
      </c>
      <c r="B309" s="6" t="str">
        <f>IFERROR(VLOOKUP($A309,classifications!$A$3:$C$334,3,FALSE),VLOOKUP($A309,classifications!$I$2:$K$27,3,FALSE))</f>
        <v>Predominantly Rural</v>
      </c>
      <c r="C309" s="6" t="str">
        <f>VLOOKUP($A309,classifications!$A$3:$D$333,4,FALSE)</f>
        <v>lower tier</v>
      </c>
      <c r="D309" s="6" t="str">
        <f>VLOOKUP($A309,class!$A$1:$B$455,2,FALSE)</f>
        <v>Shire District</v>
      </c>
      <c r="E309" s="7">
        <f>VLOOKUP($A309,Data!$CA$9:$CM$594,2,FALSE)</f>
        <v>11600</v>
      </c>
      <c r="F309" s="7">
        <f>VLOOKUP($A309,Data!$CA$9:$CM$594,3,FALSE)</f>
        <v>79100</v>
      </c>
      <c r="G309" s="7">
        <f>VLOOKUP($A309,Data!$CA$9:$CM$594,4,FALSE)</f>
        <v>14.7</v>
      </c>
      <c r="H309" s="7">
        <f>VLOOKUP($A309,Data!$CA$9:$CM$594,5,FALSE)</f>
        <v>4.5999999999999996</v>
      </c>
      <c r="I309" s="7">
        <f>VLOOKUP($A309,Data!$CA$9:$CM$594,6,FALSE)</f>
        <v>41800</v>
      </c>
      <c r="J309" s="7">
        <f>VLOOKUP($A309,Data!$CA$9:$CM$594,7,FALSE)</f>
        <v>79100</v>
      </c>
      <c r="K309" s="7">
        <f>VLOOKUP($A309,Data!$CA$9:$CM$594,8,FALSE)</f>
        <v>52.9</v>
      </c>
      <c r="L309" s="7">
        <f>VLOOKUP($A309,Data!$CA$9:$CM$594,9,FALSE)</f>
        <v>6.5</v>
      </c>
      <c r="M309" s="7">
        <f>VLOOKUP($A309,Data!$CA$9:$CM$594,10,FALSE)</f>
        <v>13700</v>
      </c>
      <c r="N309" s="7">
        <f>VLOOKUP($A309,Data!$CA$9:$CM$594,11,FALSE)</f>
        <v>79100</v>
      </c>
      <c r="O309" s="7">
        <f>VLOOKUP($A309,Data!$CA$9:$CM$594,12,FALSE)</f>
        <v>17.399999999999999</v>
      </c>
      <c r="P309" s="7">
        <f>VLOOKUP($A309,Data!$CA$9:$CM$594,13,FALSE)</f>
        <v>5</v>
      </c>
    </row>
    <row r="310" spans="1:16" x14ac:dyDescent="0.3">
      <c r="A310" s="36" t="s">
        <v>908</v>
      </c>
      <c r="B310" s="6" t="str">
        <f>IFERROR(VLOOKUP($A310,classifications!$A$3:$C$334,3,FALSE),VLOOKUP($A310,classifications!$I$2:$K$27,3,FALSE))</f>
        <v>Predominantly Rural</v>
      </c>
      <c r="C310" s="6" t="str">
        <f>VLOOKUP($A310,classifications!$A$3:$D$333,4,FALSE)</f>
        <v>lower tier</v>
      </c>
      <c r="D310" s="6" t="str">
        <f>VLOOKUP($A310,class!$A$1:$B$455,2,FALSE)</f>
        <v>Shire District</v>
      </c>
      <c r="E310" s="7">
        <f>VLOOKUP($A310,Data!$CA$9:$CM$594,2,FALSE)</f>
        <v>19000</v>
      </c>
      <c r="F310" s="7">
        <f>VLOOKUP($A310,Data!$CA$9:$CM$594,3,FALSE)</f>
        <v>47500</v>
      </c>
      <c r="G310" s="7">
        <f>VLOOKUP($A310,Data!$CA$9:$CM$594,4,FALSE)</f>
        <v>40.1</v>
      </c>
      <c r="H310" s="7">
        <f>VLOOKUP($A310,Data!$CA$9:$CM$594,5,FALSE)</f>
        <v>8.1</v>
      </c>
      <c r="I310" s="7">
        <f>VLOOKUP($A310,Data!$CA$9:$CM$594,6,FALSE)</f>
        <v>35100</v>
      </c>
      <c r="J310" s="7">
        <f>VLOOKUP($A310,Data!$CA$9:$CM$594,7,FALSE)</f>
        <v>47500</v>
      </c>
      <c r="K310" s="7">
        <f>VLOOKUP($A310,Data!$CA$9:$CM$594,8,FALSE)</f>
        <v>74</v>
      </c>
      <c r="L310" s="7">
        <f>VLOOKUP($A310,Data!$CA$9:$CM$594,9,FALSE)</f>
        <v>7.3</v>
      </c>
      <c r="M310" s="7">
        <f>VLOOKUP($A310,Data!$CA$9:$CM$594,10,FALSE)</f>
        <v>2900</v>
      </c>
      <c r="N310" s="7">
        <f>VLOOKUP($A310,Data!$CA$9:$CM$594,11,FALSE)</f>
        <v>47500</v>
      </c>
      <c r="O310" s="7">
        <f>VLOOKUP($A310,Data!$CA$9:$CM$594,12,FALSE)</f>
        <v>6.1</v>
      </c>
      <c r="P310" s="7" t="str">
        <f>VLOOKUP($A310,Data!$CA$9:$CM$594,13,FALSE)</f>
        <v>*</v>
      </c>
    </row>
    <row r="311" spans="1:16" x14ac:dyDescent="0.3">
      <c r="A311" s="36" t="s">
        <v>909</v>
      </c>
      <c r="B311" s="6" t="str">
        <f>IFERROR(VLOOKUP($A311,classifications!$A$3:$C$334,3,FALSE),VLOOKUP($A311,classifications!$I$2:$K$27,3,FALSE))</f>
        <v>Predominantly Urban</v>
      </c>
      <c r="C311" s="6" t="str">
        <f>VLOOKUP($A311,classifications!$A$3:$D$333,4,FALSE)</f>
        <v>lower tier</v>
      </c>
      <c r="D311" s="6" t="str">
        <f>VLOOKUP($A311,class!$A$1:$B$455,2,FALSE)</f>
        <v>Shire District</v>
      </c>
      <c r="E311" s="7">
        <f>VLOOKUP($A311,Data!$CA$9:$CM$594,2,FALSE)</f>
        <v>15900</v>
      </c>
      <c r="F311" s="7">
        <f>VLOOKUP($A311,Data!$CA$9:$CM$594,3,FALSE)</f>
        <v>58600</v>
      </c>
      <c r="G311" s="7">
        <f>VLOOKUP($A311,Data!$CA$9:$CM$594,4,FALSE)</f>
        <v>27.2</v>
      </c>
      <c r="H311" s="7">
        <f>VLOOKUP($A311,Data!$CA$9:$CM$594,5,FALSE)</f>
        <v>7.6</v>
      </c>
      <c r="I311" s="7">
        <f>VLOOKUP($A311,Data!$CA$9:$CM$594,6,FALSE)</f>
        <v>42500</v>
      </c>
      <c r="J311" s="7">
        <f>VLOOKUP($A311,Data!$CA$9:$CM$594,7,FALSE)</f>
        <v>58600</v>
      </c>
      <c r="K311" s="7">
        <f>VLOOKUP($A311,Data!$CA$9:$CM$594,8,FALSE)</f>
        <v>72.400000000000006</v>
      </c>
      <c r="L311" s="7">
        <f>VLOOKUP($A311,Data!$CA$9:$CM$594,9,FALSE)</f>
        <v>7.6</v>
      </c>
      <c r="M311" s="7">
        <f>VLOOKUP($A311,Data!$CA$9:$CM$594,10,FALSE)</f>
        <v>4800</v>
      </c>
      <c r="N311" s="7">
        <f>VLOOKUP($A311,Data!$CA$9:$CM$594,11,FALSE)</f>
        <v>58600</v>
      </c>
      <c r="O311" s="7">
        <f>VLOOKUP($A311,Data!$CA$9:$CM$594,12,FALSE)</f>
        <v>8.1999999999999993</v>
      </c>
      <c r="P311" s="7">
        <f>VLOOKUP($A311,Data!$CA$9:$CM$594,13,FALSE)</f>
        <v>4.7</v>
      </c>
    </row>
    <row r="312" spans="1:16" x14ac:dyDescent="0.3">
      <c r="A312" s="36" t="s">
        <v>910</v>
      </c>
      <c r="B312" s="6" t="str">
        <f>IFERROR(VLOOKUP($A312,classifications!$A$3:$C$334,3,FALSE),VLOOKUP($A312,classifications!$I$2:$K$27,3,FALSE))</f>
        <v>Urban with Significant Rural</v>
      </c>
      <c r="C312" s="6" t="str">
        <f>VLOOKUP($A312,classifications!$A$3:$D$333,4,FALSE)</f>
        <v>lower tier</v>
      </c>
      <c r="D312" s="6" t="str">
        <f>VLOOKUP($A312,class!$A$1:$B$455,2,FALSE)</f>
        <v>Shire District</v>
      </c>
      <c r="E312" s="7">
        <f>VLOOKUP($A312,Data!$CA$9:$CM$594,2,FALSE)</f>
        <v>31600</v>
      </c>
      <c r="F312" s="7">
        <f>VLOOKUP($A312,Data!$CA$9:$CM$594,3,FALSE)</f>
        <v>89600</v>
      </c>
      <c r="G312" s="7">
        <f>VLOOKUP($A312,Data!$CA$9:$CM$594,4,FALSE)</f>
        <v>35.200000000000003</v>
      </c>
      <c r="H312" s="7">
        <f>VLOOKUP($A312,Data!$CA$9:$CM$594,5,FALSE)</f>
        <v>6.1</v>
      </c>
      <c r="I312" s="7">
        <f>VLOOKUP($A312,Data!$CA$9:$CM$594,6,FALSE)</f>
        <v>63000</v>
      </c>
      <c r="J312" s="7">
        <f>VLOOKUP($A312,Data!$CA$9:$CM$594,7,FALSE)</f>
        <v>89600</v>
      </c>
      <c r="K312" s="7">
        <f>VLOOKUP($A312,Data!$CA$9:$CM$594,8,FALSE)</f>
        <v>70.3</v>
      </c>
      <c r="L312" s="7">
        <f>VLOOKUP($A312,Data!$CA$9:$CM$594,9,FALSE)</f>
        <v>5.8</v>
      </c>
      <c r="M312" s="7">
        <f>VLOOKUP($A312,Data!$CA$9:$CM$594,10,FALSE)</f>
        <v>6100</v>
      </c>
      <c r="N312" s="7">
        <f>VLOOKUP($A312,Data!$CA$9:$CM$594,11,FALSE)</f>
        <v>89600</v>
      </c>
      <c r="O312" s="7">
        <f>VLOOKUP($A312,Data!$CA$9:$CM$594,12,FALSE)</f>
        <v>6.8</v>
      </c>
      <c r="P312" s="7">
        <f>VLOOKUP($A312,Data!$CA$9:$CM$594,13,FALSE)</f>
        <v>3.2</v>
      </c>
    </row>
    <row r="313" spans="1:16" x14ac:dyDescent="0.3">
      <c r="A313" s="36" t="s">
        <v>911</v>
      </c>
      <c r="B313" s="6" t="str">
        <f>IFERROR(VLOOKUP($A313,classifications!$A$3:$C$334,3,FALSE),VLOOKUP($A313,classifications!$I$2:$K$27,3,FALSE))</f>
        <v>Urban with Significant Rural</v>
      </c>
      <c r="C313" s="6" t="str">
        <f>VLOOKUP($A313,classifications!$A$3:$D$333,4,FALSE)</f>
        <v>lower tier</v>
      </c>
      <c r="D313" s="6" t="str">
        <f>VLOOKUP($A313,class!$A$1:$B$455,2,FALSE)</f>
        <v>Shire District</v>
      </c>
      <c r="E313" s="7">
        <f>VLOOKUP($A313,Data!$CA$9:$CM$594,2,FALSE)</f>
        <v>30600</v>
      </c>
      <c r="F313" s="7">
        <f>VLOOKUP($A313,Data!$CA$9:$CM$594,3,FALSE)</f>
        <v>87600</v>
      </c>
      <c r="G313" s="7">
        <f>VLOOKUP($A313,Data!$CA$9:$CM$594,4,FALSE)</f>
        <v>34.9</v>
      </c>
      <c r="H313" s="7">
        <f>VLOOKUP($A313,Data!$CA$9:$CM$594,5,FALSE)</f>
        <v>5.9</v>
      </c>
      <c r="I313" s="7">
        <f>VLOOKUP($A313,Data!$CA$9:$CM$594,6,FALSE)</f>
        <v>61100</v>
      </c>
      <c r="J313" s="7">
        <f>VLOOKUP($A313,Data!$CA$9:$CM$594,7,FALSE)</f>
        <v>87600</v>
      </c>
      <c r="K313" s="7">
        <f>VLOOKUP($A313,Data!$CA$9:$CM$594,8,FALSE)</f>
        <v>69.7</v>
      </c>
      <c r="L313" s="7">
        <f>VLOOKUP($A313,Data!$CA$9:$CM$594,9,FALSE)</f>
        <v>5.7</v>
      </c>
      <c r="M313" s="7">
        <f>VLOOKUP($A313,Data!$CA$9:$CM$594,10,FALSE)</f>
        <v>5600</v>
      </c>
      <c r="N313" s="7">
        <f>VLOOKUP($A313,Data!$CA$9:$CM$594,11,FALSE)</f>
        <v>87600</v>
      </c>
      <c r="O313" s="7">
        <f>VLOOKUP($A313,Data!$CA$9:$CM$594,12,FALSE)</f>
        <v>6.4</v>
      </c>
      <c r="P313" s="7">
        <f>VLOOKUP($A313,Data!$CA$9:$CM$594,13,FALSE)</f>
        <v>3</v>
      </c>
    </row>
    <row r="314" spans="1:16" x14ac:dyDescent="0.3">
      <c r="A314" s="36" t="s">
        <v>912</v>
      </c>
      <c r="B314" s="6" t="str">
        <f>IFERROR(VLOOKUP($A314,classifications!$A$3:$C$334,3,FALSE),VLOOKUP($A314,classifications!$I$2:$K$27,3,FALSE))</f>
        <v>Predominantly Urban</v>
      </c>
      <c r="C314" s="6" t="str">
        <f>VLOOKUP($A314,classifications!$A$3:$D$333,4,FALSE)</f>
        <v>lower tier</v>
      </c>
      <c r="D314" s="6" t="str">
        <f>VLOOKUP($A314,class!$A$1:$B$455,2,FALSE)</f>
        <v>Shire District</v>
      </c>
      <c r="E314" s="7">
        <f>VLOOKUP($A314,Data!$CA$9:$CM$594,2,FALSE)</f>
        <v>18900</v>
      </c>
      <c r="F314" s="7">
        <f>VLOOKUP($A314,Data!$CA$9:$CM$594,3,FALSE)</f>
        <v>61000</v>
      </c>
      <c r="G314" s="7">
        <f>VLOOKUP($A314,Data!$CA$9:$CM$594,4,FALSE)</f>
        <v>31</v>
      </c>
      <c r="H314" s="7">
        <f>VLOOKUP($A314,Data!$CA$9:$CM$594,5,FALSE)</f>
        <v>6.9</v>
      </c>
      <c r="I314" s="7">
        <f>VLOOKUP($A314,Data!$CA$9:$CM$594,6,FALSE)</f>
        <v>39600</v>
      </c>
      <c r="J314" s="7">
        <f>VLOOKUP($A314,Data!$CA$9:$CM$594,7,FALSE)</f>
        <v>61000</v>
      </c>
      <c r="K314" s="7">
        <f>VLOOKUP($A314,Data!$CA$9:$CM$594,8,FALSE)</f>
        <v>64.900000000000006</v>
      </c>
      <c r="L314" s="7">
        <f>VLOOKUP($A314,Data!$CA$9:$CM$594,9,FALSE)</f>
        <v>7.1</v>
      </c>
      <c r="M314" s="7">
        <f>VLOOKUP($A314,Data!$CA$9:$CM$594,10,FALSE)</f>
        <v>4800</v>
      </c>
      <c r="N314" s="7">
        <f>VLOOKUP($A314,Data!$CA$9:$CM$594,11,FALSE)</f>
        <v>61000</v>
      </c>
      <c r="O314" s="7">
        <f>VLOOKUP($A314,Data!$CA$9:$CM$594,12,FALSE)</f>
        <v>7.8</v>
      </c>
      <c r="P314" s="7">
        <f>VLOOKUP($A314,Data!$CA$9:$CM$594,13,FALSE)</f>
        <v>4</v>
      </c>
    </row>
    <row r="315" spans="1:16" x14ac:dyDescent="0.3">
      <c r="A315" s="36" t="s">
        <v>913</v>
      </c>
      <c r="B315" s="6" t="str">
        <f>IFERROR(VLOOKUP($A315,classifications!$A$3:$C$334,3,FALSE),VLOOKUP($A315,classifications!$I$2:$K$27,3,FALSE))</f>
        <v>Urban with Significant Rural</v>
      </c>
      <c r="C315" s="6" t="str">
        <f>VLOOKUP($A315,classifications!$A$3:$D$333,4,FALSE)</f>
        <v>lower tier</v>
      </c>
      <c r="D315" s="6" t="str">
        <f>VLOOKUP($A315,class!$A$1:$B$455,2,FALSE)</f>
        <v>Shire District</v>
      </c>
      <c r="E315" s="7">
        <f>VLOOKUP($A315,Data!$CA$9:$CM$594,2,FALSE)</f>
        <v>25500</v>
      </c>
      <c r="F315" s="7">
        <f>VLOOKUP($A315,Data!$CA$9:$CM$594,3,FALSE)</f>
        <v>81000</v>
      </c>
      <c r="G315" s="7">
        <f>VLOOKUP($A315,Data!$CA$9:$CM$594,4,FALSE)</f>
        <v>31.5</v>
      </c>
      <c r="H315" s="7">
        <f>VLOOKUP($A315,Data!$CA$9:$CM$594,5,FALSE)</f>
        <v>6.1</v>
      </c>
      <c r="I315" s="7">
        <f>VLOOKUP($A315,Data!$CA$9:$CM$594,6,FALSE)</f>
        <v>53200</v>
      </c>
      <c r="J315" s="7">
        <f>VLOOKUP($A315,Data!$CA$9:$CM$594,7,FALSE)</f>
        <v>81000</v>
      </c>
      <c r="K315" s="7">
        <f>VLOOKUP($A315,Data!$CA$9:$CM$594,8,FALSE)</f>
        <v>65.7</v>
      </c>
      <c r="L315" s="7">
        <f>VLOOKUP($A315,Data!$CA$9:$CM$594,9,FALSE)</f>
        <v>6.2</v>
      </c>
      <c r="M315" s="7">
        <f>VLOOKUP($A315,Data!$CA$9:$CM$594,10,FALSE)</f>
        <v>8800</v>
      </c>
      <c r="N315" s="7">
        <f>VLOOKUP($A315,Data!$CA$9:$CM$594,11,FALSE)</f>
        <v>81000</v>
      </c>
      <c r="O315" s="7">
        <f>VLOOKUP($A315,Data!$CA$9:$CM$594,12,FALSE)</f>
        <v>10.8</v>
      </c>
      <c r="P315" s="7">
        <f>VLOOKUP($A315,Data!$CA$9:$CM$594,13,FALSE)</f>
        <v>4.0999999999999996</v>
      </c>
    </row>
    <row r="316" spans="1:16" x14ac:dyDescent="0.3">
      <c r="A316" s="36" t="s">
        <v>914</v>
      </c>
      <c r="B316" s="6" t="str">
        <f>IFERROR(VLOOKUP($A316,classifications!$A$3:$C$334,3,FALSE),VLOOKUP($A316,classifications!$I$2:$K$27,3,FALSE))</f>
        <v>Predominantly Urban</v>
      </c>
      <c r="C316" s="6" t="str">
        <f>VLOOKUP($A316,classifications!$A$3:$D$333,4,FALSE)</f>
        <v>lower tier</v>
      </c>
      <c r="D316" s="6" t="str">
        <f>VLOOKUP($A316,class!$A$1:$B$455,2,FALSE)</f>
        <v>Shire District</v>
      </c>
      <c r="E316" s="7">
        <f>VLOOKUP($A316,Data!$CA$9:$CM$594,2,FALSE)</f>
        <v>44600</v>
      </c>
      <c r="F316" s="7">
        <f>VLOOKUP($A316,Data!$CA$9:$CM$594,3,FALSE)</f>
        <v>87900</v>
      </c>
      <c r="G316" s="7">
        <f>VLOOKUP($A316,Data!$CA$9:$CM$594,4,FALSE)</f>
        <v>50.8</v>
      </c>
      <c r="H316" s="7">
        <f>VLOOKUP($A316,Data!$CA$9:$CM$594,5,FALSE)</f>
        <v>6.1</v>
      </c>
      <c r="I316" s="7">
        <f>VLOOKUP($A316,Data!$CA$9:$CM$594,6,FALSE)</f>
        <v>68300</v>
      </c>
      <c r="J316" s="7">
        <f>VLOOKUP($A316,Data!$CA$9:$CM$594,7,FALSE)</f>
        <v>87900</v>
      </c>
      <c r="K316" s="7">
        <f>VLOOKUP($A316,Data!$CA$9:$CM$594,8,FALSE)</f>
        <v>77.7</v>
      </c>
      <c r="L316" s="7">
        <f>VLOOKUP($A316,Data!$CA$9:$CM$594,9,FALSE)</f>
        <v>5.0999999999999996</v>
      </c>
      <c r="M316" s="7">
        <f>VLOOKUP($A316,Data!$CA$9:$CM$594,10,FALSE)</f>
        <v>6300</v>
      </c>
      <c r="N316" s="7">
        <f>VLOOKUP($A316,Data!$CA$9:$CM$594,11,FALSE)</f>
        <v>87900</v>
      </c>
      <c r="O316" s="7">
        <f>VLOOKUP($A316,Data!$CA$9:$CM$594,12,FALSE)</f>
        <v>7.1</v>
      </c>
      <c r="P316" s="7">
        <f>VLOOKUP($A316,Data!$CA$9:$CM$594,13,FALSE)</f>
        <v>3.2</v>
      </c>
    </row>
    <row r="317" spans="1:16" x14ac:dyDescent="0.3">
      <c r="A317" s="36" t="s">
        <v>915</v>
      </c>
      <c r="B317" s="6" t="str">
        <f>IFERROR(VLOOKUP($A317,classifications!$A$3:$C$334,3,FALSE),VLOOKUP($A317,classifications!$I$2:$K$27,3,FALSE))</f>
        <v>Predominantly Urban</v>
      </c>
      <c r="C317" s="6" t="str">
        <f>VLOOKUP($A317,classifications!$A$3:$D$333,4,FALSE)</f>
        <v>lower tier</v>
      </c>
      <c r="D317" s="6" t="str">
        <f>VLOOKUP($A317,class!$A$1:$B$455,2,FALSE)</f>
        <v>Shire District</v>
      </c>
      <c r="E317" s="7">
        <f>VLOOKUP($A317,Data!$CA$9:$CM$594,2,FALSE)</f>
        <v>12000</v>
      </c>
      <c r="F317" s="7">
        <f>VLOOKUP($A317,Data!$CA$9:$CM$594,3,FALSE)</f>
        <v>53000</v>
      </c>
      <c r="G317" s="7">
        <f>VLOOKUP($A317,Data!$CA$9:$CM$594,4,FALSE)</f>
        <v>22.8</v>
      </c>
      <c r="H317" s="7">
        <f>VLOOKUP($A317,Data!$CA$9:$CM$594,5,FALSE)</f>
        <v>7.6</v>
      </c>
      <c r="I317" s="7">
        <f>VLOOKUP($A317,Data!$CA$9:$CM$594,6,FALSE)</f>
        <v>34700</v>
      </c>
      <c r="J317" s="7">
        <f>VLOOKUP($A317,Data!$CA$9:$CM$594,7,FALSE)</f>
        <v>53000</v>
      </c>
      <c r="K317" s="7">
        <f>VLOOKUP($A317,Data!$CA$9:$CM$594,8,FALSE)</f>
        <v>65.5</v>
      </c>
      <c r="L317" s="7">
        <f>VLOOKUP($A317,Data!$CA$9:$CM$594,9,FALSE)</f>
        <v>8.6</v>
      </c>
      <c r="M317" s="7">
        <f>VLOOKUP($A317,Data!$CA$9:$CM$594,10,FALSE)</f>
        <v>3800</v>
      </c>
      <c r="N317" s="7">
        <f>VLOOKUP($A317,Data!$CA$9:$CM$594,11,FALSE)</f>
        <v>53000</v>
      </c>
      <c r="O317" s="7">
        <f>VLOOKUP($A317,Data!$CA$9:$CM$594,12,FALSE)</f>
        <v>7.1</v>
      </c>
      <c r="P317" s="7" t="str">
        <f>VLOOKUP($A317,Data!$CA$9:$CM$594,13,FALSE)</f>
        <v>*</v>
      </c>
    </row>
    <row r="318" spans="1:16" x14ac:dyDescent="0.3">
      <c r="A318" s="36" t="s">
        <v>916</v>
      </c>
      <c r="B318" s="6" t="str">
        <f>IFERROR(VLOOKUP($A318,classifications!$A$3:$C$334,3,FALSE),VLOOKUP($A318,classifications!$I$2:$K$27,3,FALSE))</f>
        <v>Predominantly Urban</v>
      </c>
      <c r="C318" s="6" t="str">
        <f>VLOOKUP($A318,classifications!$A$3:$D$333,4,FALSE)</f>
        <v>lower tier</v>
      </c>
      <c r="D318" s="6" t="str">
        <f>VLOOKUP($A318,class!$A$1:$B$455,2,FALSE)</f>
        <v>Shire District</v>
      </c>
      <c r="E318" s="7">
        <f>VLOOKUP($A318,Data!$CA$9:$CM$594,2,FALSE)</f>
        <v>19300</v>
      </c>
      <c r="F318" s="7">
        <f>VLOOKUP($A318,Data!$CA$9:$CM$594,3,FALSE)</f>
        <v>55000</v>
      </c>
      <c r="G318" s="7">
        <f>VLOOKUP($A318,Data!$CA$9:$CM$594,4,FALSE)</f>
        <v>35</v>
      </c>
      <c r="H318" s="7">
        <f>VLOOKUP($A318,Data!$CA$9:$CM$594,5,FALSE)</f>
        <v>7</v>
      </c>
      <c r="I318" s="7">
        <f>VLOOKUP($A318,Data!$CA$9:$CM$594,6,FALSE)</f>
        <v>36000</v>
      </c>
      <c r="J318" s="7">
        <f>VLOOKUP($A318,Data!$CA$9:$CM$594,7,FALSE)</f>
        <v>55000</v>
      </c>
      <c r="K318" s="7">
        <f>VLOOKUP($A318,Data!$CA$9:$CM$594,8,FALSE)</f>
        <v>65.5</v>
      </c>
      <c r="L318" s="7">
        <f>VLOOKUP($A318,Data!$CA$9:$CM$594,9,FALSE)</f>
        <v>7</v>
      </c>
      <c r="M318" s="7">
        <f>VLOOKUP($A318,Data!$CA$9:$CM$594,10,FALSE)</f>
        <v>4200</v>
      </c>
      <c r="N318" s="7">
        <f>VLOOKUP($A318,Data!$CA$9:$CM$594,11,FALSE)</f>
        <v>55000</v>
      </c>
      <c r="O318" s="7">
        <f>VLOOKUP($A318,Data!$CA$9:$CM$594,12,FALSE)</f>
        <v>7.6</v>
      </c>
      <c r="P318" s="7">
        <f>VLOOKUP($A318,Data!$CA$9:$CM$594,13,FALSE)</f>
        <v>3.9</v>
      </c>
    </row>
    <row r="319" spans="1:16" x14ac:dyDescent="0.3">
      <c r="A319" s="36" t="s">
        <v>917</v>
      </c>
      <c r="B319" s="6" t="str">
        <f>IFERROR(VLOOKUP($A319,classifications!$A$3:$C$334,3,FALSE),VLOOKUP($A319,classifications!$I$2:$K$27,3,FALSE))</f>
        <v>Predominantly Urban</v>
      </c>
      <c r="C319" s="6" t="str">
        <f>VLOOKUP($A319,classifications!$A$3:$D$333,4,FALSE)</f>
        <v>lower tier</v>
      </c>
      <c r="D319" s="6" t="str">
        <f>VLOOKUP($A319,class!$A$1:$B$455,2,FALSE)</f>
        <v>Shire District</v>
      </c>
      <c r="E319" s="7">
        <f>VLOOKUP($A319,Data!$CA$9:$CM$594,2,FALSE)</f>
        <v>17200</v>
      </c>
      <c r="F319" s="7">
        <f>VLOOKUP($A319,Data!$CA$9:$CM$594,3,FALSE)</f>
        <v>57800</v>
      </c>
      <c r="G319" s="7">
        <f>VLOOKUP($A319,Data!$CA$9:$CM$594,4,FALSE)</f>
        <v>29.7</v>
      </c>
      <c r="H319" s="7">
        <f>VLOOKUP($A319,Data!$CA$9:$CM$594,5,FALSE)</f>
        <v>7.1</v>
      </c>
      <c r="I319" s="7">
        <f>VLOOKUP($A319,Data!$CA$9:$CM$594,6,FALSE)</f>
        <v>38200</v>
      </c>
      <c r="J319" s="7">
        <f>VLOOKUP($A319,Data!$CA$9:$CM$594,7,FALSE)</f>
        <v>57800</v>
      </c>
      <c r="K319" s="7">
        <f>VLOOKUP($A319,Data!$CA$9:$CM$594,8,FALSE)</f>
        <v>66</v>
      </c>
      <c r="L319" s="7">
        <f>VLOOKUP($A319,Data!$CA$9:$CM$594,9,FALSE)</f>
        <v>7.4</v>
      </c>
      <c r="M319" s="7">
        <f>VLOOKUP($A319,Data!$CA$9:$CM$594,10,FALSE)</f>
        <v>3900</v>
      </c>
      <c r="N319" s="7">
        <f>VLOOKUP($A319,Data!$CA$9:$CM$594,11,FALSE)</f>
        <v>57800</v>
      </c>
      <c r="O319" s="7">
        <f>VLOOKUP($A319,Data!$CA$9:$CM$594,12,FALSE)</f>
        <v>6.8</v>
      </c>
      <c r="P319" s="7">
        <f>VLOOKUP($A319,Data!$CA$9:$CM$594,13,FALSE)</f>
        <v>3.9</v>
      </c>
    </row>
    <row r="320" spans="1:16" x14ac:dyDescent="0.3">
      <c r="A320" s="36" t="s">
        <v>918</v>
      </c>
      <c r="B320" s="6" t="str">
        <f>IFERROR(VLOOKUP($A320,classifications!$A$3:$C$334,3,FALSE),VLOOKUP($A320,classifications!$I$2:$K$27,3,FALSE))</f>
        <v>Predominantly Urban</v>
      </c>
      <c r="C320" s="6" t="str">
        <f>VLOOKUP($A320,classifications!$A$3:$D$333,4,FALSE)</f>
        <v>lower tier</v>
      </c>
      <c r="D320" s="6" t="str">
        <f>VLOOKUP($A320,class!$A$1:$B$455,2,FALSE)</f>
        <v>Shire District</v>
      </c>
      <c r="E320" s="7">
        <f>VLOOKUP($A320,Data!$CA$9:$CM$594,2,FALSE)</f>
        <v>25400</v>
      </c>
      <c r="F320" s="7">
        <f>VLOOKUP($A320,Data!$CA$9:$CM$594,3,FALSE)</f>
        <v>71100</v>
      </c>
      <c r="G320" s="7">
        <f>VLOOKUP($A320,Data!$CA$9:$CM$594,4,FALSE)</f>
        <v>35.700000000000003</v>
      </c>
      <c r="H320" s="7">
        <f>VLOOKUP($A320,Data!$CA$9:$CM$594,5,FALSE)</f>
        <v>6.7</v>
      </c>
      <c r="I320" s="7">
        <f>VLOOKUP($A320,Data!$CA$9:$CM$594,6,FALSE)</f>
        <v>49600</v>
      </c>
      <c r="J320" s="7">
        <f>VLOOKUP($A320,Data!$CA$9:$CM$594,7,FALSE)</f>
        <v>71100</v>
      </c>
      <c r="K320" s="7">
        <f>VLOOKUP($A320,Data!$CA$9:$CM$594,8,FALSE)</f>
        <v>69.8</v>
      </c>
      <c r="L320" s="7">
        <f>VLOOKUP($A320,Data!$CA$9:$CM$594,9,FALSE)</f>
        <v>6.4</v>
      </c>
      <c r="M320" s="7">
        <f>VLOOKUP($A320,Data!$CA$9:$CM$594,10,FALSE)</f>
        <v>5900</v>
      </c>
      <c r="N320" s="7">
        <f>VLOOKUP($A320,Data!$CA$9:$CM$594,11,FALSE)</f>
        <v>71100</v>
      </c>
      <c r="O320" s="7">
        <f>VLOOKUP($A320,Data!$CA$9:$CM$594,12,FALSE)</f>
        <v>8.3000000000000007</v>
      </c>
      <c r="P320" s="7">
        <f>VLOOKUP($A320,Data!$CA$9:$CM$594,13,FALSE)</f>
        <v>3.9</v>
      </c>
    </row>
    <row r="321" spans="1:16" x14ac:dyDescent="0.3">
      <c r="A321" s="36" t="s">
        <v>919</v>
      </c>
      <c r="B321" s="6" t="str">
        <f>IFERROR(VLOOKUP($A321,classifications!$A$3:$C$334,3,FALSE),VLOOKUP($A321,classifications!$I$2:$K$27,3,FALSE))</f>
        <v>Predominantly Rural</v>
      </c>
      <c r="C321" s="6" t="str">
        <f>VLOOKUP($A321,classifications!$A$3:$D$333,4,FALSE)</f>
        <v>lower tier</v>
      </c>
      <c r="D321" s="6" t="str">
        <f>VLOOKUP($A321,class!$A$1:$B$455,2,FALSE)</f>
        <v>Shire District</v>
      </c>
      <c r="E321" s="7">
        <f>VLOOKUP($A321,Data!$CA$9:$CM$594,2,FALSE)</f>
        <v>12900</v>
      </c>
      <c r="F321" s="7">
        <f>VLOOKUP($A321,Data!$CA$9:$CM$594,3,FALSE)</f>
        <v>78900</v>
      </c>
      <c r="G321" s="7">
        <f>VLOOKUP($A321,Data!$CA$9:$CM$594,4,FALSE)</f>
        <v>16.399999999999999</v>
      </c>
      <c r="H321" s="7">
        <f>VLOOKUP($A321,Data!$CA$9:$CM$594,5,FALSE)</f>
        <v>4.4000000000000004</v>
      </c>
      <c r="I321" s="7">
        <f>VLOOKUP($A321,Data!$CA$9:$CM$594,6,FALSE)</f>
        <v>49500</v>
      </c>
      <c r="J321" s="7">
        <f>VLOOKUP($A321,Data!$CA$9:$CM$594,7,FALSE)</f>
        <v>78900</v>
      </c>
      <c r="K321" s="7">
        <f>VLOOKUP($A321,Data!$CA$9:$CM$594,8,FALSE)</f>
        <v>62.7</v>
      </c>
      <c r="L321" s="7">
        <f>VLOOKUP($A321,Data!$CA$9:$CM$594,9,FALSE)</f>
        <v>5.8</v>
      </c>
      <c r="M321" s="7">
        <f>VLOOKUP($A321,Data!$CA$9:$CM$594,10,FALSE)</f>
        <v>10700</v>
      </c>
      <c r="N321" s="7">
        <f>VLOOKUP($A321,Data!$CA$9:$CM$594,11,FALSE)</f>
        <v>78900</v>
      </c>
      <c r="O321" s="7">
        <f>VLOOKUP($A321,Data!$CA$9:$CM$594,12,FALSE)</f>
        <v>13.5</v>
      </c>
      <c r="P321" s="7">
        <f>VLOOKUP($A321,Data!$CA$9:$CM$594,13,FALSE)</f>
        <v>4.0999999999999996</v>
      </c>
    </row>
    <row r="322" spans="1:16" x14ac:dyDescent="0.3">
      <c r="A322" s="36" t="s">
        <v>920</v>
      </c>
      <c r="B322" s="6" t="str">
        <f>IFERROR(VLOOKUP($A322,classifications!$A$3:$C$334,3,FALSE),VLOOKUP($A322,classifications!$I$2:$K$27,3,FALSE))</f>
        <v>Urban with Significant Rural</v>
      </c>
      <c r="C322" s="6" t="str">
        <f>VLOOKUP($A322,classifications!$A$3:$D$333,4,FALSE)</f>
        <v>lower tier</v>
      </c>
      <c r="D322" s="6" t="str">
        <f>VLOOKUP($A322,class!$A$1:$B$455,2,FALSE)</f>
        <v>Shire District</v>
      </c>
      <c r="E322" s="7">
        <f>VLOOKUP($A322,Data!$CA$9:$CM$594,2,FALSE)</f>
        <v>18400</v>
      </c>
      <c r="F322" s="7">
        <f>VLOOKUP($A322,Data!$CA$9:$CM$594,3,FALSE)</f>
        <v>74000</v>
      </c>
      <c r="G322" s="7">
        <f>VLOOKUP($A322,Data!$CA$9:$CM$594,4,FALSE)</f>
        <v>24.9</v>
      </c>
      <c r="H322" s="7">
        <f>VLOOKUP($A322,Data!$CA$9:$CM$594,5,FALSE)</f>
        <v>5.6</v>
      </c>
      <c r="I322" s="7">
        <f>VLOOKUP($A322,Data!$CA$9:$CM$594,6,FALSE)</f>
        <v>51700</v>
      </c>
      <c r="J322" s="7">
        <f>VLOOKUP($A322,Data!$CA$9:$CM$594,7,FALSE)</f>
        <v>74000</v>
      </c>
      <c r="K322" s="7">
        <f>VLOOKUP($A322,Data!$CA$9:$CM$594,8,FALSE)</f>
        <v>70</v>
      </c>
      <c r="L322" s="7">
        <f>VLOOKUP($A322,Data!$CA$9:$CM$594,9,FALSE)</f>
        <v>5.9</v>
      </c>
      <c r="M322" s="7">
        <f>VLOOKUP($A322,Data!$CA$9:$CM$594,10,FALSE)</f>
        <v>7400</v>
      </c>
      <c r="N322" s="7">
        <f>VLOOKUP($A322,Data!$CA$9:$CM$594,11,FALSE)</f>
        <v>74000</v>
      </c>
      <c r="O322" s="7">
        <f>VLOOKUP($A322,Data!$CA$9:$CM$594,12,FALSE)</f>
        <v>10.1</v>
      </c>
      <c r="P322" s="7">
        <f>VLOOKUP($A322,Data!$CA$9:$CM$594,13,FALSE)</f>
        <v>3.9</v>
      </c>
    </row>
    <row r="323" spans="1:16" x14ac:dyDescent="0.3">
      <c r="A323" s="36" t="s">
        <v>921</v>
      </c>
      <c r="B323" s="6" t="str">
        <f>IFERROR(VLOOKUP($A323,classifications!$A$3:$C$334,3,FALSE),VLOOKUP($A323,classifications!$I$2:$K$27,3,FALSE))</f>
        <v>Urban with Significant Rural</v>
      </c>
      <c r="C323" s="6" t="str">
        <f>VLOOKUP($A323,classifications!$A$3:$D$333,4,FALSE)</f>
        <v>lower tier</v>
      </c>
      <c r="D323" s="6" t="str">
        <f>VLOOKUP($A323,class!$A$1:$B$455,2,FALSE)</f>
        <v>Shire District</v>
      </c>
      <c r="E323" s="7">
        <f>VLOOKUP($A323,Data!$CA$9:$CM$594,2,FALSE)</f>
        <v>6100</v>
      </c>
      <c r="F323" s="7">
        <f>VLOOKUP($A323,Data!$CA$9:$CM$594,3,FALSE)</f>
        <v>59300</v>
      </c>
      <c r="G323" s="7">
        <f>VLOOKUP($A323,Data!$CA$9:$CM$594,4,FALSE)</f>
        <v>10.3</v>
      </c>
      <c r="H323" s="7">
        <f>VLOOKUP($A323,Data!$CA$9:$CM$594,5,FALSE)</f>
        <v>5.0999999999999996</v>
      </c>
      <c r="I323" s="7">
        <f>VLOOKUP($A323,Data!$CA$9:$CM$594,6,FALSE)</f>
        <v>26900</v>
      </c>
      <c r="J323" s="7">
        <f>VLOOKUP($A323,Data!$CA$9:$CM$594,7,FALSE)</f>
        <v>59300</v>
      </c>
      <c r="K323" s="7">
        <f>VLOOKUP($A323,Data!$CA$9:$CM$594,8,FALSE)</f>
        <v>45.4</v>
      </c>
      <c r="L323" s="7">
        <f>VLOOKUP($A323,Data!$CA$9:$CM$594,9,FALSE)</f>
        <v>8.4</v>
      </c>
      <c r="M323" s="7">
        <f>VLOOKUP($A323,Data!$CA$9:$CM$594,10,FALSE)</f>
        <v>13300</v>
      </c>
      <c r="N323" s="7">
        <f>VLOOKUP($A323,Data!$CA$9:$CM$594,11,FALSE)</f>
        <v>59300</v>
      </c>
      <c r="O323" s="7">
        <f>VLOOKUP($A323,Data!$CA$9:$CM$594,12,FALSE)</f>
        <v>22.4</v>
      </c>
      <c r="P323" s="7">
        <f>VLOOKUP($A323,Data!$CA$9:$CM$594,13,FALSE)</f>
        <v>7</v>
      </c>
    </row>
    <row r="324" spans="1:16" x14ac:dyDescent="0.3">
      <c r="A324" s="36" t="s">
        <v>1030</v>
      </c>
      <c r="B324" s="6" t="str">
        <f>IFERROR(VLOOKUP($A324,classifications!$A$3:$C$334,3,FALSE),VLOOKUP($A324,classifications!$I$2:$K$27,3,FALSE))</f>
        <v>Predominantly Rural</v>
      </c>
      <c r="C324" s="6" t="str">
        <f>VLOOKUP($A324,classifications!$A$3:$D$333,4,FALSE)</f>
        <v>lower tier</v>
      </c>
      <c r="D324" s="6" t="str">
        <f>VLOOKUP($A324,class!$A$1:$B$455,2,FALSE)</f>
        <v>Shire District</v>
      </c>
      <c r="E324" s="7">
        <f>VLOOKUP($A324,Data!$CA$9:$CM$594,2,FALSE)</f>
        <v>20100</v>
      </c>
      <c r="F324" s="7">
        <f>VLOOKUP($A324,Data!$CA$9:$CM$594,3,FALSE)</f>
        <v>86500</v>
      </c>
      <c r="G324" s="7">
        <f>VLOOKUP($A324,Data!$CA$9:$CM$594,4,FALSE)</f>
        <v>23.2</v>
      </c>
      <c r="H324" s="7">
        <f>VLOOKUP($A324,Data!$CA$9:$CM$594,5,FALSE)</f>
        <v>5.4</v>
      </c>
      <c r="I324" s="7">
        <f>VLOOKUP($A324,Data!$CA$9:$CM$594,6,FALSE)</f>
        <v>49500</v>
      </c>
      <c r="J324" s="7">
        <f>VLOOKUP($A324,Data!$CA$9:$CM$594,7,FALSE)</f>
        <v>86500</v>
      </c>
      <c r="K324" s="7">
        <f>VLOOKUP($A324,Data!$CA$9:$CM$594,8,FALSE)</f>
        <v>57.2</v>
      </c>
      <c r="L324" s="7">
        <f>VLOOKUP($A324,Data!$CA$9:$CM$594,9,FALSE)</f>
        <v>6.4</v>
      </c>
      <c r="M324" s="7">
        <f>VLOOKUP($A324,Data!$CA$9:$CM$594,10,FALSE)</f>
        <v>13000</v>
      </c>
      <c r="N324" s="7">
        <f>VLOOKUP($A324,Data!$CA$9:$CM$594,11,FALSE)</f>
        <v>86500</v>
      </c>
      <c r="O324" s="7">
        <f>VLOOKUP($A324,Data!$CA$9:$CM$594,12,FALSE)</f>
        <v>15</v>
      </c>
      <c r="P324" s="7">
        <f>VLOOKUP($A324,Data!$CA$9:$CM$594,13,FALSE)</f>
        <v>4.5999999999999996</v>
      </c>
    </row>
    <row r="325" spans="1:16" x14ac:dyDescent="0.3">
      <c r="A325" s="36" t="s">
        <v>922</v>
      </c>
      <c r="B325" s="6" t="str">
        <f>IFERROR(VLOOKUP($A325,classifications!$A$3:$C$334,3,FALSE),VLOOKUP($A325,classifications!$I$2:$K$27,3,FALSE))</f>
        <v>Predominantly Rural</v>
      </c>
      <c r="C325" s="6" t="str">
        <f>VLOOKUP($A325,classifications!$A$3:$D$333,4,FALSE)</f>
        <v>lower tier</v>
      </c>
      <c r="D325" s="6" t="str">
        <f>VLOOKUP($A325,class!$A$1:$B$455,2,FALSE)</f>
        <v>Shire District</v>
      </c>
      <c r="E325" s="7">
        <f>VLOOKUP($A325,Data!$CA$9:$CM$594,2,FALSE)</f>
        <v>16200</v>
      </c>
      <c r="F325" s="7">
        <f>VLOOKUP($A325,Data!$CA$9:$CM$594,3,FALSE)</f>
        <v>55800</v>
      </c>
      <c r="G325" s="7">
        <f>VLOOKUP($A325,Data!$CA$9:$CM$594,4,FALSE)</f>
        <v>29</v>
      </c>
      <c r="H325" s="7">
        <f>VLOOKUP($A325,Data!$CA$9:$CM$594,5,FALSE)</f>
        <v>7.3</v>
      </c>
      <c r="I325" s="7">
        <f>VLOOKUP($A325,Data!$CA$9:$CM$594,6,FALSE)</f>
        <v>34200</v>
      </c>
      <c r="J325" s="7">
        <f>VLOOKUP($A325,Data!$CA$9:$CM$594,7,FALSE)</f>
        <v>55800</v>
      </c>
      <c r="K325" s="7">
        <f>VLOOKUP($A325,Data!$CA$9:$CM$594,8,FALSE)</f>
        <v>61.3</v>
      </c>
      <c r="L325" s="7">
        <f>VLOOKUP($A325,Data!$CA$9:$CM$594,9,FALSE)</f>
        <v>7.8</v>
      </c>
      <c r="M325" s="7">
        <f>VLOOKUP($A325,Data!$CA$9:$CM$594,10,FALSE)</f>
        <v>7400</v>
      </c>
      <c r="N325" s="7">
        <f>VLOOKUP($A325,Data!$CA$9:$CM$594,11,FALSE)</f>
        <v>55800</v>
      </c>
      <c r="O325" s="7">
        <f>VLOOKUP($A325,Data!$CA$9:$CM$594,12,FALSE)</f>
        <v>13.2</v>
      </c>
      <c r="P325" s="7">
        <f>VLOOKUP($A325,Data!$CA$9:$CM$594,13,FALSE)</f>
        <v>5.5</v>
      </c>
    </row>
    <row r="326" spans="1:16" x14ac:dyDescent="0.3">
      <c r="A326" s="36" t="s">
        <v>923</v>
      </c>
      <c r="B326" s="6" t="str">
        <f>IFERROR(VLOOKUP($A326,classifications!$A$3:$C$334,3,FALSE),VLOOKUP($A326,classifications!$I$2:$K$27,3,FALSE))</f>
        <v>Predominantly Urban</v>
      </c>
      <c r="C326" s="6" t="str">
        <f>VLOOKUP($A326,classifications!$A$3:$D$333,4,FALSE)</f>
        <v>lower tier</v>
      </c>
      <c r="D326" s="6" t="str">
        <f>VLOOKUP($A326,class!$A$1:$B$455,2,FALSE)</f>
        <v>Shire District</v>
      </c>
      <c r="E326" s="7">
        <f>VLOOKUP($A326,Data!$CA$9:$CM$594,2,FALSE)</f>
        <v>26800</v>
      </c>
      <c r="F326" s="7">
        <f>VLOOKUP($A326,Data!$CA$9:$CM$594,3,FALSE)</f>
        <v>87500</v>
      </c>
      <c r="G326" s="7">
        <f>VLOOKUP($A326,Data!$CA$9:$CM$594,4,FALSE)</f>
        <v>30.6</v>
      </c>
      <c r="H326" s="7">
        <f>VLOOKUP($A326,Data!$CA$9:$CM$594,5,FALSE)</f>
        <v>6.3</v>
      </c>
      <c r="I326" s="7">
        <f>VLOOKUP($A326,Data!$CA$9:$CM$594,6,FALSE)</f>
        <v>57800</v>
      </c>
      <c r="J326" s="7">
        <f>VLOOKUP($A326,Data!$CA$9:$CM$594,7,FALSE)</f>
        <v>87500</v>
      </c>
      <c r="K326" s="7">
        <f>VLOOKUP($A326,Data!$CA$9:$CM$594,8,FALSE)</f>
        <v>66</v>
      </c>
      <c r="L326" s="7">
        <f>VLOOKUP($A326,Data!$CA$9:$CM$594,9,FALSE)</f>
        <v>6.5</v>
      </c>
      <c r="M326" s="7">
        <f>VLOOKUP($A326,Data!$CA$9:$CM$594,10,FALSE)</f>
        <v>7500</v>
      </c>
      <c r="N326" s="7">
        <f>VLOOKUP($A326,Data!$CA$9:$CM$594,11,FALSE)</f>
        <v>87500</v>
      </c>
      <c r="O326" s="7">
        <f>VLOOKUP($A326,Data!$CA$9:$CM$594,12,FALSE)</f>
        <v>8.6</v>
      </c>
      <c r="P326" s="7">
        <f>VLOOKUP($A326,Data!$CA$9:$CM$594,13,FALSE)</f>
        <v>3.9</v>
      </c>
    </row>
    <row r="327" spans="1:16" x14ac:dyDescent="0.3">
      <c r="A327" s="36" t="s">
        <v>924</v>
      </c>
      <c r="B327" s="6" t="str">
        <f>IFERROR(VLOOKUP($A327,classifications!$A$3:$C$334,3,FALSE),VLOOKUP($A327,classifications!$I$2:$K$27,3,FALSE))</f>
        <v>Predominantly Rural</v>
      </c>
      <c r="C327" s="6" t="str">
        <f>VLOOKUP($A327,classifications!$A$3:$D$333,4,FALSE)</f>
        <v>lower tier</v>
      </c>
      <c r="D327" s="6" t="str">
        <f>VLOOKUP($A327,class!$A$1:$B$455,2,FALSE)</f>
        <v>Shire District</v>
      </c>
      <c r="E327" s="7">
        <f>VLOOKUP($A327,Data!$CA$9:$CM$594,2,FALSE)</f>
        <v>22100</v>
      </c>
      <c r="F327" s="7">
        <f>VLOOKUP($A327,Data!$CA$9:$CM$594,3,FALSE)</f>
        <v>75200</v>
      </c>
      <c r="G327" s="7">
        <f>VLOOKUP($A327,Data!$CA$9:$CM$594,4,FALSE)</f>
        <v>29.4</v>
      </c>
      <c r="H327" s="7">
        <f>VLOOKUP($A327,Data!$CA$9:$CM$594,5,FALSE)</f>
        <v>5.8</v>
      </c>
      <c r="I327" s="7">
        <f>VLOOKUP($A327,Data!$CA$9:$CM$594,6,FALSE)</f>
        <v>56400</v>
      </c>
      <c r="J327" s="7">
        <f>VLOOKUP($A327,Data!$CA$9:$CM$594,7,FALSE)</f>
        <v>75200</v>
      </c>
      <c r="K327" s="7">
        <f>VLOOKUP($A327,Data!$CA$9:$CM$594,8,FALSE)</f>
        <v>75</v>
      </c>
      <c r="L327" s="7">
        <f>VLOOKUP($A327,Data!$CA$9:$CM$594,9,FALSE)</f>
        <v>5.5</v>
      </c>
      <c r="M327" s="7">
        <f>VLOOKUP($A327,Data!$CA$9:$CM$594,10,FALSE)</f>
        <v>7500</v>
      </c>
      <c r="N327" s="7">
        <f>VLOOKUP($A327,Data!$CA$9:$CM$594,11,FALSE)</f>
        <v>75200</v>
      </c>
      <c r="O327" s="7">
        <f>VLOOKUP($A327,Data!$CA$9:$CM$594,12,FALSE)</f>
        <v>9.9</v>
      </c>
      <c r="P327" s="7">
        <f>VLOOKUP($A327,Data!$CA$9:$CM$594,13,FALSE)</f>
        <v>3.8</v>
      </c>
    </row>
    <row r="328" spans="1:16" x14ac:dyDescent="0.3">
      <c r="A328" s="36" t="s">
        <v>925</v>
      </c>
      <c r="B328" s="6" t="str">
        <f>IFERROR(VLOOKUP($A328,classifications!$A$3:$C$334,3,FALSE),VLOOKUP($A328,classifications!$I$2:$K$27,3,FALSE))</f>
        <v>Predominantly Rural</v>
      </c>
      <c r="C328" s="6" t="str">
        <f>VLOOKUP($A328,classifications!$A$3:$D$333,4,FALSE)</f>
        <v>lower tier</v>
      </c>
      <c r="D328" s="6" t="str">
        <f>VLOOKUP($A328,class!$A$1:$B$455,2,FALSE)</f>
        <v>Shire District</v>
      </c>
      <c r="E328" s="7">
        <f>VLOOKUP($A328,Data!$CA$9:$CM$594,2,FALSE)</f>
        <v>12500</v>
      </c>
      <c r="F328" s="7">
        <f>VLOOKUP($A328,Data!$CA$9:$CM$594,3,FALSE)</f>
        <v>53700</v>
      </c>
      <c r="G328" s="7">
        <f>VLOOKUP($A328,Data!$CA$9:$CM$594,4,FALSE)</f>
        <v>23.2</v>
      </c>
      <c r="H328" s="7">
        <f>VLOOKUP($A328,Data!$CA$9:$CM$594,5,FALSE)</f>
        <v>6.6</v>
      </c>
      <c r="I328" s="7">
        <f>VLOOKUP($A328,Data!$CA$9:$CM$594,6,FALSE)</f>
        <v>31800</v>
      </c>
      <c r="J328" s="7">
        <f>VLOOKUP($A328,Data!$CA$9:$CM$594,7,FALSE)</f>
        <v>53700</v>
      </c>
      <c r="K328" s="7">
        <f>VLOOKUP($A328,Data!$CA$9:$CM$594,8,FALSE)</f>
        <v>59.2</v>
      </c>
      <c r="L328" s="7">
        <f>VLOOKUP($A328,Data!$CA$9:$CM$594,9,FALSE)</f>
        <v>7.7</v>
      </c>
      <c r="M328" s="7">
        <f>VLOOKUP($A328,Data!$CA$9:$CM$594,10,FALSE)</f>
        <v>5200</v>
      </c>
      <c r="N328" s="7">
        <f>VLOOKUP($A328,Data!$CA$9:$CM$594,11,FALSE)</f>
        <v>53700</v>
      </c>
      <c r="O328" s="7">
        <f>VLOOKUP($A328,Data!$CA$9:$CM$594,12,FALSE)</f>
        <v>9.8000000000000007</v>
      </c>
      <c r="P328" s="7">
        <f>VLOOKUP($A328,Data!$CA$9:$CM$594,13,FALSE)</f>
        <v>4.7</v>
      </c>
    </row>
    <row r="329" spans="1:16" x14ac:dyDescent="0.3">
      <c r="A329" s="36" t="s">
        <v>927</v>
      </c>
      <c r="B329" s="6" t="str">
        <f>IFERROR(VLOOKUP($A329,classifications!$A$3:$C$334,3,FALSE),VLOOKUP($A329,classifications!$I$2:$K$27,3,FALSE))</f>
        <v>Predominantly Urban</v>
      </c>
      <c r="C329" s="6" t="str">
        <f>VLOOKUP($A329,classifications!$A$3:$D$333,4,FALSE)</f>
        <v>lower tier</v>
      </c>
      <c r="D329" s="6" t="str">
        <f>VLOOKUP($A329,class!$A$1:$B$455,2,FALSE)</f>
        <v>Shire District</v>
      </c>
      <c r="E329" s="7">
        <f>VLOOKUP($A329,Data!$CA$9:$CM$594,2,FALSE)</f>
        <v>18700</v>
      </c>
      <c r="F329" s="7">
        <f>VLOOKUP($A329,Data!$CA$9:$CM$594,3,FALSE)</f>
        <v>82200</v>
      </c>
      <c r="G329" s="7">
        <f>VLOOKUP($A329,Data!$CA$9:$CM$594,4,FALSE)</f>
        <v>22.8</v>
      </c>
      <c r="H329" s="7">
        <f>VLOOKUP($A329,Data!$CA$9:$CM$594,5,FALSE)</f>
        <v>4.9000000000000004</v>
      </c>
      <c r="I329" s="7">
        <f>VLOOKUP($A329,Data!$CA$9:$CM$594,6,FALSE)</f>
        <v>48800</v>
      </c>
      <c r="J329" s="7">
        <f>VLOOKUP($A329,Data!$CA$9:$CM$594,7,FALSE)</f>
        <v>82200</v>
      </c>
      <c r="K329" s="7">
        <f>VLOOKUP($A329,Data!$CA$9:$CM$594,8,FALSE)</f>
        <v>59.4</v>
      </c>
      <c r="L329" s="7">
        <f>VLOOKUP($A329,Data!$CA$9:$CM$594,9,FALSE)</f>
        <v>5.8</v>
      </c>
      <c r="M329" s="7">
        <f>VLOOKUP($A329,Data!$CA$9:$CM$594,10,FALSE)</f>
        <v>9500</v>
      </c>
      <c r="N329" s="7">
        <f>VLOOKUP($A329,Data!$CA$9:$CM$594,11,FALSE)</f>
        <v>82200</v>
      </c>
      <c r="O329" s="7">
        <f>VLOOKUP($A329,Data!$CA$9:$CM$594,12,FALSE)</f>
        <v>11.5</v>
      </c>
      <c r="P329" s="7">
        <f>VLOOKUP($A329,Data!$CA$9:$CM$594,13,FALSE)</f>
        <v>3.8</v>
      </c>
    </row>
    <row r="330" spans="1:16" x14ac:dyDescent="0.3">
      <c r="A330" s="36" t="s">
        <v>928</v>
      </c>
      <c r="B330" s="6" t="str">
        <f>IFERROR(VLOOKUP($A330,classifications!$A$3:$C$334,3,FALSE),VLOOKUP($A330,classifications!$I$2:$K$27,3,FALSE))</f>
        <v>Predominantly Rural</v>
      </c>
      <c r="C330" s="6" t="str">
        <f>VLOOKUP($A330,classifications!$A$3:$D$333,4,FALSE)</f>
        <v>lower tier</v>
      </c>
      <c r="D330" s="6" t="str">
        <f>VLOOKUP($A330,class!$A$1:$B$455,2,FALSE)</f>
        <v>Shire District</v>
      </c>
      <c r="E330" s="7">
        <f>VLOOKUP($A330,Data!$CA$9:$CM$594,2,FALSE)</f>
        <v>17600</v>
      </c>
      <c r="F330" s="7">
        <f>VLOOKUP($A330,Data!$CA$9:$CM$594,3,FALSE)</f>
        <v>59200</v>
      </c>
      <c r="G330" s="7">
        <f>VLOOKUP($A330,Data!$CA$9:$CM$594,4,FALSE)</f>
        <v>29.8</v>
      </c>
      <c r="H330" s="7">
        <f>VLOOKUP($A330,Data!$CA$9:$CM$594,5,FALSE)</f>
        <v>6.8</v>
      </c>
      <c r="I330" s="7">
        <f>VLOOKUP($A330,Data!$CA$9:$CM$594,6,FALSE)</f>
        <v>39400</v>
      </c>
      <c r="J330" s="7">
        <f>VLOOKUP($A330,Data!$CA$9:$CM$594,7,FALSE)</f>
        <v>59200</v>
      </c>
      <c r="K330" s="7">
        <f>VLOOKUP($A330,Data!$CA$9:$CM$594,8,FALSE)</f>
        <v>66.5</v>
      </c>
      <c r="L330" s="7">
        <f>VLOOKUP($A330,Data!$CA$9:$CM$594,9,FALSE)</f>
        <v>7</v>
      </c>
      <c r="M330" s="7">
        <f>VLOOKUP($A330,Data!$CA$9:$CM$594,10,FALSE)</f>
        <v>5600</v>
      </c>
      <c r="N330" s="7">
        <f>VLOOKUP($A330,Data!$CA$9:$CM$594,11,FALSE)</f>
        <v>59200</v>
      </c>
      <c r="O330" s="7">
        <f>VLOOKUP($A330,Data!$CA$9:$CM$594,12,FALSE)</f>
        <v>9.5</v>
      </c>
      <c r="P330" s="7">
        <f>VLOOKUP($A330,Data!$CA$9:$CM$594,13,FALSE)</f>
        <v>4.4000000000000004</v>
      </c>
    </row>
    <row r="331" spans="1:16" x14ac:dyDescent="0.3">
      <c r="A331" s="36" t="s">
        <v>1052</v>
      </c>
      <c r="B331" s="6" t="str">
        <f>IFERROR(VLOOKUP($A331,classifications!$A$3:$C$334,3,FALSE),VLOOKUP($A331,classifications!$I$2:$K$27,3,FALSE))</f>
        <v>Predominantly Rural</v>
      </c>
      <c r="C331" s="6" t="str">
        <f>VLOOKUP($A331,classifications!$A$3:$D$333,4,FALSE)</f>
        <v>lower tier</v>
      </c>
      <c r="D331" s="6" t="str">
        <f>VLOOKUP($A331,class!$A$1:$B$455,2,FALSE)</f>
        <v>Shire District</v>
      </c>
      <c r="E331" s="7">
        <f>VLOOKUP($A331,Data!$CA$9:$CM$594,2,FALSE)</f>
        <v>33100</v>
      </c>
      <c r="F331" s="7">
        <f>VLOOKUP($A331,Data!$CA$9:$CM$594,3,FALSE)</f>
        <v>142000</v>
      </c>
      <c r="G331" s="7">
        <f>VLOOKUP($A331,Data!$CA$9:$CM$594,4,FALSE)</f>
        <v>23.3</v>
      </c>
      <c r="H331" s="7">
        <f>VLOOKUP($A331,Data!$CA$9:$CM$594,5,FALSE)</f>
        <v>3.8</v>
      </c>
      <c r="I331" s="7">
        <f>VLOOKUP($A331,Data!$CA$9:$CM$594,6,FALSE)</f>
        <v>92400</v>
      </c>
      <c r="J331" s="7">
        <f>VLOOKUP($A331,Data!$CA$9:$CM$594,7,FALSE)</f>
        <v>142000</v>
      </c>
      <c r="K331" s="7">
        <f>VLOOKUP($A331,Data!$CA$9:$CM$594,8,FALSE)</f>
        <v>65</v>
      </c>
      <c r="L331" s="7">
        <f>VLOOKUP($A331,Data!$CA$9:$CM$594,9,FALSE)</f>
        <v>4.3</v>
      </c>
      <c r="M331" s="7">
        <f>VLOOKUP($A331,Data!$CA$9:$CM$594,10,FALSE)</f>
        <v>13700</v>
      </c>
      <c r="N331" s="7">
        <f>VLOOKUP($A331,Data!$CA$9:$CM$594,11,FALSE)</f>
        <v>142000</v>
      </c>
      <c r="O331" s="7">
        <f>VLOOKUP($A331,Data!$CA$9:$CM$594,12,FALSE)</f>
        <v>9.6</v>
      </c>
      <c r="P331" s="7">
        <f>VLOOKUP($A331,Data!$CA$9:$CM$594,13,FALSE)</f>
        <v>2.6</v>
      </c>
    </row>
    <row r="332" spans="1:16" x14ac:dyDescent="0.3">
      <c r="A332" s="36" t="s">
        <v>1054</v>
      </c>
      <c r="B332" s="6" t="str">
        <f>IFERROR(VLOOKUP($A332,classifications!$A$3:$C$334,3,FALSE),VLOOKUP($A332,classifications!$I$2:$K$27,3,FALSE))</f>
        <v>Predominantly Rural</v>
      </c>
      <c r="C332" s="6" t="str">
        <f>VLOOKUP($A332,classifications!$A$3:$D$333,4,FALSE)</f>
        <v>lower tier</v>
      </c>
      <c r="D332" s="6" t="str">
        <f>VLOOKUP($A332,class!$A$1:$B$455,2,FALSE)</f>
        <v>Shire District</v>
      </c>
      <c r="E332" s="7">
        <f>VLOOKUP($A332,Data!$CA$9:$CM$594,2,FALSE)</f>
        <v>25400</v>
      </c>
      <c r="F332" s="7">
        <f>VLOOKUP($A332,Data!$CA$9:$CM$594,3,FALSE)</f>
        <v>102300</v>
      </c>
      <c r="G332" s="7">
        <f>VLOOKUP($A332,Data!$CA$9:$CM$594,4,FALSE)</f>
        <v>24.8</v>
      </c>
      <c r="H332" s="7">
        <f>VLOOKUP($A332,Data!$CA$9:$CM$594,5,FALSE)</f>
        <v>4.9000000000000004</v>
      </c>
      <c r="I332" s="7">
        <f>VLOOKUP($A332,Data!$CA$9:$CM$594,6,FALSE)</f>
        <v>61600</v>
      </c>
      <c r="J332" s="7">
        <f>VLOOKUP($A332,Data!$CA$9:$CM$594,7,FALSE)</f>
        <v>102300</v>
      </c>
      <c r="K332" s="7">
        <f>VLOOKUP($A332,Data!$CA$9:$CM$594,8,FALSE)</f>
        <v>60.2</v>
      </c>
      <c r="L332" s="7">
        <f>VLOOKUP($A332,Data!$CA$9:$CM$594,9,FALSE)</f>
        <v>5.5</v>
      </c>
      <c r="M332" s="7">
        <f>VLOOKUP($A332,Data!$CA$9:$CM$594,10,FALSE)</f>
        <v>9800</v>
      </c>
      <c r="N332" s="7">
        <f>VLOOKUP($A332,Data!$CA$9:$CM$594,11,FALSE)</f>
        <v>102300</v>
      </c>
      <c r="O332" s="7">
        <f>VLOOKUP($A332,Data!$CA$9:$CM$594,12,FALSE)</f>
        <v>9.6</v>
      </c>
      <c r="P332" s="7">
        <f>VLOOKUP($A332,Data!$CA$9:$CM$594,13,FALSE)</f>
        <v>3.3</v>
      </c>
    </row>
    <row r="333" spans="1:16" x14ac:dyDescent="0.3">
      <c r="A333" s="36" t="s">
        <v>936</v>
      </c>
      <c r="B333" s="6" t="str">
        <f>IFERROR(VLOOKUP($A333,classifications!$A$3:$C$334,3,FALSE),VLOOKUP($A333,classifications!$I$2:$K$27,3,FALSE))</f>
        <v>Predominantly Urban</v>
      </c>
      <c r="C333" s="6" t="str">
        <f>VLOOKUP($A333,classifications!$A$3:$D$333,4,FALSE)</f>
        <v>lower tier</v>
      </c>
      <c r="D333" s="6" t="str">
        <f>VLOOKUP($A333,class!$A$1:$B$455,2,FALSE)</f>
        <v>Shire District</v>
      </c>
      <c r="E333" s="7">
        <f>VLOOKUP($A333,Data!$CA$9:$CM$594,2,FALSE)</f>
        <v>17000</v>
      </c>
      <c r="F333" s="7">
        <f>VLOOKUP($A333,Data!$CA$9:$CM$594,3,FALSE)</f>
        <v>57500</v>
      </c>
      <c r="G333" s="7">
        <f>VLOOKUP($A333,Data!$CA$9:$CM$594,4,FALSE)</f>
        <v>29.6</v>
      </c>
      <c r="H333" s="7">
        <f>VLOOKUP($A333,Data!$CA$9:$CM$594,5,FALSE)</f>
        <v>6.6</v>
      </c>
      <c r="I333" s="7">
        <f>VLOOKUP($A333,Data!$CA$9:$CM$594,6,FALSE)</f>
        <v>41000</v>
      </c>
      <c r="J333" s="7">
        <f>VLOOKUP($A333,Data!$CA$9:$CM$594,7,FALSE)</f>
        <v>57500</v>
      </c>
      <c r="K333" s="7">
        <f>VLOOKUP($A333,Data!$CA$9:$CM$594,8,FALSE)</f>
        <v>71.400000000000006</v>
      </c>
      <c r="L333" s="7">
        <f>VLOOKUP($A333,Data!$CA$9:$CM$594,9,FALSE)</f>
        <v>6.6</v>
      </c>
      <c r="M333" s="7">
        <f>VLOOKUP($A333,Data!$CA$9:$CM$594,10,FALSE)</f>
        <v>4000</v>
      </c>
      <c r="N333" s="7">
        <f>VLOOKUP($A333,Data!$CA$9:$CM$594,11,FALSE)</f>
        <v>57500</v>
      </c>
      <c r="O333" s="7">
        <f>VLOOKUP($A333,Data!$CA$9:$CM$594,12,FALSE)</f>
        <v>6.9</v>
      </c>
      <c r="P333" s="7">
        <f>VLOOKUP($A333,Data!$CA$9:$CM$594,13,FALSE)</f>
        <v>3.7</v>
      </c>
    </row>
    <row r="334" spans="1:16" x14ac:dyDescent="0.3">
      <c r="A334" s="36" t="s">
        <v>937</v>
      </c>
      <c r="B334" s="6" t="str">
        <f>IFERROR(VLOOKUP($A334,classifications!$A$3:$C$334,3,FALSE),VLOOKUP($A334,classifications!$I$2:$K$27,3,FALSE))</f>
        <v>Predominantly Urban</v>
      </c>
      <c r="C334" s="6" t="str">
        <f>VLOOKUP($A334,classifications!$A$3:$D$333,4,FALSE)</f>
        <v>lower tier</v>
      </c>
      <c r="D334" s="6" t="str">
        <f>VLOOKUP($A334,class!$A$1:$B$455,2,FALSE)</f>
        <v>Shire District</v>
      </c>
      <c r="E334" s="7">
        <f>VLOOKUP($A334,Data!$CA$9:$CM$594,2,FALSE)</f>
        <v>13400</v>
      </c>
      <c r="F334" s="7">
        <f>VLOOKUP($A334,Data!$CA$9:$CM$594,3,FALSE)</f>
        <v>56300</v>
      </c>
      <c r="G334" s="7">
        <f>VLOOKUP($A334,Data!$CA$9:$CM$594,4,FALSE)</f>
        <v>23.9</v>
      </c>
      <c r="H334" s="7">
        <f>VLOOKUP($A334,Data!$CA$9:$CM$594,5,FALSE)</f>
        <v>6.3</v>
      </c>
      <c r="I334" s="7">
        <f>VLOOKUP($A334,Data!$CA$9:$CM$594,6,FALSE)</f>
        <v>35200</v>
      </c>
      <c r="J334" s="7">
        <f>VLOOKUP($A334,Data!$CA$9:$CM$594,7,FALSE)</f>
        <v>56300</v>
      </c>
      <c r="K334" s="7">
        <f>VLOOKUP($A334,Data!$CA$9:$CM$594,8,FALSE)</f>
        <v>62.6</v>
      </c>
      <c r="L334" s="7">
        <f>VLOOKUP($A334,Data!$CA$9:$CM$594,9,FALSE)</f>
        <v>7.2</v>
      </c>
      <c r="M334" s="7">
        <f>VLOOKUP($A334,Data!$CA$9:$CM$594,10,FALSE)</f>
        <v>4200</v>
      </c>
      <c r="N334" s="7">
        <f>VLOOKUP($A334,Data!$CA$9:$CM$594,11,FALSE)</f>
        <v>56300</v>
      </c>
      <c r="O334" s="7">
        <f>VLOOKUP($A334,Data!$CA$9:$CM$594,12,FALSE)</f>
        <v>7.4</v>
      </c>
      <c r="P334" s="7">
        <f>VLOOKUP($A334,Data!$CA$9:$CM$594,13,FALSE)</f>
        <v>3.9</v>
      </c>
    </row>
    <row r="335" spans="1:16" x14ac:dyDescent="0.3">
      <c r="A335" s="36" t="s">
        <v>938</v>
      </c>
      <c r="B335" s="6" t="str">
        <f>IFERROR(VLOOKUP($A335,classifications!$A$3:$C$334,3,FALSE),VLOOKUP($A335,classifications!$I$2:$K$27,3,FALSE))</f>
        <v>Urban with Significant Rural</v>
      </c>
      <c r="C335" s="6" t="str">
        <f>VLOOKUP($A335,classifications!$A$3:$D$333,4,FALSE)</f>
        <v>lower tier</v>
      </c>
      <c r="D335" s="6" t="str">
        <f>VLOOKUP($A335,class!$A$1:$B$455,2,FALSE)</f>
        <v>Shire District</v>
      </c>
      <c r="E335" s="7">
        <f>VLOOKUP($A335,Data!$CA$9:$CM$594,2,FALSE)</f>
        <v>18400</v>
      </c>
      <c r="F335" s="7">
        <f>VLOOKUP($A335,Data!$CA$9:$CM$594,3,FALSE)</f>
        <v>57500</v>
      </c>
      <c r="G335" s="7">
        <f>VLOOKUP($A335,Data!$CA$9:$CM$594,4,FALSE)</f>
        <v>32.1</v>
      </c>
      <c r="H335" s="7">
        <f>VLOOKUP($A335,Data!$CA$9:$CM$594,5,FALSE)</f>
        <v>6.9</v>
      </c>
      <c r="I335" s="7">
        <f>VLOOKUP($A335,Data!$CA$9:$CM$594,6,FALSE)</f>
        <v>45400</v>
      </c>
      <c r="J335" s="7">
        <f>VLOOKUP($A335,Data!$CA$9:$CM$594,7,FALSE)</f>
        <v>57500</v>
      </c>
      <c r="K335" s="7">
        <f>VLOOKUP($A335,Data!$CA$9:$CM$594,8,FALSE)</f>
        <v>79</v>
      </c>
      <c r="L335" s="7">
        <f>VLOOKUP($A335,Data!$CA$9:$CM$594,9,FALSE)</f>
        <v>6</v>
      </c>
      <c r="M335" s="7">
        <f>VLOOKUP($A335,Data!$CA$9:$CM$594,10,FALSE)</f>
        <v>3000</v>
      </c>
      <c r="N335" s="7">
        <f>VLOOKUP($A335,Data!$CA$9:$CM$594,11,FALSE)</f>
        <v>57500</v>
      </c>
      <c r="O335" s="7">
        <f>VLOOKUP($A335,Data!$CA$9:$CM$594,12,FALSE)</f>
        <v>5.0999999999999996</v>
      </c>
      <c r="P335" s="7">
        <f>VLOOKUP($A335,Data!$CA$9:$CM$594,13,FALSE)</f>
        <v>3.3</v>
      </c>
    </row>
    <row r="336" spans="1:16" x14ac:dyDescent="0.3">
      <c r="A336" s="36" t="s">
        <v>939</v>
      </c>
      <c r="B336" s="6" t="str">
        <f>IFERROR(VLOOKUP($A336,classifications!$A$3:$C$334,3,FALSE),VLOOKUP($A336,classifications!$I$2:$K$27,3,FALSE))</f>
        <v>Predominantly Rural</v>
      </c>
      <c r="C336" s="6" t="str">
        <f>VLOOKUP($A336,classifications!$A$3:$D$333,4,FALSE)</f>
        <v>lower tier</v>
      </c>
      <c r="D336" s="6" t="str">
        <f>VLOOKUP($A336,class!$A$1:$B$455,2,FALSE)</f>
        <v>Shire District</v>
      </c>
      <c r="E336" s="7">
        <f>VLOOKUP($A336,Data!$CA$9:$CM$594,2,FALSE)</f>
        <v>15300</v>
      </c>
      <c r="F336" s="7">
        <f>VLOOKUP($A336,Data!$CA$9:$CM$594,3,FALSE)</f>
        <v>49300</v>
      </c>
      <c r="G336" s="7">
        <f>VLOOKUP($A336,Data!$CA$9:$CM$594,4,FALSE)</f>
        <v>31.1</v>
      </c>
      <c r="H336" s="7">
        <f>VLOOKUP($A336,Data!$CA$9:$CM$594,5,FALSE)</f>
        <v>7.1</v>
      </c>
      <c r="I336" s="7">
        <f>VLOOKUP($A336,Data!$CA$9:$CM$594,6,FALSE)</f>
        <v>31900</v>
      </c>
      <c r="J336" s="7">
        <f>VLOOKUP($A336,Data!$CA$9:$CM$594,7,FALSE)</f>
        <v>49300</v>
      </c>
      <c r="K336" s="7">
        <f>VLOOKUP($A336,Data!$CA$9:$CM$594,8,FALSE)</f>
        <v>64.7</v>
      </c>
      <c r="L336" s="7">
        <f>VLOOKUP($A336,Data!$CA$9:$CM$594,9,FALSE)</f>
        <v>7.3</v>
      </c>
      <c r="M336" s="7">
        <f>VLOOKUP($A336,Data!$CA$9:$CM$594,10,FALSE)</f>
        <v>6100</v>
      </c>
      <c r="N336" s="7">
        <f>VLOOKUP($A336,Data!$CA$9:$CM$594,11,FALSE)</f>
        <v>49300</v>
      </c>
      <c r="O336" s="7">
        <f>VLOOKUP($A336,Data!$CA$9:$CM$594,12,FALSE)</f>
        <v>12.3</v>
      </c>
      <c r="P336" s="7">
        <f>VLOOKUP($A336,Data!$CA$9:$CM$594,13,FALSE)</f>
        <v>5</v>
      </c>
    </row>
    <row r="337" spans="1:16" x14ac:dyDescent="0.3">
      <c r="A337" s="36" t="s">
        <v>940</v>
      </c>
      <c r="B337" s="6" t="str">
        <f>IFERROR(VLOOKUP($A337,classifications!$A$3:$C$334,3,FALSE),VLOOKUP($A337,classifications!$I$2:$K$27,3,FALSE))</f>
        <v>Predominantly Rural</v>
      </c>
      <c r="C337" s="6" t="str">
        <f>VLOOKUP($A337,classifications!$A$3:$D$333,4,FALSE)</f>
        <v>lower tier</v>
      </c>
      <c r="D337" s="6" t="str">
        <f>VLOOKUP($A337,class!$A$1:$B$455,2,FALSE)</f>
        <v>Shire District</v>
      </c>
      <c r="E337" s="7">
        <f>VLOOKUP($A337,Data!$CA$9:$CM$594,2,FALSE)</f>
        <v>25800</v>
      </c>
      <c r="F337" s="7">
        <f>VLOOKUP($A337,Data!$CA$9:$CM$594,3,FALSE)</f>
        <v>85600</v>
      </c>
      <c r="G337" s="7">
        <f>VLOOKUP($A337,Data!$CA$9:$CM$594,4,FALSE)</f>
        <v>30.2</v>
      </c>
      <c r="H337" s="7">
        <f>VLOOKUP($A337,Data!$CA$9:$CM$594,5,FALSE)</f>
        <v>5.3</v>
      </c>
      <c r="I337" s="7">
        <f>VLOOKUP($A337,Data!$CA$9:$CM$594,6,FALSE)</f>
        <v>58500</v>
      </c>
      <c r="J337" s="7">
        <f>VLOOKUP($A337,Data!$CA$9:$CM$594,7,FALSE)</f>
        <v>85600</v>
      </c>
      <c r="K337" s="7">
        <f>VLOOKUP($A337,Data!$CA$9:$CM$594,8,FALSE)</f>
        <v>68.400000000000006</v>
      </c>
      <c r="L337" s="7">
        <f>VLOOKUP($A337,Data!$CA$9:$CM$594,9,FALSE)</f>
        <v>5.4</v>
      </c>
      <c r="M337" s="7">
        <f>VLOOKUP($A337,Data!$CA$9:$CM$594,10,FALSE)</f>
        <v>6900</v>
      </c>
      <c r="N337" s="7">
        <f>VLOOKUP($A337,Data!$CA$9:$CM$594,11,FALSE)</f>
        <v>85600</v>
      </c>
      <c r="O337" s="7">
        <f>VLOOKUP($A337,Data!$CA$9:$CM$594,12,FALSE)</f>
        <v>8.1</v>
      </c>
      <c r="P337" s="7">
        <f>VLOOKUP($A337,Data!$CA$9:$CM$594,13,FALSE)</f>
        <v>3.2</v>
      </c>
    </row>
    <row r="338" spans="1:16" x14ac:dyDescent="0.3">
      <c r="A338" s="36" t="s">
        <v>941</v>
      </c>
      <c r="B338" s="6" t="str">
        <f>IFERROR(VLOOKUP($A338,classifications!$A$3:$C$334,3,FALSE),VLOOKUP($A338,classifications!$I$2:$K$27,3,FALSE))</f>
        <v>Urban with Significant Rural</v>
      </c>
      <c r="C338" s="6" t="str">
        <f>VLOOKUP($A338,classifications!$A$3:$D$333,4,FALSE)</f>
        <v>lower tier</v>
      </c>
      <c r="D338" s="6" t="str">
        <f>VLOOKUP($A338,class!$A$1:$B$455,2,FALSE)</f>
        <v>Shire District</v>
      </c>
      <c r="E338" s="7">
        <f>VLOOKUP($A338,Data!$CA$9:$CM$594,2,FALSE)</f>
        <v>36600</v>
      </c>
      <c r="F338" s="7">
        <f>VLOOKUP($A338,Data!$CA$9:$CM$594,3,FALSE)</f>
        <v>109000</v>
      </c>
      <c r="G338" s="7">
        <f>VLOOKUP($A338,Data!$CA$9:$CM$594,4,FALSE)</f>
        <v>33.6</v>
      </c>
      <c r="H338" s="7">
        <f>VLOOKUP($A338,Data!$CA$9:$CM$594,5,FALSE)</f>
        <v>5.2</v>
      </c>
      <c r="I338" s="7">
        <f>VLOOKUP($A338,Data!$CA$9:$CM$594,6,FALSE)</f>
        <v>75400</v>
      </c>
      <c r="J338" s="7">
        <f>VLOOKUP($A338,Data!$CA$9:$CM$594,7,FALSE)</f>
        <v>109000</v>
      </c>
      <c r="K338" s="7">
        <f>VLOOKUP($A338,Data!$CA$9:$CM$594,8,FALSE)</f>
        <v>69.099999999999994</v>
      </c>
      <c r="L338" s="7">
        <f>VLOOKUP($A338,Data!$CA$9:$CM$594,9,FALSE)</f>
        <v>5.0999999999999996</v>
      </c>
      <c r="M338" s="7">
        <f>VLOOKUP($A338,Data!$CA$9:$CM$594,10,FALSE)</f>
        <v>11200</v>
      </c>
      <c r="N338" s="7">
        <f>VLOOKUP($A338,Data!$CA$9:$CM$594,11,FALSE)</f>
        <v>109000</v>
      </c>
      <c r="O338" s="7">
        <f>VLOOKUP($A338,Data!$CA$9:$CM$594,12,FALSE)</f>
        <v>10.3</v>
      </c>
      <c r="P338" s="7">
        <f>VLOOKUP($A338,Data!$CA$9:$CM$594,13,FALSE)</f>
        <v>3.3</v>
      </c>
    </row>
    <row r="339" spans="1:16" x14ac:dyDescent="0.3">
      <c r="A339" s="36" t="s">
        <v>942</v>
      </c>
      <c r="B339" s="6" t="str">
        <f>IFERROR(VLOOKUP($A339,classifications!$A$3:$C$334,3,FALSE),VLOOKUP($A339,classifications!$I$2:$K$27,3,FALSE))</f>
        <v>Predominantly Rural</v>
      </c>
      <c r="C339" s="6" t="str">
        <f>VLOOKUP($A339,classifications!$A$3:$D$333,4,FALSE)</f>
        <v>lower tier</v>
      </c>
      <c r="D339" s="6" t="str">
        <f>VLOOKUP($A339,class!$A$1:$B$455,2,FALSE)</f>
        <v>Shire District</v>
      </c>
      <c r="E339" s="7">
        <f>VLOOKUP($A339,Data!$CA$9:$CM$594,2,FALSE)</f>
        <v>25000</v>
      </c>
      <c r="F339" s="7">
        <f>VLOOKUP($A339,Data!$CA$9:$CM$594,3,FALSE)</f>
        <v>70300</v>
      </c>
      <c r="G339" s="7">
        <f>VLOOKUP($A339,Data!$CA$9:$CM$594,4,FALSE)</f>
        <v>35.5</v>
      </c>
      <c r="H339" s="7">
        <f>VLOOKUP($A339,Data!$CA$9:$CM$594,5,FALSE)</f>
        <v>6.3</v>
      </c>
      <c r="I339" s="7">
        <f>VLOOKUP($A339,Data!$CA$9:$CM$594,6,FALSE)</f>
        <v>51300</v>
      </c>
      <c r="J339" s="7">
        <f>VLOOKUP($A339,Data!$CA$9:$CM$594,7,FALSE)</f>
        <v>70300</v>
      </c>
      <c r="K339" s="7">
        <f>VLOOKUP($A339,Data!$CA$9:$CM$594,8,FALSE)</f>
        <v>73</v>
      </c>
      <c r="L339" s="7">
        <f>VLOOKUP($A339,Data!$CA$9:$CM$594,9,FALSE)</f>
        <v>5.9</v>
      </c>
      <c r="M339" s="7">
        <f>VLOOKUP($A339,Data!$CA$9:$CM$594,10,FALSE)</f>
        <v>5100</v>
      </c>
      <c r="N339" s="7">
        <f>VLOOKUP($A339,Data!$CA$9:$CM$594,11,FALSE)</f>
        <v>70300</v>
      </c>
      <c r="O339" s="7">
        <f>VLOOKUP($A339,Data!$CA$9:$CM$594,12,FALSE)</f>
        <v>7.3</v>
      </c>
      <c r="P339" s="7">
        <f>VLOOKUP($A339,Data!$CA$9:$CM$594,13,FALSE)</f>
        <v>3.4</v>
      </c>
    </row>
    <row r="340" spans="1:16" x14ac:dyDescent="0.3">
      <c r="A340" s="36" t="s">
        <v>943</v>
      </c>
      <c r="B340" s="6" t="str">
        <f>IFERROR(VLOOKUP($A340,classifications!$A$3:$C$334,3,FALSE),VLOOKUP($A340,classifications!$I$2:$K$27,3,FALSE))</f>
        <v>Predominantly Urban</v>
      </c>
      <c r="C340" s="6" t="str">
        <f>VLOOKUP($A340,classifications!$A$3:$D$333,4,FALSE)</f>
        <v>lower tier</v>
      </c>
      <c r="D340" s="6" t="str">
        <f>VLOOKUP($A340,class!$A$1:$B$455,2,FALSE)</f>
        <v>Shire District</v>
      </c>
      <c r="E340" s="7">
        <f>VLOOKUP($A340,Data!$CA$9:$CM$594,2,FALSE)</f>
        <v>24200</v>
      </c>
      <c r="F340" s="7">
        <f>VLOOKUP($A340,Data!$CA$9:$CM$594,3,FALSE)</f>
        <v>79600</v>
      </c>
      <c r="G340" s="7">
        <f>VLOOKUP($A340,Data!$CA$9:$CM$594,4,FALSE)</f>
        <v>30.3</v>
      </c>
      <c r="H340" s="7">
        <f>VLOOKUP($A340,Data!$CA$9:$CM$594,5,FALSE)</f>
        <v>6.1</v>
      </c>
      <c r="I340" s="7">
        <f>VLOOKUP($A340,Data!$CA$9:$CM$594,6,FALSE)</f>
        <v>55300</v>
      </c>
      <c r="J340" s="7">
        <f>VLOOKUP($A340,Data!$CA$9:$CM$594,7,FALSE)</f>
        <v>79600</v>
      </c>
      <c r="K340" s="7">
        <f>VLOOKUP($A340,Data!$CA$9:$CM$594,8,FALSE)</f>
        <v>69.5</v>
      </c>
      <c r="L340" s="7">
        <f>VLOOKUP($A340,Data!$CA$9:$CM$594,9,FALSE)</f>
        <v>6.1</v>
      </c>
      <c r="M340" s="7">
        <f>VLOOKUP($A340,Data!$CA$9:$CM$594,10,FALSE)</f>
        <v>8500</v>
      </c>
      <c r="N340" s="7">
        <f>VLOOKUP($A340,Data!$CA$9:$CM$594,11,FALSE)</f>
        <v>79600</v>
      </c>
      <c r="O340" s="7">
        <f>VLOOKUP($A340,Data!$CA$9:$CM$594,12,FALSE)</f>
        <v>10.7</v>
      </c>
      <c r="P340" s="7">
        <f>VLOOKUP($A340,Data!$CA$9:$CM$594,13,FALSE)</f>
        <v>4.0999999999999996</v>
      </c>
    </row>
    <row r="341" spans="1:16" x14ac:dyDescent="0.3">
      <c r="A341" s="36" t="s">
        <v>944</v>
      </c>
      <c r="B341" s="6" t="str">
        <f>IFERROR(VLOOKUP($A341,classifications!$A$3:$C$334,3,FALSE),VLOOKUP($A341,classifications!$I$2:$K$27,3,FALSE))</f>
        <v>Predominantly Urban</v>
      </c>
      <c r="C341" s="6" t="str">
        <f>VLOOKUP($A341,classifications!$A$3:$D$333,4,FALSE)</f>
        <v>lower tier</v>
      </c>
      <c r="D341" s="6" t="str">
        <f>VLOOKUP($A341,class!$A$1:$B$455,2,FALSE)</f>
        <v>Shire District</v>
      </c>
      <c r="E341" s="7">
        <f>VLOOKUP($A341,Data!$CA$9:$CM$594,2,FALSE)</f>
        <v>18300</v>
      </c>
      <c r="F341" s="7">
        <f>VLOOKUP($A341,Data!$CA$9:$CM$594,3,FALSE)</f>
        <v>69300</v>
      </c>
      <c r="G341" s="7">
        <f>VLOOKUP($A341,Data!$CA$9:$CM$594,4,FALSE)</f>
        <v>26.4</v>
      </c>
      <c r="H341" s="7">
        <f>VLOOKUP($A341,Data!$CA$9:$CM$594,5,FALSE)</f>
        <v>6.1</v>
      </c>
      <c r="I341" s="7">
        <f>VLOOKUP($A341,Data!$CA$9:$CM$594,6,FALSE)</f>
        <v>46800</v>
      </c>
      <c r="J341" s="7">
        <f>VLOOKUP($A341,Data!$CA$9:$CM$594,7,FALSE)</f>
        <v>69300</v>
      </c>
      <c r="K341" s="7">
        <f>VLOOKUP($A341,Data!$CA$9:$CM$594,8,FALSE)</f>
        <v>67.5</v>
      </c>
      <c r="L341" s="7">
        <f>VLOOKUP($A341,Data!$CA$9:$CM$594,9,FALSE)</f>
        <v>6.5</v>
      </c>
      <c r="M341" s="7">
        <f>VLOOKUP($A341,Data!$CA$9:$CM$594,10,FALSE)</f>
        <v>4100</v>
      </c>
      <c r="N341" s="7">
        <f>VLOOKUP($A341,Data!$CA$9:$CM$594,11,FALSE)</f>
        <v>69300</v>
      </c>
      <c r="O341" s="7">
        <f>VLOOKUP($A341,Data!$CA$9:$CM$594,12,FALSE)</f>
        <v>5.9</v>
      </c>
      <c r="P341" s="7">
        <f>VLOOKUP($A341,Data!$CA$9:$CM$594,13,FALSE)</f>
        <v>3.3</v>
      </c>
    </row>
    <row r="342" spans="1:16" x14ac:dyDescent="0.3">
      <c r="A342" s="36" t="s">
        <v>945</v>
      </c>
      <c r="B342" s="6" t="str">
        <f>IFERROR(VLOOKUP($A342,classifications!$A$3:$C$334,3,FALSE),VLOOKUP($A342,classifications!$I$2:$K$27,3,FALSE))</f>
        <v>Predominantly Urban</v>
      </c>
      <c r="C342" s="6" t="str">
        <f>VLOOKUP($A342,classifications!$A$3:$D$333,4,FALSE)</f>
        <v>lower tier</v>
      </c>
      <c r="D342" s="6" t="str">
        <f>VLOOKUP($A342,class!$A$1:$B$455,2,FALSE)</f>
        <v>Shire District</v>
      </c>
      <c r="E342" s="7">
        <f>VLOOKUP($A342,Data!$CA$9:$CM$594,2,FALSE)</f>
        <v>13100</v>
      </c>
      <c r="F342" s="7">
        <f>VLOOKUP($A342,Data!$CA$9:$CM$594,3,FALSE)</f>
        <v>51800</v>
      </c>
      <c r="G342" s="7">
        <f>VLOOKUP($A342,Data!$CA$9:$CM$594,4,FALSE)</f>
        <v>25.3</v>
      </c>
      <c r="H342" s="7">
        <f>VLOOKUP($A342,Data!$CA$9:$CM$594,5,FALSE)</f>
        <v>7.4</v>
      </c>
      <c r="I342" s="7">
        <f>VLOOKUP($A342,Data!$CA$9:$CM$594,6,FALSE)</f>
        <v>36000</v>
      </c>
      <c r="J342" s="7">
        <f>VLOOKUP($A342,Data!$CA$9:$CM$594,7,FALSE)</f>
        <v>51800</v>
      </c>
      <c r="K342" s="7">
        <f>VLOOKUP($A342,Data!$CA$9:$CM$594,8,FALSE)</f>
        <v>69.5</v>
      </c>
      <c r="L342" s="7">
        <f>VLOOKUP($A342,Data!$CA$9:$CM$594,9,FALSE)</f>
        <v>7.9</v>
      </c>
      <c r="M342" s="7">
        <f>VLOOKUP($A342,Data!$CA$9:$CM$594,10,FALSE)</f>
        <v>4600</v>
      </c>
      <c r="N342" s="7">
        <f>VLOOKUP($A342,Data!$CA$9:$CM$594,11,FALSE)</f>
        <v>51800</v>
      </c>
      <c r="O342" s="7">
        <f>VLOOKUP($A342,Data!$CA$9:$CM$594,12,FALSE)</f>
        <v>9</v>
      </c>
      <c r="P342" s="7">
        <f>VLOOKUP($A342,Data!$CA$9:$CM$594,13,FALSE)</f>
        <v>4.9000000000000004</v>
      </c>
    </row>
    <row r="343" spans="1:16" x14ac:dyDescent="0.3">
      <c r="A343" s="36" t="s">
        <v>946</v>
      </c>
      <c r="B343" s="6" t="str">
        <f>IFERROR(VLOOKUP($A343,classifications!$A$3:$C$334,3,FALSE),VLOOKUP($A343,classifications!$I$2:$K$27,3,FALSE))</f>
        <v>Urban with Significant Rural</v>
      </c>
      <c r="C343" s="6" t="str">
        <f>VLOOKUP($A343,classifications!$A$3:$D$333,4,FALSE)</f>
        <v>lower tier</v>
      </c>
      <c r="D343" s="6" t="str">
        <f>VLOOKUP($A343,class!$A$1:$B$455,2,FALSE)</f>
        <v>Shire District</v>
      </c>
      <c r="E343" s="7">
        <f>VLOOKUP($A343,Data!$CA$9:$CM$594,2,FALSE)</f>
        <v>22700</v>
      </c>
      <c r="F343" s="7">
        <f>VLOOKUP($A343,Data!$CA$9:$CM$594,3,FALSE)</f>
        <v>58000</v>
      </c>
      <c r="G343" s="7">
        <f>VLOOKUP($A343,Data!$CA$9:$CM$594,4,FALSE)</f>
        <v>39.200000000000003</v>
      </c>
      <c r="H343" s="7">
        <f>VLOOKUP($A343,Data!$CA$9:$CM$594,5,FALSE)</f>
        <v>7.1</v>
      </c>
      <c r="I343" s="7">
        <f>VLOOKUP($A343,Data!$CA$9:$CM$594,6,FALSE)</f>
        <v>46600</v>
      </c>
      <c r="J343" s="7">
        <f>VLOOKUP($A343,Data!$CA$9:$CM$594,7,FALSE)</f>
        <v>58000</v>
      </c>
      <c r="K343" s="7">
        <f>VLOOKUP($A343,Data!$CA$9:$CM$594,8,FALSE)</f>
        <v>80.400000000000006</v>
      </c>
      <c r="L343" s="7">
        <f>VLOOKUP($A343,Data!$CA$9:$CM$594,9,FALSE)</f>
        <v>5.8</v>
      </c>
      <c r="M343" s="7">
        <f>VLOOKUP($A343,Data!$CA$9:$CM$594,10,FALSE)</f>
        <v>2800</v>
      </c>
      <c r="N343" s="7">
        <f>VLOOKUP($A343,Data!$CA$9:$CM$594,11,FALSE)</f>
        <v>58000</v>
      </c>
      <c r="O343" s="7">
        <f>VLOOKUP($A343,Data!$CA$9:$CM$594,12,FALSE)</f>
        <v>4.8</v>
      </c>
      <c r="P343" s="7" t="str">
        <f>VLOOKUP($A343,Data!$CA$9:$CM$594,13,FALSE)</f>
        <v>*</v>
      </c>
    </row>
    <row r="344" spans="1:16" x14ac:dyDescent="0.3">
      <c r="A344" s="36" t="s">
        <v>947</v>
      </c>
      <c r="B344" s="6" t="str">
        <f>IFERROR(VLOOKUP($A344,classifications!$A$3:$C$334,3,FALSE),VLOOKUP($A344,classifications!$I$2:$K$27,3,FALSE))</f>
        <v>Predominantly Urban</v>
      </c>
      <c r="C344" s="6" t="str">
        <f>VLOOKUP($A344,classifications!$A$3:$D$333,4,FALSE)</f>
        <v>lower tier</v>
      </c>
      <c r="D344" s="6" t="str">
        <f>VLOOKUP($A344,class!$A$1:$B$455,2,FALSE)</f>
        <v>Shire District</v>
      </c>
      <c r="E344" s="7">
        <f>VLOOKUP($A344,Data!$CA$9:$CM$594,2,FALSE)</f>
        <v>16500</v>
      </c>
      <c r="F344" s="7">
        <f>VLOOKUP($A344,Data!$CA$9:$CM$594,3,FALSE)</f>
        <v>72600</v>
      </c>
      <c r="G344" s="7">
        <f>VLOOKUP($A344,Data!$CA$9:$CM$594,4,FALSE)</f>
        <v>22.7</v>
      </c>
      <c r="H344" s="7">
        <f>VLOOKUP($A344,Data!$CA$9:$CM$594,5,FALSE)</f>
        <v>5.4</v>
      </c>
      <c r="I344" s="7">
        <f>VLOOKUP($A344,Data!$CA$9:$CM$594,6,FALSE)</f>
        <v>44600</v>
      </c>
      <c r="J344" s="7">
        <f>VLOOKUP($A344,Data!$CA$9:$CM$594,7,FALSE)</f>
        <v>72600</v>
      </c>
      <c r="K344" s="7">
        <f>VLOOKUP($A344,Data!$CA$9:$CM$594,8,FALSE)</f>
        <v>61.4</v>
      </c>
      <c r="L344" s="7">
        <f>VLOOKUP($A344,Data!$CA$9:$CM$594,9,FALSE)</f>
        <v>6.3</v>
      </c>
      <c r="M344" s="7">
        <f>VLOOKUP($A344,Data!$CA$9:$CM$594,10,FALSE)</f>
        <v>8100</v>
      </c>
      <c r="N344" s="7">
        <f>VLOOKUP($A344,Data!$CA$9:$CM$594,11,FALSE)</f>
        <v>72600</v>
      </c>
      <c r="O344" s="7">
        <f>VLOOKUP($A344,Data!$CA$9:$CM$594,12,FALSE)</f>
        <v>11.2</v>
      </c>
      <c r="P344" s="7">
        <f>VLOOKUP($A344,Data!$CA$9:$CM$594,13,FALSE)</f>
        <v>4.0999999999999996</v>
      </c>
    </row>
    <row r="345" spans="1:16" x14ac:dyDescent="0.3">
      <c r="A345" s="36" t="s">
        <v>948</v>
      </c>
      <c r="B345" s="6" t="str">
        <f>IFERROR(VLOOKUP($A345,classifications!$A$3:$C$334,3,FALSE),VLOOKUP($A345,classifications!$I$2:$K$27,3,FALSE))</f>
        <v>Urban with Significant Rural</v>
      </c>
      <c r="C345" s="6" t="str">
        <f>VLOOKUP($A345,classifications!$A$3:$D$333,4,FALSE)</f>
        <v>lower tier</v>
      </c>
      <c r="D345" s="6" t="str">
        <f>VLOOKUP($A345,class!$A$1:$B$455,2,FALSE)</f>
        <v>Shire District</v>
      </c>
      <c r="E345" s="7">
        <f>VLOOKUP($A345,Data!$CA$9:$CM$594,2,FALSE)</f>
        <v>24500</v>
      </c>
      <c r="F345" s="7">
        <f>VLOOKUP($A345,Data!$CA$9:$CM$594,3,FALSE)</f>
        <v>101500</v>
      </c>
      <c r="G345" s="7">
        <f>VLOOKUP($A345,Data!$CA$9:$CM$594,4,FALSE)</f>
        <v>24.2</v>
      </c>
      <c r="H345" s="7">
        <f>VLOOKUP($A345,Data!$CA$9:$CM$594,5,FALSE)</f>
        <v>4.8</v>
      </c>
      <c r="I345" s="7">
        <f>VLOOKUP($A345,Data!$CA$9:$CM$594,6,FALSE)</f>
        <v>64200</v>
      </c>
      <c r="J345" s="7">
        <f>VLOOKUP($A345,Data!$CA$9:$CM$594,7,FALSE)</f>
        <v>101500</v>
      </c>
      <c r="K345" s="7">
        <f>VLOOKUP($A345,Data!$CA$9:$CM$594,8,FALSE)</f>
        <v>63.3</v>
      </c>
      <c r="L345" s="7">
        <f>VLOOKUP($A345,Data!$CA$9:$CM$594,9,FALSE)</f>
        <v>5.4</v>
      </c>
      <c r="M345" s="7">
        <f>VLOOKUP($A345,Data!$CA$9:$CM$594,10,FALSE)</f>
        <v>10900</v>
      </c>
      <c r="N345" s="7">
        <f>VLOOKUP($A345,Data!$CA$9:$CM$594,11,FALSE)</f>
        <v>101500</v>
      </c>
      <c r="O345" s="7">
        <f>VLOOKUP($A345,Data!$CA$9:$CM$594,12,FALSE)</f>
        <v>10.7</v>
      </c>
      <c r="P345" s="7">
        <f>VLOOKUP($A345,Data!$CA$9:$CM$594,13,FALSE)</f>
        <v>3.5</v>
      </c>
    </row>
    <row r="346" spans="1:16" x14ac:dyDescent="0.3">
      <c r="A346" s="36" t="s">
        <v>949</v>
      </c>
      <c r="B346" s="6" t="str">
        <f>IFERROR(VLOOKUP($A346,classifications!$A$3:$C$334,3,FALSE),VLOOKUP($A346,classifications!$I$2:$K$27,3,FALSE))</f>
        <v>Predominantly Urban</v>
      </c>
      <c r="C346" s="6" t="str">
        <f>VLOOKUP($A346,classifications!$A$3:$D$333,4,FALSE)</f>
        <v>lower tier</v>
      </c>
      <c r="D346" s="6" t="str">
        <f>VLOOKUP($A346,class!$A$1:$B$455,2,FALSE)</f>
        <v>Shire District</v>
      </c>
      <c r="E346" s="7">
        <f>VLOOKUP($A346,Data!$CA$9:$CM$594,2,FALSE)</f>
        <v>16400</v>
      </c>
      <c r="F346" s="7">
        <f>VLOOKUP($A346,Data!$CA$9:$CM$594,3,FALSE)</f>
        <v>61800</v>
      </c>
      <c r="G346" s="7">
        <f>VLOOKUP($A346,Data!$CA$9:$CM$594,4,FALSE)</f>
        <v>26.5</v>
      </c>
      <c r="H346" s="7">
        <f>VLOOKUP($A346,Data!$CA$9:$CM$594,5,FALSE)</f>
        <v>6.9</v>
      </c>
      <c r="I346" s="7">
        <f>VLOOKUP($A346,Data!$CA$9:$CM$594,6,FALSE)</f>
        <v>37400</v>
      </c>
      <c r="J346" s="7">
        <f>VLOOKUP($A346,Data!$CA$9:$CM$594,7,FALSE)</f>
        <v>61800</v>
      </c>
      <c r="K346" s="7">
        <f>VLOOKUP($A346,Data!$CA$9:$CM$594,8,FALSE)</f>
        <v>60.6</v>
      </c>
      <c r="L346" s="7">
        <f>VLOOKUP($A346,Data!$CA$9:$CM$594,9,FALSE)</f>
        <v>7.7</v>
      </c>
      <c r="M346" s="7">
        <f>VLOOKUP($A346,Data!$CA$9:$CM$594,10,FALSE)</f>
        <v>3600</v>
      </c>
      <c r="N346" s="7">
        <f>VLOOKUP($A346,Data!$CA$9:$CM$594,11,FALSE)</f>
        <v>61800</v>
      </c>
      <c r="O346" s="7">
        <f>VLOOKUP($A346,Data!$CA$9:$CM$594,12,FALSE)</f>
        <v>5.8</v>
      </c>
      <c r="P346" s="7">
        <f>VLOOKUP($A346,Data!$CA$9:$CM$594,13,FALSE)</f>
        <v>3.7</v>
      </c>
    </row>
    <row r="347" spans="1:16" x14ac:dyDescent="0.3">
      <c r="A347" s="36" t="s">
        <v>950</v>
      </c>
      <c r="B347" s="6" t="str">
        <f>IFERROR(VLOOKUP($A347,classifications!$A$3:$C$334,3,FALSE),VLOOKUP($A347,classifications!$I$2:$K$27,3,FALSE))</f>
        <v>Urban with Significant Rural</v>
      </c>
      <c r="C347" s="6" t="str">
        <f>VLOOKUP($A347,classifications!$A$3:$D$333,4,FALSE)</f>
        <v>lower tier</v>
      </c>
      <c r="D347" s="6" t="str">
        <f>VLOOKUP($A347,class!$A$1:$B$455,2,FALSE)</f>
        <v>Shire District</v>
      </c>
      <c r="E347" s="7">
        <f>VLOOKUP($A347,Data!$CA$9:$CM$594,2,FALSE)</f>
        <v>25800</v>
      </c>
      <c r="F347" s="7">
        <f>VLOOKUP($A347,Data!$CA$9:$CM$594,3,FALSE)</f>
        <v>72400</v>
      </c>
      <c r="G347" s="7">
        <f>VLOOKUP($A347,Data!$CA$9:$CM$594,4,FALSE)</f>
        <v>35.6</v>
      </c>
      <c r="H347" s="7">
        <f>VLOOKUP($A347,Data!$CA$9:$CM$594,5,FALSE)</f>
        <v>6.7</v>
      </c>
      <c r="I347" s="7">
        <f>VLOOKUP($A347,Data!$CA$9:$CM$594,6,FALSE)</f>
        <v>52600</v>
      </c>
      <c r="J347" s="7">
        <f>VLOOKUP($A347,Data!$CA$9:$CM$594,7,FALSE)</f>
        <v>72400</v>
      </c>
      <c r="K347" s="7">
        <f>VLOOKUP($A347,Data!$CA$9:$CM$594,8,FALSE)</f>
        <v>72.7</v>
      </c>
      <c r="L347" s="7">
        <f>VLOOKUP($A347,Data!$CA$9:$CM$594,9,FALSE)</f>
        <v>6.2</v>
      </c>
      <c r="M347" s="7">
        <f>VLOOKUP($A347,Data!$CA$9:$CM$594,10,FALSE)</f>
        <v>6000</v>
      </c>
      <c r="N347" s="7">
        <f>VLOOKUP($A347,Data!$CA$9:$CM$594,11,FALSE)</f>
        <v>72400</v>
      </c>
      <c r="O347" s="7">
        <f>VLOOKUP($A347,Data!$CA$9:$CM$594,12,FALSE)</f>
        <v>8.4</v>
      </c>
      <c r="P347" s="7">
        <f>VLOOKUP($A347,Data!$CA$9:$CM$594,13,FALSE)</f>
        <v>3.9</v>
      </c>
    </row>
    <row r="348" spans="1:16" x14ac:dyDescent="0.3">
      <c r="A348" s="36" t="s">
        <v>951</v>
      </c>
      <c r="B348" s="6" t="str">
        <f>IFERROR(VLOOKUP($A348,classifications!$A$3:$C$334,3,FALSE),VLOOKUP($A348,classifications!$I$2:$K$27,3,FALSE))</f>
        <v>Predominantly Rural</v>
      </c>
      <c r="C348" s="6" t="str">
        <f>VLOOKUP($A348,classifications!$A$3:$D$333,4,FALSE)</f>
        <v>lower tier</v>
      </c>
      <c r="D348" s="6" t="str">
        <f>VLOOKUP($A348,class!$A$1:$B$455,2,FALSE)</f>
        <v>Shire District</v>
      </c>
      <c r="E348" s="7">
        <f>VLOOKUP($A348,Data!$CA$9:$CM$594,2,FALSE)</f>
        <v>32700</v>
      </c>
      <c r="F348" s="7">
        <f>VLOOKUP($A348,Data!$CA$9:$CM$594,3,FALSE)</f>
        <v>69900</v>
      </c>
      <c r="G348" s="7">
        <f>VLOOKUP($A348,Data!$CA$9:$CM$594,4,FALSE)</f>
        <v>46.8</v>
      </c>
      <c r="H348" s="7">
        <f>VLOOKUP($A348,Data!$CA$9:$CM$594,5,FALSE)</f>
        <v>7.1</v>
      </c>
      <c r="I348" s="7">
        <f>VLOOKUP($A348,Data!$CA$9:$CM$594,6,FALSE)</f>
        <v>52100</v>
      </c>
      <c r="J348" s="7">
        <f>VLOOKUP($A348,Data!$CA$9:$CM$594,7,FALSE)</f>
        <v>69900</v>
      </c>
      <c r="K348" s="7">
        <f>VLOOKUP($A348,Data!$CA$9:$CM$594,8,FALSE)</f>
        <v>74.5</v>
      </c>
      <c r="L348" s="7">
        <f>VLOOKUP($A348,Data!$CA$9:$CM$594,9,FALSE)</f>
        <v>6.2</v>
      </c>
      <c r="M348" s="7">
        <f>VLOOKUP($A348,Data!$CA$9:$CM$594,10,FALSE)</f>
        <v>6300</v>
      </c>
      <c r="N348" s="7">
        <f>VLOOKUP($A348,Data!$CA$9:$CM$594,11,FALSE)</f>
        <v>69900</v>
      </c>
      <c r="O348" s="7">
        <f>VLOOKUP($A348,Data!$CA$9:$CM$594,12,FALSE)</f>
        <v>9.1</v>
      </c>
      <c r="P348" s="7">
        <f>VLOOKUP($A348,Data!$CA$9:$CM$594,13,FALSE)</f>
        <v>4.0999999999999996</v>
      </c>
    </row>
    <row r="349" spans="1:16" x14ac:dyDescent="0.3">
      <c r="A349" s="36" t="s">
        <v>952</v>
      </c>
      <c r="B349" s="6" t="str">
        <f>IFERROR(VLOOKUP($A349,classifications!$A$3:$C$334,3,FALSE),VLOOKUP($A349,classifications!$I$2:$K$27,3,FALSE))</f>
        <v>Urban with Significant Rural</v>
      </c>
      <c r="C349" s="6" t="str">
        <f>VLOOKUP($A349,classifications!$A$3:$D$333,4,FALSE)</f>
        <v>lower tier</v>
      </c>
      <c r="D349" s="6" t="str">
        <f>VLOOKUP($A349,class!$A$1:$B$455,2,FALSE)</f>
        <v>Shire District</v>
      </c>
      <c r="E349" s="7">
        <f>VLOOKUP($A349,Data!$CA$9:$CM$594,2,FALSE)</f>
        <v>14400</v>
      </c>
      <c r="F349" s="7">
        <f>VLOOKUP($A349,Data!$CA$9:$CM$594,3,FALSE)</f>
        <v>70400</v>
      </c>
      <c r="G349" s="7">
        <f>VLOOKUP($A349,Data!$CA$9:$CM$594,4,FALSE)</f>
        <v>20.5</v>
      </c>
      <c r="H349" s="7">
        <f>VLOOKUP($A349,Data!$CA$9:$CM$594,5,FALSE)</f>
        <v>5.3</v>
      </c>
      <c r="I349" s="7">
        <f>VLOOKUP($A349,Data!$CA$9:$CM$594,6,FALSE)</f>
        <v>46700</v>
      </c>
      <c r="J349" s="7">
        <f>VLOOKUP($A349,Data!$CA$9:$CM$594,7,FALSE)</f>
        <v>70400</v>
      </c>
      <c r="K349" s="7">
        <f>VLOOKUP($A349,Data!$CA$9:$CM$594,8,FALSE)</f>
        <v>66.3</v>
      </c>
      <c r="L349" s="7">
        <f>VLOOKUP($A349,Data!$CA$9:$CM$594,9,FALSE)</f>
        <v>6.2</v>
      </c>
      <c r="M349" s="7">
        <f>VLOOKUP($A349,Data!$CA$9:$CM$594,10,FALSE)</f>
        <v>8800</v>
      </c>
      <c r="N349" s="7">
        <f>VLOOKUP($A349,Data!$CA$9:$CM$594,11,FALSE)</f>
        <v>70400</v>
      </c>
      <c r="O349" s="7">
        <f>VLOOKUP($A349,Data!$CA$9:$CM$594,12,FALSE)</f>
        <v>12.4</v>
      </c>
      <c r="P349" s="7">
        <f>VLOOKUP($A349,Data!$CA$9:$CM$594,13,FALSE)</f>
        <v>4.3</v>
      </c>
    </row>
    <row r="350" spans="1:16" x14ac:dyDescent="0.3">
      <c r="A350" s="36" t="s">
        <v>953</v>
      </c>
      <c r="B350" s="6" t="str">
        <f>IFERROR(VLOOKUP($A350,classifications!$A$3:$C$334,3,FALSE),VLOOKUP($A350,classifications!$I$2:$K$27,3,FALSE))</f>
        <v>Predominantly Urban</v>
      </c>
      <c r="C350" s="6" t="str">
        <f>VLOOKUP($A350,classifications!$A$3:$D$333,4,FALSE)</f>
        <v>lower tier</v>
      </c>
      <c r="D350" s="6" t="str">
        <f>VLOOKUP($A350,class!$A$1:$B$455,2,FALSE)</f>
        <v>Shire District</v>
      </c>
      <c r="E350" s="7">
        <f>VLOOKUP($A350,Data!$CA$9:$CM$594,2,FALSE)</f>
        <v>31600</v>
      </c>
      <c r="F350" s="7">
        <f>VLOOKUP($A350,Data!$CA$9:$CM$594,3,FALSE)</f>
        <v>91600</v>
      </c>
      <c r="G350" s="7">
        <f>VLOOKUP($A350,Data!$CA$9:$CM$594,4,FALSE)</f>
        <v>34.5</v>
      </c>
      <c r="H350" s="7">
        <f>VLOOKUP($A350,Data!$CA$9:$CM$594,5,FALSE)</f>
        <v>6.3</v>
      </c>
      <c r="I350" s="7">
        <f>VLOOKUP($A350,Data!$CA$9:$CM$594,6,FALSE)</f>
        <v>67200</v>
      </c>
      <c r="J350" s="7">
        <f>VLOOKUP($A350,Data!$CA$9:$CM$594,7,FALSE)</f>
        <v>91600</v>
      </c>
      <c r="K350" s="7">
        <f>VLOOKUP($A350,Data!$CA$9:$CM$594,8,FALSE)</f>
        <v>73.400000000000006</v>
      </c>
      <c r="L350" s="7">
        <f>VLOOKUP($A350,Data!$CA$9:$CM$594,9,FALSE)</f>
        <v>5.8</v>
      </c>
      <c r="M350" s="7">
        <f>VLOOKUP($A350,Data!$CA$9:$CM$594,10,FALSE)</f>
        <v>9900</v>
      </c>
      <c r="N350" s="7">
        <f>VLOOKUP($A350,Data!$CA$9:$CM$594,11,FALSE)</f>
        <v>91600</v>
      </c>
      <c r="O350" s="7">
        <f>VLOOKUP($A350,Data!$CA$9:$CM$594,12,FALSE)</f>
        <v>10.8</v>
      </c>
      <c r="P350" s="7">
        <f>VLOOKUP($A350,Data!$CA$9:$CM$594,13,FALSE)</f>
        <v>4.0999999999999996</v>
      </c>
    </row>
    <row r="351" spans="1:16" x14ac:dyDescent="0.3">
      <c r="A351" s="36" t="s">
        <v>954</v>
      </c>
      <c r="B351" s="6" t="str">
        <f>IFERROR(VLOOKUP($A351,classifications!$A$3:$C$334,3,FALSE),VLOOKUP($A351,classifications!$I$2:$K$27,3,FALSE))</f>
        <v>Predominantly Urban</v>
      </c>
      <c r="C351" s="6" t="str">
        <f>VLOOKUP($A351,classifications!$A$3:$D$333,4,FALSE)</f>
        <v>lower tier</v>
      </c>
      <c r="D351" s="6" t="str">
        <f>VLOOKUP($A351,class!$A$1:$B$455,2,FALSE)</f>
        <v>Shire District</v>
      </c>
      <c r="E351" s="7">
        <f>VLOOKUP($A351,Data!$CA$9:$CM$594,2,FALSE)</f>
        <v>20600</v>
      </c>
      <c r="F351" s="7">
        <f>VLOOKUP($A351,Data!$CA$9:$CM$594,3,FALSE)</f>
        <v>61800</v>
      </c>
      <c r="G351" s="7">
        <f>VLOOKUP($A351,Data!$CA$9:$CM$594,4,FALSE)</f>
        <v>33.299999999999997</v>
      </c>
      <c r="H351" s="7">
        <f>VLOOKUP($A351,Data!$CA$9:$CM$594,5,FALSE)</f>
        <v>7.9</v>
      </c>
      <c r="I351" s="7">
        <f>VLOOKUP($A351,Data!$CA$9:$CM$594,6,FALSE)</f>
        <v>43600</v>
      </c>
      <c r="J351" s="7">
        <f>VLOOKUP($A351,Data!$CA$9:$CM$594,7,FALSE)</f>
        <v>61800</v>
      </c>
      <c r="K351" s="7">
        <f>VLOOKUP($A351,Data!$CA$9:$CM$594,8,FALSE)</f>
        <v>70.5</v>
      </c>
      <c r="L351" s="7">
        <f>VLOOKUP($A351,Data!$CA$9:$CM$594,9,FALSE)</f>
        <v>7.7</v>
      </c>
      <c r="M351" s="7">
        <f>VLOOKUP($A351,Data!$CA$9:$CM$594,10,FALSE)</f>
        <v>8800</v>
      </c>
      <c r="N351" s="7">
        <f>VLOOKUP($A351,Data!$CA$9:$CM$594,11,FALSE)</f>
        <v>61800</v>
      </c>
      <c r="O351" s="7">
        <f>VLOOKUP($A351,Data!$CA$9:$CM$594,12,FALSE)</f>
        <v>14.2</v>
      </c>
      <c r="P351" s="7">
        <f>VLOOKUP($A351,Data!$CA$9:$CM$594,13,FALSE)</f>
        <v>5.9</v>
      </c>
    </row>
    <row r="352" spans="1:16" x14ac:dyDescent="0.3">
      <c r="A352" s="36" t="s">
        <v>955</v>
      </c>
      <c r="B352" s="6" t="str">
        <f>IFERROR(VLOOKUP($A352,classifications!$A$3:$C$334,3,FALSE),VLOOKUP($A352,classifications!$I$2:$K$27,3,FALSE))</f>
        <v>Urban with Significant Rural</v>
      </c>
      <c r="C352" s="6" t="str">
        <f>VLOOKUP($A352,classifications!$A$3:$D$333,4,FALSE)</f>
        <v>lower tier</v>
      </c>
      <c r="D352" s="6" t="str">
        <f>VLOOKUP($A352,class!$A$1:$B$455,2,FALSE)</f>
        <v>Shire District</v>
      </c>
      <c r="E352" s="7">
        <f>VLOOKUP($A352,Data!$CA$9:$CM$594,2,FALSE)</f>
        <v>14900</v>
      </c>
      <c r="F352" s="7">
        <f>VLOOKUP($A352,Data!$CA$9:$CM$594,3,FALSE)</f>
        <v>68700</v>
      </c>
      <c r="G352" s="7">
        <f>VLOOKUP($A352,Data!$CA$9:$CM$594,4,FALSE)</f>
        <v>21.7</v>
      </c>
      <c r="H352" s="7">
        <f>VLOOKUP($A352,Data!$CA$9:$CM$594,5,FALSE)</f>
        <v>5.8</v>
      </c>
      <c r="I352" s="7">
        <f>VLOOKUP($A352,Data!$CA$9:$CM$594,6,FALSE)</f>
        <v>42100</v>
      </c>
      <c r="J352" s="7">
        <f>VLOOKUP($A352,Data!$CA$9:$CM$594,7,FALSE)</f>
        <v>68700</v>
      </c>
      <c r="K352" s="7">
        <f>VLOOKUP($A352,Data!$CA$9:$CM$594,8,FALSE)</f>
        <v>61.4</v>
      </c>
      <c r="L352" s="7">
        <f>VLOOKUP($A352,Data!$CA$9:$CM$594,9,FALSE)</f>
        <v>6.8</v>
      </c>
      <c r="M352" s="7">
        <f>VLOOKUP($A352,Data!$CA$9:$CM$594,10,FALSE)</f>
        <v>9300</v>
      </c>
      <c r="N352" s="7">
        <f>VLOOKUP($A352,Data!$CA$9:$CM$594,11,FALSE)</f>
        <v>68700</v>
      </c>
      <c r="O352" s="7">
        <f>VLOOKUP($A352,Data!$CA$9:$CM$594,12,FALSE)</f>
        <v>13.6</v>
      </c>
      <c r="P352" s="7">
        <f>VLOOKUP($A352,Data!$CA$9:$CM$594,13,FALSE)</f>
        <v>4.8</v>
      </c>
    </row>
    <row r="353" spans="1:16" x14ac:dyDescent="0.3">
      <c r="A353" s="36" t="s">
        <v>956</v>
      </c>
      <c r="B353" s="6" t="str">
        <f>IFERROR(VLOOKUP($A353,classifications!$A$3:$C$334,3,FALSE),VLOOKUP($A353,classifications!$I$2:$K$27,3,FALSE))</f>
        <v>Predominantly Urban</v>
      </c>
      <c r="C353" s="6" t="str">
        <f>VLOOKUP($A353,classifications!$A$3:$D$333,4,FALSE)</f>
        <v>lower tier</v>
      </c>
      <c r="D353" s="6" t="str">
        <f>VLOOKUP($A353,class!$A$1:$B$455,2,FALSE)</f>
        <v>Shire District</v>
      </c>
      <c r="E353" s="7">
        <f>VLOOKUP($A353,Data!$CA$9:$CM$594,2,FALSE)</f>
        <v>15000</v>
      </c>
      <c r="F353" s="7">
        <f>VLOOKUP($A353,Data!$CA$9:$CM$594,3,FALSE)</f>
        <v>64900</v>
      </c>
      <c r="G353" s="7">
        <f>VLOOKUP($A353,Data!$CA$9:$CM$594,4,FALSE)</f>
        <v>23.1</v>
      </c>
      <c r="H353" s="7">
        <f>VLOOKUP($A353,Data!$CA$9:$CM$594,5,FALSE)</f>
        <v>7.7</v>
      </c>
      <c r="I353" s="7">
        <f>VLOOKUP($A353,Data!$CA$9:$CM$594,6,FALSE)</f>
        <v>39100</v>
      </c>
      <c r="J353" s="7">
        <f>VLOOKUP($A353,Data!$CA$9:$CM$594,7,FALSE)</f>
        <v>64900</v>
      </c>
      <c r="K353" s="7">
        <f>VLOOKUP($A353,Data!$CA$9:$CM$594,8,FALSE)</f>
        <v>60.2</v>
      </c>
      <c r="L353" s="7">
        <f>VLOOKUP($A353,Data!$CA$9:$CM$594,9,FALSE)</f>
        <v>9</v>
      </c>
      <c r="M353" s="7">
        <f>VLOOKUP($A353,Data!$CA$9:$CM$594,10,FALSE)</f>
        <v>9200</v>
      </c>
      <c r="N353" s="7">
        <f>VLOOKUP($A353,Data!$CA$9:$CM$594,11,FALSE)</f>
        <v>64900</v>
      </c>
      <c r="O353" s="7">
        <f>VLOOKUP($A353,Data!$CA$9:$CM$594,12,FALSE)</f>
        <v>14.2</v>
      </c>
      <c r="P353" s="7">
        <f>VLOOKUP($A353,Data!$CA$9:$CM$594,13,FALSE)</f>
        <v>6.4</v>
      </c>
    </row>
    <row r="354" spans="1:16" x14ac:dyDescent="0.3">
      <c r="A354" s="36" t="s">
        <v>957</v>
      </c>
      <c r="B354" s="6" t="str">
        <f>IFERROR(VLOOKUP($A354,classifications!$A$3:$C$334,3,FALSE),VLOOKUP($A354,classifications!$I$2:$K$27,3,FALSE))</f>
        <v>Urban with Significant Rural</v>
      </c>
      <c r="C354" s="6" t="str">
        <f>VLOOKUP($A354,classifications!$A$3:$D$333,4,FALSE)</f>
        <v>lower tier</v>
      </c>
      <c r="D354" s="6" t="str">
        <f>VLOOKUP($A354,class!$A$1:$B$455,2,FALSE)</f>
        <v>Shire District</v>
      </c>
      <c r="E354" s="7">
        <f>VLOOKUP($A354,Data!$CA$9:$CM$594,2,FALSE)</f>
        <v>30500</v>
      </c>
      <c r="F354" s="7">
        <f>VLOOKUP($A354,Data!$CA$9:$CM$594,3,FALSE)</f>
        <v>96700</v>
      </c>
      <c r="G354" s="7">
        <f>VLOOKUP($A354,Data!$CA$9:$CM$594,4,FALSE)</f>
        <v>31.5</v>
      </c>
      <c r="H354" s="7">
        <f>VLOOKUP($A354,Data!$CA$9:$CM$594,5,FALSE)</f>
        <v>5.6</v>
      </c>
      <c r="I354" s="7">
        <f>VLOOKUP($A354,Data!$CA$9:$CM$594,6,FALSE)</f>
        <v>62800</v>
      </c>
      <c r="J354" s="7">
        <f>VLOOKUP($A354,Data!$CA$9:$CM$594,7,FALSE)</f>
        <v>96700</v>
      </c>
      <c r="K354" s="7">
        <f>VLOOKUP($A354,Data!$CA$9:$CM$594,8,FALSE)</f>
        <v>64.900000000000006</v>
      </c>
      <c r="L354" s="7">
        <f>VLOOKUP($A354,Data!$CA$9:$CM$594,9,FALSE)</f>
        <v>5.7</v>
      </c>
      <c r="M354" s="7">
        <f>VLOOKUP($A354,Data!$CA$9:$CM$594,10,FALSE)</f>
        <v>11500</v>
      </c>
      <c r="N354" s="7">
        <f>VLOOKUP($A354,Data!$CA$9:$CM$594,11,FALSE)</f>
        <v>96700</v>
      </c>
      <c r="O354" s="7">
        <f>VLOOKUP($A354,Data!$CA$9:$CM$594,12,FALSE)</f>
        <v>11.8</v>
      </c>
      <c r="P354" s="7">
        <f>VLOOKUP($A354,Data!$CA$9:$CM$594,13,FALSE)</f>
        <v>3.9</v>
      </c>
    </row>
    <row r="355" spans="1:16" x14ac:dyDescent="0.3">
      <c r="A355" s="36" t="s">
        <v>958</v>
      </c>
      <c r="B355" s="6" t="str">
        <f>IFERROR(VLOOKUP($A355,classifications!$A$3:$C$334,3,FALSE),VLOOKUP($A355,classifications!$I$2:$K$27,3,FALSE))</f>
        <v>Predominantly Rural</v>
      </c>
      <c r="C355" s="6" t="str">
        <f>VLOOKUP($A355,classifications!$A$3:$D$333,4,FALSE)</f>
        <v>lower tier</v>
      </c>
      <c r="D355" s="6" t="str">
        <f>VLOOKUP($A355,class!$A$1:$B$455,2,FALSE)</f>
        <v>Shire District</v>
      </c>
      <c r="E355" s="7">
        <f>VLOOKUP($A355,Data!$CA$9:$CM$594,2,FALSE)</f>
        <v>31600</v>
      </c>
      <c r="F355" s="7">
        <f>VLOOKUP($A355,Data!$CA$9:$CM$594,3,FALSE)</f>
        <v>71000</v>
      </c>
      <c r="G355" s="7">
        <f>VLOOKUP($A355,Data!$CA$9:$CM$594,4,FALSE)</f>
        <v>44.6</v>
      </c>
      <c r="H355" s="7">
        <f>VLOOKUP($A355,Data!$CA$9:$CM$594,5,FALSE)</f>
        <v>7.9</v>
      </c>
      <c r="I355" s="7">
        <f>VLOOKUP($A355,Data!$CA$9:$CM$594,6,FALSE)</f>
        <v>50800</v>
      </c>
      <c r="J355" s="7">
        <f>VLOOKUP($A355,Data!$CA$9:$CM$594,7,FALSE)</f>
        <v>71000</v>
      </c>
      <c r="K355" s="7">
        <f>VLOOKUP($A355,Data!$CA$9:$CM$594,8,FALSE)</f>
        <v>71.599999999999994</v>
      </c>
      <c r="L355" s="7">
        <f>VLOOKUP($A355,Data!$CA$9:$CM$594,9,FALSE)</f>
        <v>7.2</v>
      </c>
      <c r="M355" s="7">
        <f>VLOOKUP($A355,Data!$CA$9:$CM$594,10,FALSE)</f>
        <v>7900</v>
      </c>
      <c r="N355" s="7">
        <f>VLOOKUP($A355,Data!$CA$9:$CM$594,11,FALSE)</f>
        <v>71000</v>
      </c>
      <c r="O355" s="7">
        <f>VLOOKUP($A355,Data!$CA$9:$CM$594,12,FALSE)</f>
        <v>11.2</v>
      </c>
      <c r="P355" s="7">
        <f>VLOOKUP($A355,Data!$CA$9:$CM$594,13,FALSE)</f>
        <v>5</v>
      </c>
    </row>
    <row r="356" spans="1:16" x14ac:dyDescent="0.3">
      <c r="A356" s="36" t="s">
        <v>1051</v>
      </c>
      <c r="B356" s="6" t="str">
        <f>IFERROR(VLOOKUP($A356,classifications!$A$3:$C$334,3,FALSE),VLOOKUP($A356,classifications!$I$2:$K$27,3,FALSE))</f>
        <v>Urban with Significant Rural</v>
      </c>
      <c r="C356" s="6" t="str">
        <f>VLOOKUP($A356,classifications!$A$3:$D$333,4,FALSE)</f>
        <v>lower tier</v>
      </c>
      <c r="D356" s="6" t="str">
        <f>VLOOKUP($A356,class!$A$1:$B$455,2,FALSE)</f>
        <v>Shire District</v>
      </c>
      <c r="E356" s="7">
        <f>VLOOKUP($A356,Data!$CA$9:$CM$594,2,FALSE)</f>
        <v>16900</v>
      </c>
      <c r="F356" s="7">
        <f>VLOOKUP($A356,Data!$CA$9:$CM$594,3,FALSE)</f>
        <v>62700</v>
      </c>
      <c r="G356" s="7">
        <f>VLOOKUP($A356,Data!$CA$9:$CM$594,4,FALSE)</f>
        <v>27</v>
      </c>
      <c r="H356" s="7">
        <f>VLOOKUP($A356,Data!$CA$9:$CM$594,5,FALSE)</f>
        <v>6.7</v>
      </c>
      <c r="I356" s="7">
        <f>VLOOKUP($A356,Data!$CA$9:$CM$594,6,FALSE)</f>
        <v>42800</v>
      </c>
      <c r="J356" s="7">
        <f>VLOOKUP($A356,Data!$CA$9:$CM$594,7,FALSE)</f>
        <v>62700</v>
      </c>
      <c r="K356" s="7">
        <f>VLOOKUP($A356,Data!$CA$9:$CM$594,8,FALSE)</f>
        <v>68.3</v>
      </c>
      <c r="L356" s="7">
        <f>VLOOKUP($A356,Data!$CA$9:$CM$594,9,FALSE)</f>
        <v>7.1</v>
      </c>
      <c r="M356" s="7">
        <f>VLOOKUP($A356,Data!$CA$9:$CM$594,10,FALSE)</f>
        <v>4400</v>
      </c>
      <c r="N356" s="7">
        <f>VLOOKUP($A356,Data!$CA$9:$CM$594,11,FALSE)</f>
        <v>62700</v>
      </c>
      <c r="O356" s="7">
        <f>VLOOKUP($A356,Data!$CA$9:$CM$594,12,FALSE)</f>
        <v>7</v>
      </c>
      <c r="P356" s="7">
        <f>VLOOKUP($A356,Data!$CA$9:$CM$594,13,FALSE)</f>
        <v>3.9</v>
      </c>
    </row>
    <row r="357" spans="1:16" x14ac:dyDescent="0.3">
      <c r="A357" s="36" t="s">
        <v>960</v>
      </c>
      <c r="B357" s="6" t="str">
        <f>IFERROR(VLOOKUP($A357,classifications!$A$3:$C$334,3,FALSE),VLOOKUP($A357,classifications!$I$2:$K$27,3,FALSE))</f>
        <v>Predominantly Rural</v>
      </c>
      <c r="C357" s="6" t="str">
        <f>VLOOKUP($A357,classifications!$A$3:$D$333,4,FALSE)</f>
        <v>lower tier</v>
      </c>
      <c r="D357" s="6" t="str">
        <f>VLOOKUP($A357,class!$A$1:$B$455,2,FALSE)</f>
        <v>Shire District</v>
      </c>
      <c r="E357" s="7">
        <f>VLOOKUP($A357,Data!$CA$9:$CM$594,2,FALSE)</f>
        <v>14300</v>
      </c>
      <c r="F357" s="7">
        <f>VLOOKUP($A357,Data!$CA$9:$CM$594,3,FALSE)</f>
        <v>82700</v>
      </c>
      <c r="G357" s="7">
        <f>VLOOKUP($A357,Data!$CA$9:$CM$594,4,FALSE)</f>
        <v>17.3</v>
      </c>
      <c r="H357" s="7">
        <f>VLOOKUP($A357,Data!$CA$9:$CM$594,5,FALSE)</f>
        <v>4.9000000000000004</v>
      </c>
      <c r="I357" s="7">
        <f>VLOOKUP($A357,Data!$CA$9:$CM$594,6,FALSE)</f>
        <v>48100</v>
      </c>
      <c r="J357" s="7">
        <f>VLOOKUP($A357,Data!$CA$9:$CM$594,7,FALSE)</f>
        <v>82700</v>
      </c>
      <c r="K357" s="7">
        <f>VLOOKUP($A357,Data!$CA$9:$CM$594,8,FALSE)</f>
        <v>58.2</v>
      </c>
      <c r="L357" s="7">
        <f>VLOOKUP($A357,Data!$CA$9:$CM$594,9,FALSE)</f>
        <v>6.4</v>
      </c>
      <c r="M357" s="7">
        <f>VLOOKUP($A357,Data!$CA$9:$CM$594,10,FALSE)</f>
        <v>11900</v>
      </c>
      <c r="N357" s="7">
        <f>VLOOKUP($A357,Data!$CA$9:$CM$594,11,FALSE)</f>
        <v>82700</v>
      </c>
      <c r="O357" s="7">
        <f>VLOOKUP($A357,Data!$CA$9:$CM$594,12,FALSE)</f>
        <v>14.4</v>
      </c>
      <c r="P357" s="7">
        <f>VLOOKUP($A357,Data!$CA$9:$CM$594,13,FALSE)</f>
        <v>4.5999999999999996</v>
      </c>
    </row>
    <row r="358" spans="1:16" x14ac:dyDescent="0.3">
      <c r="A358" s="36" t="s">
        <v>961</v>
      </c>
      <c r="B358" s="6" t="str">
        <f>IFERROR(VLOOKUP($A358,classifications!$A$3:$C$334,3,FALSE),VLOOKUP($A358,classifications!$I$2:$K$27,3,FALSE))</f>
        <v>Predominantly Urban</v>
      </c>
      <c r="C358" s="6" t="str">
        <f>VLOOKUP($A358,classifications!$A$3:$D$333,4,FALSE)</f>
        <v>lower tier</v>
      </c>
      <c r="D358" s="6" t="str">
        <f>VLOOKUP($A358,class!$A$1:$B$455,2,FALSE)</f>
        <v>Shire District</v>
      </c>
      <c r="E358" s="7">
        <f>VLOOKUP($A358,Data!$CA$9:$CM$594,2,FALSE)</f>
        <v>15900</v>
      </c>
      <c r="F358" s="7">
        <f>VLOOKUP($A358,Data!$CA$9:$CM$594,3,FALSE)</f>
        <v>76800</v>
      </c>
      <c r="G358" s="7">
        <f>VLOOKUP($A358,Data!$CA$9:$CM$594,4,FALSE)</f>
        <v>20.7</v>
      </c>
      <c r="H358" s="7">
        <f>VLOOKUP($A358,Data!$CA$9:$CM$594,5,FALSE)</f>
        <v>5.5</v>
      </c>
      <c r="I358" s="7">
        <f>VLOOKUP($A358,Data!$CA$9:$CM$594,6,FALSE)</f>
        <v>46500</v>
      </c>
      <c r="J358" s="7">
        <f>VLOOKUP($A358,Data!$CA$9:$CM$594,7,FALSE)</f>
        <v>76800</v>
      </c>
      <c r="K358" s="7">
        <f>VLOOKUP($A358,Data!$CA$9:$CM$594,8,FALSE)</f>
        <v>60.5</v>
      </c>
      <c r="L358" s="7">
        <f>VLOOKUP($A358,Data!$CA$9:$CM$594,9,FALSE)</f>
        <v>6.7</v>
      </c>
      <c r="M358" s="7">
        <f>VLOOKUP($A358,Data!$CA$9:$CM$594,10,FALSE)</f>
        <v>10500</v>
      </c>
      <c r="N358" s="7">
        <f>VLOOKUP($A358,Data!$CA$9:$CM$594,11,FALSE)</f>
        <v>76800</v>
      </c>
      <c r="O358" s="7">
        <f>VLOOKUP($A358,Data!$CA$9:$CM$594,12,FALSE)</f>
        <v>13.6</v>
      </c>
      <c r="P358" s="7">
        <f>VLOOKUP($A358,Data!$CA$9:$CM$594,13,FALSE)</f>
        <v>4.7</v>
      </c>
    </row>
    <row r="359" spans="1:16" x14ac:dyDescent="0.3">
      <c r="A359" s="36" t="s">
        <v>962</v>
      </c>
      <c r="B359" s="6" t="str">
        <f>IFERROR(VLOOKUP($A359,classifications!$A$3:$C$334,3,FALSE),VLOOKUP($A359,classifications!$I$2:$K$27,3,FALSE))</f>
        <v>Urban with Significant Rural</v>
      </c>
      <c r="C359" s="6" t="str">
        <f>VLOOKUP($A359,classifications!$A$3:$D$333,4,FALSE)</f>
        <v>lower tier</v>
      </c>
      <c r="D359" s="6" t="str">
        <f>VLOOKUP($A359,class!$A$1:$B$455,2,FALSE)</f>
        <v>Shire District</v>
      </c>
      <c r="E359" s="7">
        <f>VLOOKUP($A359,Data!$CA$9:$CM$594,2,FALSE)</f>
        <v>26200</v>
      </c>
      <c r="F359" s="7">
        <f>VLOOKUP($A359,Data!$CA$9:$CM$594,3,FALSE)</f>
        <v>74600</v>
      </c>
      <c r="G359" s="7">
        <f>VLOOKUP($A359,Data!$CA$9:$CM$594,4,FALSE)</f>
        <v>35.200000000000003</v>
      </c>
      <c r="H359" s="7">
        <f>VLOOKUP($A359,Data!$CA$9:$CM$594,5,FALSE)</f>
        <v>6.6</v>
      </c>
      <c r="I359" s="7">
        <f>VLOOKUP($A359,Data!$CA$9:$CM$594,6,FALSE)</f>
        <v>56900</v>
      </c>
      <c r="J359" s="7">
        <f>VLOOKUP($A359,Data!$CA$9:$CM$594,7,FALSE)</f>
        <v>74600</v>
      </c>
      <c r="K359" s="7">
        <f>VLOOKUP($A359,Data!$CA$9:$CM$594,8,FALSE)</f>
        <v>76.2</v>
      </c>
      <c r="L359" s="7">
        <f>VLOOKUP($A359,Data!$CA$9:$CM$594,9,FALSE)</f>
        <v>5.9</v>
      </c>
      <c r="M359" s="7">
        <f>VLOOKUP($A359,Data!$CA$9:$CM$594,10,FALSE)</f>
        <v>4500</v>
      </c>
      <c r="N359" s="7">
        <f>VLOOKUP($A359,Data!$CA$9:$CM$594,11,FALSE)</f>
        <v>74600</v>
      </c>
      <c r="O359" s="7">
        <f>VLOOKUP($A359,Data!$CA$9:$CM$594,12,FALSE)</f>
        <v>6.1</v>
      </c>
      <c r="P359" s="7">
        <f>VLOOKUP($A359,Data!$CA$9:$CM$594,13,FALSE)</f>
        <v>3.3</v>
      </c>
    </row>
    <row r="360" spans="1:16" x14ac:dyDescent="0.3">
      <c r="A360" s="36" t="s">
        <v>963</v>
      </c>
      <c r="B360" s="6" t="str">
        <f>IFERROR(VLOOKUP($A360,classifications!$A$3:$C$334,3,FALSE),VLOOKUP($A360,classifications!$I$2:$K$27,3,FALSE))</f>
        <v>Urban with Significant Rural</v>
      </c>
      <c r="C360" s="6" t="str">
        <f>VLOOKUP($A360,classifications!$A$3:$D$333,4,FALSE)</f>
        <v>lower tier</v>
      </c>
      <c r="D360" s="6" t="str">
        <f>VLOOKUP($A360,class!$A$1:$B$455,2,FALSE)</f>
        <v>Shire District</v>
      </c>
      <c r="E360" s="7">
        <f>VLOOKUP($A360,Data!$CA$9:$CM$594,2,FALSE)</f>
        <v>22600</v>
      </c>
      <c r="F360" s="7">
        <f>VLOOKUP($A360,Data!$CA$9:$CM$594,3,FALSE)</f>
        <v>69600</v>
      </c>
      <c r="G360" s="7">
        <f>VLOOKUP($A360,Data!$CA$9:$CM$594,4,FALSE)</f>
        <v>32.4</v>
      </c>
      <c r="H360" s="7">
        <f>VLOOKUP($A360,Data!$CA$9:$CM$594,5,FALSE)</f>
        <v>7.2</v>
      </c>
      <c r="I360" s="7">
        <f>VLOOKUP($A360,Data!$CA$9:$CM$594,6,FALSE)</f>
        <v>49500</v>
      </c>
      <c r="J360" s="7">
        <f>VLOOKUP($A360,Data!$CA$9:$CM$594,7,FALSE)</f>
        <v>69600</v>
      </c>
      <c r="K360" s="7">
        <f>VLOOKUP($A360,Data!$CA$9:$CM$594,8,FALSE)</f>
        <v>71.2</v>
      </c>
      <c r="L360" s="7">
        <f>VLOOKUP($A360,Data!$CA$9:$CM$594,9,FALSE)</f>
        <v>6.9</v>
      </c>
      <c r="M360" s="7">
        <f>VLOOKUP($A360,Data!$CA$9:$CM$594,10,FALSE)</f>
        <v>7000</v>
      </c>
      <c r="N360" s="7">
        <f>VLOOKUP($A360,Data!$CA$9:$CM$594,11,FALSE)</f>
        <v>69600</v>
      </c>
      <c r="O360" s="7">
        <f>VLOOKUP($A360,Data!$CA$9:$CM$594,12,FALSE)</f>
        <v>10.1</v>
      </c>
      <c r="P360" s="7">
        <f>VLOOKUP($A360,Data!$CA$9:$CM$594,13,FALSE)</f>
        <v>4.5999999999999996</v>
      </c>
    </row>
    <row r="361" spans="1:16" x14ac:dyDescent="0.3">
      <c r="A361" s="36" t="s">
        <v>964</v>
      </c>
      <c r="B361" s="6" t="str">
        <f>IFERROR(VLOOKUP($A361,classifications!$A$3:$C$334,3,FALSE),VLOOKUP($A361,classifications!$I$2:$K$27,3,FALSE))</f>
        <v>Urban with Significant Rural</v>
      </c>
      <c r="C361" s="6" t="str">
        <f>VLOOKUP($A361,classifications!$A$3:$D$333,4,FALSE)</f>
        <v>lower tier</v>
      </c>
      <c r="D361" s="6" t="str">
        <f>VLOOKUP($A361,class!$A$1:$B$455,2,FALSE)</f>
        <v>Shire District</v>
      </c>
      <c r="E361" s="7">
        <f>VLOOKUP($A361,Data!$CA$9:$CM$594,2,FALSE)</f>
        <v>21900</v>
      </c>
      <c r="F361" s="7">
        <f>VLOOKUP($A361,Data!$CA$9:$CM$594,3,FALSE)</f>
        <v>89400</v>
      </c>
      <c r="G361" s="7">
        <f>VLOOKUP($A361,Data!$CA$9:$CM$594,4,FALSE)</f>
        <v>24.5</v>
      </c>
      <c r="H361" s="7">
        <f>VLOOKUP($A361,Data!$CA$9:$CM$594,5,FALSE)</f>
        <v>5.6</v>
      </c>
      <c r="I361" s="7">
        <f>VLOOKUP($A361,Data!$CA$9:$CM$594,6,FALSE)</f>
        <v>57300</v>
      </c>
      <c r="J361" s="7">
        <f>VLOOKUP($A361,Data!$CA$9:$CM$594,7,FALSE)</f>
        <v>89400</v>
      </c>
      <c r="K361" s="7">
        <f>VLOOKUP($A361,Data!$CA$9:$CM$594,8,FALSE)</f>
        <v>64.099999999999994</v>
      </c>
      <c r="L361" s="7">
        <f>VLOOKUP($A361,Data!$CA$9:$CM$594,9,FALSE)</f>
        <v>6.3</v>
      </c>
      <c r="M361" s="7">
        <f>VLOOKUP($A361,Data!$CA$9:$CM$594,10,FALSE)</f>
        <v>9400</v>
      </c>
      <c r="N361" s="7">
        <f>VLOOKUP($A361,Data!$CA$9:$CM$594,11,FALSE)</f>
        <v>89400</v>
      </c>
      <c r="O361" s="7">
        <f>VLOOKUP($A361,Data!$CA$9:$CM$594,12,FALSE)</f>
        <v>10.5</v>
      </c>
      <c r="P361" s="7">
        <f>VLOOKUP($A361,Data!$CA$9:$CM$594,13,FALSE)</f>
        <v>4</v>
      </c>
    </row>
    <row r="362" spans="1:16" x14ac:dyDescent="0.3">
      <c r="A362" s="36" t="s">
        <v>965</v>
      </c>
      <c r="B362" s="6" t="str">
        <f>IFERROR(VLOOKUP($A362,classifications!$A$3:$C$334,3,FALSE),VLOOKUP($A362,classifications!$I$2:$K$27,3,FALSE))</f>
        <v>Predominantly Urban</v>
      </c>
      <c r="C362" s="6" t="str">
        <f>VLOOKUP($A362,classifications!$A$3:$D$333,4,FALSE)</f>
        <v>lower tier</v>
      </c>
      <c r="D362" s="6" t="str">
        <f>VLOOKUP($A362,class!$A$1:$B$455,2,FALSE)</f>
        <v>Shire District</v>
      </c>
      <c r="E362" s="7">
        <f>VLOOKUP($A362,Data!$CA$9:$CM$594,2,FALSE)</f>
        <v>47600</v>
      </c>
      <c r="F362" s="7">
        <f>VLOOKUP($A362,Data!$CA$9:$CM$594,3,FALSE)</f>
        <v>103800</v>
      </c>
      <c r="G362" s="7">
        <f>VLOOKUP($A362,Data!$CA$9:$CM$594,4,FALSE)</f>
        <v>45.9</v>
      </c>
      <c r="H362" s="7">
        <f>VLOOKUP($A362,Data!$CA$9:$CM$594,5,FALSE)</f>
        <v>6.2</v>
      </c>
      <c r="I362" s="7">
        <f>VLOOKUP($A362,Data!$CA$9:$CM$594,6,FALSE)</f>
        <v>71400</v>
      </c>
      <c r="J362" s="7">
        <f>VLOOKUP($A362,Data!$CA$9:$CM$594,7,FALSE)</f>
        <v>103800</v>
      </c>
      <c r="K362" s="7">
        <f>VLOOKUP($A362,Data!$CA$9:$CM$594,8,FALSE)</f>
        <v>68.8</v>
      </c>
      <c r="L362" s="7">
        <f>VLOOKUP($A362,Data!$CA$9:$CM$594,9,FALSE)</f>
        <v>5.8</v>
      </c>
      <c r="M362" s="7">
        <f>VLOOKUP($A362,Data!$CA$9:$CM$594,10,FALSE)</f>
        <v>8800</v>
      </c>
      <c r="N362" s="7">
        <f>VLOOKUP($A362,Data!$CA$9:$CM$594,11,FALSE)</f>
        <v>103800</v>
      </c>
      <c r="O362" s="7">
        <f>VLOOKUP($A362,Data!$CA$9:$CM$594,12,FALSE)</f>
        <v>8.5</v>
      </c>
      <c r="P362" s="7">
        <f>VLOOKUP($A362,Data!$CA$9:$CM$594,13,FALSE)</f>
        <v>3.5</v>
      </c>
    </row>
    <row r="363" spans="1:16" x14ac:dyDescent="0.3">
      <c r="A363" s="36" t="s">
        <v>966</v>
      </c>
      <c r="B363" s="6" t="str">
        <f>IFERROR(VLOOKUP($A363,classifications!$A$3:$C$334,3,FALSE),VLOOKUP($A363,classifications!$I$2:$K$27,3,FALSE))</f>
        <v>Predominantly Rural</v>
      </c>
      <c r="C363" s="6" t="str">
        <f>VLOOKUP($A363,classifications!$A$3:$D$333,4,FALSE)</f>
        <v>lower tier</v>
      </c>
      <c r="D363" s="6" t="str">
        <f>VLOOKUP($A363,class!$A$1:$B$455,2,FALSE)</f>
        <v>Shire District</v>
      </c>
      <c r="E363" s="7">
        <f>VLOOKUP($A363,Data!$CA$9:$CM$594,2,FALSE)</f>
        <v>27000</v>
      </c>
      <c r="F363" s="7">
        <f>VLOOKUP($A363,Data!$CA$9:$CM$594,3,FALSE)</f>
        <v>82500</v>
      </c>
      <c r="G363" s="7">
        <f>VLOOKUP($A363,Data!$CA$9:$CM$594,4,FALSE)</f>
        <v>32.700000000000003</v>
      </c>
      <c r="H363" s="7">
        <f>VLOOKUP($A363,Data!$CA$9:$CM$594,5,FALSE)</f>
        <v>5.9</v>
      </c>
      <c r="I363" s="7">
        <f>VLOOKUP($A363,Data!$CA$9:$CM$594,6,FALSE)</f>
        <v>62300</v>
      </c>
      <c r="J363" s="7">
        <f>VLOOKUP($A363,Data!$CA$9:$CM$594,7,FALSE)</f>
        <v>82500</v>
      </c>
      <c r="K363" s="7">
        <f>VLOOKUP($A363,Data!$CA$9:$CM$594,8,FALSE)</f>
        <v>75.5</v>
      </c>
      <c r="L363" s="7">
        <f>VLOOKUP($A363,Data!$CA$9:$CM$594,9,FALSE)</f>
        <v>5.4</v>
      </c>
      <c r="M363" s="7">
        <f>VLOOKUP($A363,Data!$CA$9:$CM$594,10,FALSE)</f>
        <v>3500</v>
      </c>
      <c r="N363" s="7">
        <f>VLOOKUP($A363,Data!$CA$9:$CM$594,11,FALSE)</f>
        <v>82500</v>
      </c>
      <c r="O363" s="7">
        <f>VLOOKUP($A363,Data!$CA$9:$CM$594,12,FALSE)</f>
        <v>4.2</v>
      </c>
      <c r="P363" s="7">
        <f>VLOOKUP($A363,Data!$CA$9:$CM$594,13,FALSE)</f>
        <v>2.5</v>
      </c>
    </row>
    <row r="364" spans="1:16" x14ac:dyDescent="0.3">
      <c r="A364" s="36" t="s">
        <v>967</v>
      </c>
      <c r="B364" s="6" t="str">
        <f>IFERROR(VLOOKUP($A364,classifications!$A$3:$C$334,3,FALSE),VLOOKUP($A364,classifications!$I$2:$K$27,3,FALSE))</f>
        <v>Predominantly Rural</v>
      </c>
      <c r="C364" s="6" t="str">
        <f>VLOOKUP($A364,classifications!$A$3:$D$333,4,FALSE)</f>
        <v>lower tier</v>
      </c>
      <c r="D364" s="6" t="str">
        <f>VLOOKUP($A364,class!$A$1:$B$455,2,FALSE)</f>
        <v>Shire District</v>
      </c>
      <c r="E364" s="7">
        <f>VLOOKUP($A364,Data!$CA$9:$CM$594,2,FALSE)</f>
        <v>30200</v>
      </c>
      <c r="F364" s="7">
        <f>VLOOKUP($A364,Data!$CA$9:$CM$594,3,FALSE)</f>
        <v>73300</v>
      </c>
      <c r="G364" s="7">
        <f>VLOOKUP($A364,Data!$CA$9:$CM$594,4,FALSE)</f>
        <v>41.3</v>
      </c>
      <c r="H364" s="7">
        <f>VLOOKUP($A364,Data!$CA$9:$CM$594,5,FALSE)</f>
        <v>6.4</v>
      </c>
      <c r="I364" s="7">
        <f>VLOOKUP($A364,Data!$CA$9:$CM$594,6,FALSE)</f>
        <v>55200</v>
      </c>
      <c r="J364" s="7">
        <f>VLOOKUP($A364,Data!$CA$9:$CM$594,7,FALSE)</f>
        <v>73300</v>
      </c>
      <c r="K364" s="7">
        <f>VLOOKUP($A364,Data!$CA$9:$CM$594,8,FALSE)</f>
        <v>75.3</v>
      </c>
      <c r="L364" s="7">
        <f>VLOOKUP($A364,Data!$CA$9:$CM$594,9,FALSE)</f>
        <v>5.6</v>
      </c>
      <c r="M364" s="7">
        <f>VLOOKUP($A364,Data!$CA$9:$CM$594,10,FALSE)</f>
        <v>4400</v>
      </c>
      <c r="N364" s="7">
        <f>VLOOKUP($A364,Data!$CA$9:$CM$594,11,FALSE)</f>
        <v>73300</v>
      </c>
      <c r="O364" s="7">
        <f>VLOOKUP($A364,Data!$CA$9:$CM$594,12,FALSE)</f>
        <v>6</v>
      </c>
      <c r="P364" s="7">
        <f>VLOOKUP($A364,Data!$CA$9:$CM$594,13,FALSE)</f>
        <v>3.1</v>
      </c>
    </row>
    <row r="365" spans="1:16" x14ac:dyDescent="0.3">
      <c r="A365" s="36" t="s">
        <v>968</v>
      </c>
      <c r="B365" s="6" t="str">
        <f>IFERROR(VLOOKUP($A365,classifications!$A$3:$C$334,3,FALSE),VLOOKUP($A365,classifications!$I$2:$K$27,3,FALSE))</f>
        <v>Predominantly Rural</v>
      </c>
      <c r="C365" s="6" t="str">
        <f>VLOOKUP($A365,classifications!$A$3:$D$333,4,FALSE)</f>
        <v>lower tier</v>
      </c>
      <c r="D365" s="6" t="str">
        <f>VLOOKUP($A365,class!$A$1:$B$455,2,FALSE)</f>
        <v>Shire District</v>
      </c>
      <c r="E365" s="7">
        <f>VLOOKUP($A365,Data!$CA$9:$CM$594,2,FALSE)</f>
        <v>18400</v>
      </c>
      <c r="F365" s="7">
        <f>VLOOKUP($A365,Data!$CA$9:$CM$594,3,FALSE)</f>
        <v>65600</v>
      </c>
      <c r="G365" s="7">
        <f>VLOOKUP($A365,Data!$CA$9:$CM$594,4,FALSE)</f>
        <v>28</v>
      </c>
      <c r="H365" s="7">
        <f>VLOOKUP($A365,Data!$CA$9:$CM$594,5,FALSE)</f>
        <v>6.9</v>
      </c>
      <c r="I365" s="7">
        <f>VLOOKUP($A365,Data!$CA$9:$CM$594,6,FALSE)</f>
        <v>48200</v>
      </c>
      <c r="J365" s="7">
        <f>VLOOKUP($A365,Data!$CA$9:$CM$594,7,FALSE)</f>
        <v>65600</v>
      </c>
      <c r="K365" s="7">
        <f>VLOOKUP($A365,Data!$CA$9:$CM$594,8,FALSE)</f>
        <v>73.400000000000006</v>
      </c>
      <c r="L365" s="7">
        <f>VLOOKUP($A365,Data!$CA$9:$CM$594,9,FALSE)</f>
        <v>6.8</v>
      </c>
      <c r="M365" s="7">
        <f>VLOOKUP($A365,Data!$CA$9:$CM$594,10,FALSE)</f>
        <v>4300</v>
      </c>
      <c r="N365" s="7">
        <f>VLOOKUP($A365,Data!$CA$9:$CM$594,11,FALSE)</f>
        <v>65600</v>
      </c>
      <c r="O365" s="7">
        <f>VLOOKUP($A365,Data!$CA$9:$CM$594,12,FALSE)</f>
        <v>6.6</v>
      </c>
      <c r="P365" s="7">
        <f>VLOOKUP($A365,Data!$CA$9:$CM$594,13,FALSE)</f>
        <v>3.8</v>
      </c>
    </row>
    <row r="366" spans="1:16" x14ac:dyDescent="0.3">
      <c r="A366" s="36" t="s">
        <v>969</v>
      </c>
      <c r="B366" s="6" t="str">
        <f>IFERROR(VLOOKUP($A366,classifications!$A$3:$C$334,3,FALSE),VLOOKUP($A366,classifications!$I$2:$K$27,3,FALSE))</f>
        <v>Predominantly Urban</v>
      </c>
      <c r="C366" s="6" t="str">
        <f>VLOOKUP($A366,classifications!$A$3:$D$333,4,FALSE)</f>
        <v>lower tier</v>
      </c>
      <c r="D366" s="6" t="str">
        <f>VLOOKUP($A366,class!$A$1:$B$455,2,FALSE)</f>
        <v>Shire District</v>
      </c>
      <c r="E366" s="7">
        <f>VLOOKUP($A366,Data!$CA$9:$CM$594,2,FALSE)</f>
        <v>41600</v>
      </c>
      <c r="F366" s="7">
        <f>VLOOKUP($A366,Data!$CA$9:$CM$594,3,FALSE)</f>
        <v>80800</v>
      </c>
      <c r="G366" s="7">
        <f>VLOOKUP($A366,Data!$CA$9:$CM$594,4,FALSE)</f>
        <v>51.5</v>
      </c>
      <c r="H366" s="7">
        <f>VLOOKUP($A366,Data!$CA$9:$CM$594,5,FALSE)</f>
        <v>6.6</v>
      </c>
      <c r="I366" s="7">
        <f>VLOOKUP($A366,Data!$CA$9:$CM$594,6,FALSE)</f>
        <v>64600</v>
      </c>
      <c r="J366" s="7">
        <f>VLOOKUP($A366,Data!$CA$9:$CM$594,7,FALSE)</f>
        <v>80800</v>
      </c>
      <c r="K366" s="7">
        <f>VLOOKUP($A366,Data!$CA$9:$CM$594,8,FALSE)</f>
        <v>80</v>
      </c>
      <c r="L366" s="7">
        <f>VLOOKUP($A366,Data!$CA$9:$CM$594,9,FALSE)</f>
        <v>5.3</v>
      </c>
      <c r="M366" s="7">
        <f>VLOOKUP($A366,Data!$CA$9:$CM$594,10,FALSE)</f>
        <v>4500</v>
      </c>
      <c r="N366" s="7">
        <f>VLOOKUP($A366,Data!$CA$9:$CM$594,11,FALSE)</f>
        <v>80800</v>
      </c>
      <c r="O366" s="7">
        <f>VLOOKUP($A366,Data!$CA$9:$CM$594,12,FALSE)</f>
        <v>5.6</v>
      </c>
      <c r="P366" s="7">
        <f>VLOOKUP($A366,Data!$CA$9:$CM$594,13,FALSE)</f>
        <v>3.1</v>
      </c>
    </row>
    <row r="367" spans="1:16" x14ac:dyDescent="0.3">
      <c r="A367" s="36" t="s">
        <v>970</v>
      </c>
      <c r="B367" s="6" t="str">
        <f>IFERROR(VLOOKUP($A367,classifications!$A$3:$C$334,3,FALSE),VLOOKUP($A367,classifications!$I$2:$K$27,3,FALSE))</f>
        <v>Predominantly Urban</v>
      </c>
      <c r="C367" s="6" t="str">
        <f>VLOOKUP($A367,classifications!$A$3:$D$333,4,FALSE)</f>
        <v>lower tier</v>
      </c>
      <c r="D367" s="6" t="str">
        <f>VLOOKUP($A367,class!$A$1:$B$455,2,FALSE)</f>
        <v>Shire District</v>
      </c>
      <c r="E367" s="7">
        <f>VLOOKUP($A367,Data!$CA$9:$CM$594,2,FALSE)</f>
        <v>22700</v>
      </c>
      <c r="F367" s="7">
        <f>VLOOKUP($A367,Data!$CA$9:$CM$594,3,FALSE)</f>
        <v>46000</v>
      </c>
      <c r="G367" s="7">
        <f>VLOOKUP($A367,Data!$CA$9:$CM$594,4,FALSE)</f>
        <v>49.4</v>
      </c>
      <c r="H367" s="7">
        <f>VLOOKUP($A367,Data!$CA$9:$CM$594,5,FALSE)</f>
        <v>9.3000000000000007</v>
      </c>
      <c r="I367" s="7">
        <f>VLOOKUP($A367,Data!$CA$9:$CM$594,6,FALSE)</f>
        <v>36500</v>
      </c>
      <c r="J367" s="7">
        <f>VLOOKUP($A367,Data!$CA$9:$CM$594,7,FALSE)</f>
        <v>46000</v>
      </c>
      <c r="K367" s="7">
        <f>VLOOKUP($A367,Data!$CA$9:$CM$594,8,FALSE)</f>
        <v>79.5</v>
      </c>
      <c r="L367" s="7">
        <f>VLOOKUP($A367,Data!$CA$9:$CM$594,9,FALSE)</f>
        <v>7.5</v>
      </c>
      <c r="M367" s="7">
        <f>VLOOKUP($A367,Data!$CA$9:$CM$594,10,FALSE)</f>
        <v>2200</v>
      </c>
      <c r="N367" s="7">
        <f>VLOOKUP($A367,Data!$CA$9:$CM$594,11,FALSE)</f>
        <v>46000</v>
      </c>
      <c r="O367" s="7">
        <f>VLOOKUP($A367,Data!$CA$9:$CM$594,12,FALSE)</f>
        <v>4.8</v>
      </c>
      <c r="P367" s="7" t="str">
        <f>VLOOKUP($A367,Data!$CA$9:$CM$594,13,FALSE)</f>
        <v>*</v>
      </c>
    </row>
    <row r="368" spans="1:16" x14ac:dyDescent="0.3">
      <c r="A368" s="36" t="s">
        <v>971</v>
      </c>
      <c r="B368" s="6" t="str">
        <f>IFERROR(VLOOKUP($A368,classifications!$A$3:$C$334,3,FALSE),VLOOKUP($A368,classifications!$I$2:$K$27,3,FALSE))</f>
        <v>Predominantly Urban</v>
      </c>
      <c r="C368" s="6" t="str">
        <f>VLOOKUP($A368,classifications!$A$3:$D$333,4,FALSE)</f>
        <v>lower tier</v>
      </c>
      <c r="D368" s="6" t="str">
        <f>VLOOKUP($A368,class!$A$1:$B$455,2,FALSE)</f>
        <v>Shire District</v>
      </c>
      <c r="E368" s="7">
        <f>VLOOKUP($A368,Data!$CA$9:$CM$594,2,FALSE)</f>
        <v>29800</v>
      </c>
      <c r="F368" s="7">
        <f>VLOOKUP($A368,Data!$CA$9:$CM$594,3,FALSE)</f>
        <v>87300</v>
      </c>
      <c r="G368" s="7">
        <f>VLOOKUP($A368,Data!$CA$9:$CM$594,4,FALSE)</f>
        <v>34.1</v>
      </c>
      <c r="H368" s="7">
        <f>VLOOKUP($A368,Data!$CA$9:$CM$594,5,FALSE)</f>
        <v>6.5</v>
      </c>
      <c r="I368" s="7">
        <f>VLOOKUP($A368,Data!$CA$9:$CM$594,6,FALSE)</f>
        <v>61700</v>
      </c>
      <c r="J368" s="7">
        <f>VLOOKUP($A368,Data!$CA$9:$CM$594,7,FALSE)</f>
        <v>87300</v>
      </c>
      <c r="K368" s="7">
        <f>VLOOKUP($A368,Data!$CA$9:$CM$594,8,FALSE)</f>
        <v>70.7</v>
      </c>
      <c r="L368" s="7">
        <f>VLOOKUP($A368,Data!$CA$9:$CM$594,9,FALSE)</f>
        <v>6.2</v>
      </c>
      <c r="M368" s="7">
        <f>VLOOKUP($A368,Data!$CA$9:$CM$594,10,FALSE)</f>
        <v>7600</v>
      </c>
      <c r="N368" s="7">
        <f>VLOOKUP($A368,Data!$CA$9:$CM$594,11,FALSE)</f>
        <v>87300</v>
      </c>
      <c r="O368" s="7">
        <f>VLOOKUP($A368,Data!$CA$9:$CM$594,12,FALSE)</f>
        <v>8.6999999999999993</v>
      </c>
      <c r="P368" s="7">
        <f>VLOOKUP($A368,Data!$CA$9:$CM$594,13,FALSE)</f>
        <v>3.8</v>
      </c>
    </row>
    <row r="369" spans="1:16" x14ac:dyDescent="0.3">
      <c r="A369" s="36" t="s">
        <v>972</v>
      </c>
      <c r="B369" s="6" t="str">
        <f>IFERROR(VLOOKUP($A369,classifications!$A$3:$C$334,3,FALSE),VLOOKUP($A369,classifications!$I$2:$K$27,3,FALSE))</f>
        <v>Urban with Significant Rural</v>
      </c>
      <c r="C369" s="6" t="str">
        <f>VLOOKUP($A369,classifications!$A$3:$D$333,4,FALSE)</f>
        <v>lower tier</v>
      </c>
      <c r="D369" s="6" t="str">
        <f>VLOOKUP($A369,class!$A$1:$B$455,2,FALSE)</f>
        <v>Shire District</v>
      </c>
      <c r="E369" s="7">
        <f>VLOOKUP($A369,Data!$CA$9:$CM$594,2,FALSE)</f>
        <v>20500</v>
      </c>
      <c r="F369" s="7">
        <f>VLOOKUP($A369,Data!$CA$9:$CM$594,3,FALSE)</f>
        <v>49300</v>
      </c>
      <c r="G369" s="7">
        <f>VLOOKUP($A369,Data!$CA$9:$CM$594,4,FALSE)</f>
        <v>41.7</v>
      </c>
      <c r="H369" s="7">
        <f>VLOOKUP($A369,Data!$CA$9:$CM$594,5,FALSE)</f>
        <v>8</v>
      </c>
      <c r="I369" s="7">
        <f>VLOOKUP($A369,Data!$CA$9:$CM$594,6,FALSE)</f>
        <v>38100</v>
      </c>
      <c r="J369" s="7">
        <f>VLOOKUP($A369,Data!$CA$9:$CM$594,7,FALSE)</f>
        <v>49300</v>
      </c>
      <c r="K369" s="7">
        <f>VLOOKUP($A369,Data!$CA$9:$CM$594,8,FALSE)</f>
        <v>77.3</v>
      </c>
      <c r="L369" s="7">
        <f>VLOOKUP($A369,Data!$CA$9:$CM$594,9,FALSE)</f>
        <v>6.8</v>
      </c>
      <c r="M369" s="7">
        <f>VLOOKUP($A369,Data!$CA$9:$CM$594,10,FALSE)</f>
        <v>2200</v>
      </c>
      <c r="N369" s="7">
        <f>VLOOKUP($A369,Data!$CA$9:$CM$594,11,FALSE)</f>
        <v>49300</v>
      </c>
      <c r="O369" s="7">
        <f>VLOOKUP($A369,Data!$CA$9:$CM$594,12,FALSE)</f>
        <v>4.5999999999999996</v>
      </c>
      <c r="P369" s="7" t="str">
        <f>VLOOKUP($A369,Data!$CA$9:$CM$594,13,FALSE)</f>
        <v>*</v>
      </c>
    </row>
    <row r="370" spans="1:16" x14ac:dyDescent="0.3">
      <c r="A370" s="36" t="s">
        <v>973</v>
      </c>
      <c r="B370" s="6" t="str">
        <f>IFERROR(VLOOKUP($A370,classifications!$A$3:$C$334,3,FALSE),VLOOKUP($A370,classifications!$I$2:$K$27,3,FALSE))</f>
        <v>Predominantly Urban</v>
      </c>
      <c r="C370" s="6" t="str">
        <f>VLOOKUP($A370,classifications!$A$3:$D$333,4,FALSE)</f>
        <v>lower tier</v>
      </c>
      <c r="D370" s="6" t="str">
        <f>VLOOKUP($A370,class!$A$1:$B$455,2,FALSE)</f>
        <v>Shire District</v>
      </c>
      <c r="E370" s="7">
        <f>VLOOKUP($A370,Data!$CA$9:$CM$594,2,FALSE)</f>
        <v>26400</v>
      </c>
      <c r="F370" s="7">
        <f>VLOOKUP($A370,Data!$CA$9:$CM$594,3,FALSE)</f>
        <v>86200</v>
      </c>
      <c r="G370" s="7">
        <f>VLOOKUP($A370,Data!$CA$9:$CM$594,4,FALSE)</f>
        <v>30.6</v>
      </c>
      <c r="H370" s="7">
        <f>VLOOKUP($A370,Data!$CA$9:$CM$594,5,FALSE)</f>
        <v>6</v>
      </c>
      <c r="I370" s="7">
        <f>VLOOKUP($A370,Data!$CA$9:$CM$594,6,FALSE)</f>
        <v>58200</v>
      </c>
      <c r="J370" s="7">
        <f>VLOOKUP($A370,Data!$CA$9:$CM$594,7,FALSE)</f>
        <v>86200</v>
      </c>
      <c r="K370" s="7">
        <f>VLOOKUP($A370,Data!$CA$9:$CM$594,8,FALSE)</f>
        <v>67.599999999999994</v>
      </c>
      <c r="L370" s="7">
        <f>VLOOKUP($A370,Data!$CA$9:$CM$594,9,FALSE)</f>
        <v>6.1</v>
      </c>
      <c r="M370" s="7">
        <f>VLOOKUP($A370,Data!$CA$9:$CM$594,10,FALSE)</f>
        <v>8100</v>
      </c>
      <c r="N370" s="7">
        <f>VLOOKUP($A370,Data!$CA$9:$CM$594,11,FALSE)</f>
        <v>86200</v>
      </c>
      <c r="O370" s="7">
        <f>VLOOKUP($A370,Data!$CA$9:$CM$594,12,FALSE)</f>
        <v>9.4</v>
      </c>
      <c r="P370" s="7">
        <f>VLOOKUP($A370,Data!$CA$9:$CM$594,13,FALSE)</f>
        <v>3.8</v>
      </c>
    </row>
    <row r="371" spans="1:16" x14ac:dyDescent="0.3">
      <c r="A371" s="36" t="s">
        <v>974</v>
      </c>
      <c r="B371" s="6" t="str">
        <f>IFERROR(VLOOKUP($A371,classifications!$A$3:$C$334,3,FALSE),VLOOKUP($A371,classifications!$I$2:$K$27,3,FALSE))</f>
        <v>Predominantly Urban</v>
      </c>
      <c r="C371" s="6" t="str">
        <f>VLOOKUP($A371,classifications!$A$3:$D$333,4,FALSE)</f>
        <v>lower tier</v>
      </c>
      <c r="D371" s="6" t="str">
        <f>VLOOKUP($A371,class!$A$1:$B$455,2,FALSE)</f>
        <v>Shire District</v>
      </c>
      <c r="E371" s="7">
        <f>VLOOKUP($A371,Data!$CA$9:$CM$594,2,FALSE)</f>
        <v>21000</v>
      </c>
      <c r="F371" s="7">
        <f>VLOOKUP($A371,Data!$CA$9:$CM$594,3,FALSE)</f>
        <v>53100</v>
      </c>
      <c r="G371" s="7">
        <f>VLOOKUP($A371,Data!$CA$9:$CM$594,4,FALSE)</f>
        <v>39.5</v>
      </c>
      <c r="H371" s="7">
        <f>VLOOKUP($A371,Data!$CA$9:$CM$594,5,FALSE)</f>
        <v>8.6999999999999993</v>
      </c>
      <c r="I371" s="7">
        <f>VLOOKUP($A371,Data!$CA$9:$CM$594,6,FALSE)</f>
        <v>39900</v>
      </c>
      <c r="J371" s="7">
        <f>VLOOKUP($A371,Data!$CA$9:$CM$594,7,FALSE)</f>
        <v>53100</v>
      </c>
      <c r="K371" s="7">
        <f>VLOOKUP($A371,Data!$CA$9:$CM$594,8,FALSE)</f>
        <v>75</v>
      </c>
      <c r="L371" s="7">
        <f>VLOOKUP($A371,Data!$CA$9:$CM$594,9,FALSE)</f>
        <v>7.7</v>
      </c>
      <c r="M371" s="7">
        <f>VLOOKUP($A371,Data!$CA$9:$CM$594,10,FALSE)</f>
        <v>4300</v>
      </c>
      <c r="N371" s="7">
        <f>VLOOKUP($A371,Data!$CA$9:$CM$594,11,FALSE)</f>
        <v>53100</v>
      </c>
      <c r="O371" s="7">
        <f>VLOOKUP($A371,Data!$CA$9:$CM$594,12,FALSE)</f>
        <v>8.1999999999999993</v>
      </c>
      <c r="P371" s="7">
        <f>VLOOKUP($A371,Data!$CA$9:$CM$594,13,FALSE)</f>
        <v>4.9000000000000004</v>
      </c>
    </row>
    <row r="372" spans="1:16" x14ac:dyDescent="0.3">
      <c r="A372" s="36" t="s">
        <v>975</v>
      </c>
      <c r="B372" s="6" t="str">
        <f>IFERROR(VLOOKUP($A372,classifications!$A$3:$C$334,3,FALSE),VLOOKUP($A372,classifications!$I$2:$K$27,3,FALSE))</f>
        <v>Predominantly Urban</v>
      </c>
      <c r="C372" s="6" t="str">
        <f>VLOOKUP($A372,classifications!$A$3:$D$333,4,FALSE)</f>
        <v>lower tier</v>
      </c>
      <c r="D372" s="6" t="str">
        <f>VLOOKUP($A372,class!$A$1:$B$455,2,FALSE)</f>
        <v>Shire District</v>
      </c>
      <c r="E372" s="7">
        <f>VLOOKUP($A372,Data!$CA$9:$CM$594,2,FALSE)</f>
        <v>15400</v>
      </c>
      <c r="F372" s="7">
        <f>VLOOKUP($A372,Data!$CA$9:$CM$594,3,FALSE)</f>
        <v>61400</v>
      </c>
      <c r="G372" s="7">
        <f>VLOOKUP($A372,Data!$CA$9:$CM$594,4,FALSE)</f>
        <v>25.2</v>
      </c>
      <c r="H372" s="7">
        <f>VLOOKUP($A372,Data!$CA$9:$CM$594,5,FALSE)</f>
        <v>7.1</v>
      </c>
      <c r="I372" s="7">
        <f>VLOOKUP($A372,Data!$CA$9:$CM$594,6,FALSE)</f>
        <v>41600</v>
      </c>
      <c r="J372" s="7">
        <f>VLOOKUP($A372,Data!$CA$9:$CM$594,7,FALSE)</f>
        <v>61400</v>
      </c>
      <c r="K372" s="7">
        <f>VLOOKUP($A372,Data!$CA$9:$CM$594,8,FALSE)</f>
        <v>67.8</v>
      </c>
      <c r="L372" s="7">
        <f>VLOOKUP($A372,Data!$CA$9:$CM$594,9,FALSE)</f>
        <v>7.7</v>
      </c>
      <c r="M372" s="7">
        <f>VLOOKUP($A372,Data!$CA$9:$CM$594,10,FALSE)</f>
        <v>4200</v>
      </c>
      <c r="N372" s="7">
        <f>VLOOKUP($A372,Data!$CA$9:$CM$594,11,FALSE)</f>
        <v>61400</v>
      </c>
      <c r="O372" s="7">
        <f>VLOOKUP($A372,Data!$CA$9:$CM$594,12,FALSE)</f>
        <v>6.8</v>
      </c>
      <c r="P372" s="7">
        <f>VLOOKUP($A372,Data!$CA$9:$CM$594,13,FALSE)</f>
        <v>4.0999999999999996</v>
      </c>
    </row>
    <row r="373" spans="1:16" x14ac:dyDescent="0.3">
      <c r="A373" s="36" t="s">
        <v>976</v>
      </c>
      <c r="B373" s="6" t="str">
        <f>IFERROR(VLOOKUP($A373,classifications!$A$3:$C$334,3,FALSE),VLOOKUP($A373,classifications!$I$2:$K$27,3,FALSE))</f>
        <v>Predominantly Urban</v>
      </c>
      <c r="C373" s="6" t="str">
        <f>VLOOKUP($A373,classifications!$A$3:$D$333,4,FALSE)</f>
        <v>lower tier</v>
      </c>
      <c r="D373" s="6" t="str">
        <f>VLOOKUP($A373,class!$A$1:$B$455,2,FALSE)</f>
        <v>Shire District</v>
      </c>
      <c r="E373" s="7">
        <f>VLOOKUP($A373,Data!$CA$9:$CM$594,2,FALSE)</f>
        <v>23300</v>
      </c>
      <c r="F373" s="7">
        <f>VLOOKUP($A373,Data!$CA$9:$CM$594,3,FALSE)</f>
        <v>54800</v>
      </c>
      <c r="G373" s="7">
        <f>VLOOKUP($A373,Data!$CA$9:$CM$594,4,FALSE)</f>
        <v>42.5</v>
      </c>
      <c r="H373" s="7">
        <f>VLOOKUP($A373,Data!$CA$9:$CM$594,5,FALSE)</f>
        <v>7.9</v>
      </c>
      <c r="I373" s="7">
        <f>VLOOKUP($A373,Data!$CA$9:$CM$594,6,FALSE)</f>
        <v>40200</v>
      </c>
      <c r="J373" s="7">
        <f>VLOOKUP($A373,Data!$CA$9:$CM$594,7,FALSE)</f>
        <v>54800</v>
      </c>
      <c r="K373" s="7">
        <f>VLOOKUP($A373,Data!$CA$9:$CM$594,8,FALSE)</f>
        <v>73.3</v>
      </c>
      <c r="L373" s="7">
        <f>VLOOKUP($A373,Data!$CA$9:$CM$594,9,FALSE)</f>
        <v>7</v>
      </c>
      <c r="M373" s="7">
        <f>VLOOKUP($A373,Data!$CA$9:$CM$594,10,FALSE)</f>
        <v>5200</v>
      </c>
      <c r="N373" s="7">
        <f>VLOOKUP($A373,Data!$CA$9:$CM$594,11,FALSE)</f>
        <v>54800</v>
      </c>
      <c r="O373" s="7">
        <f>VLOOKUP($A373,Data!$CA$9:$CM$594,12,FALSE)</f>
        <v>9.5</v>
      </c>
      <c r="P373" s="7">
        <f>VLOOKUP($A373,Data!$CA$9:$CM$594,13,FALSE)</f>
        <v>4.7</v>
      </c>
    </row>
    <row r="374" spans="1:16" x14ac:dyDescent="0.3">
      <c r="A374" s="36" t="s">
        <v>977</v>
      </c>
      <c r="B374" s="6" t="str">
        <f>IFERROR(VLOOKUP($A374,classifications!$A$3:$C$334,3,FALSE),VLOOKUP($A374,classifications!$I$2:$K$27,3,FALSE))</f>
        <v>Urban with Significant Rural</v>
      </c>
      <c r="C374" s="6" t="str">
        <f>VLOOKUP($A374,classifications!$A$3:$D$333,4,FALSE)</f>
        <v>lower tier</v>
      </c>
      <c r="D374" s="6" t="str">
        <f>VLOOKUP($A374,class!$A$1:$B$455,2,FALSE)</f>
        <v>Shire District</v>
      </c>
      <c r="E374" s="7">
        <f>VLOOKUP($A374,Data!$CA$9:$CM$594,2,FALSE)</f>
        <v>16400</v>
      </c>
      <c r="F374" s="7">
        <f>VLOOKUP($A374,Data!$CA$9:$CM$594,3,FALSE)</f>
        <v>49300</v>
      </c>
      <c r="G374" s="7">
        <f>VLOOKUP($A374,Data!$CA$9:$CM$594,4,FALSE)</f>
        <v>33.200000000000003</v>
      </c>
      <c r="H374" s="7">
        <f>VLOOKUP($A374,Data!$CA$9:$CM$594,5,FALSE)</f>
        <v>7.4</v>
      </c>
      <c r="I374" s="7">
        <f>VLOOKUP($A374,Data!$CA$9:$CM$594,6,FALSE)</f>
        <v>34200</v>
      </c>
      <c r="J374" s="7">
        <f>VLOOKUP($A374,Data!$CA$9:$CM$594,7,FALSE)</f>
        <v>49300</v>
      </c>
      <c r="K374" s="7">
        <f>VLOOKUP($A374,Data!$CA$9:$CM$594,8,FALSE)</f>
        <v>69.400000000000006</v>
      </c>
      <c r="L374" s="7">
        <f>VLOOKUP($A374,Data!$CA$9:$CM$594,9,FALSE)</f>
        <v>7.2</v>
      </c>
      <c r="M374" s="7">
        <f>VLOOKUP($A374,Data!$CA$9:$CM$594,10,FALSE)</f>
        <v>3600</v>
      </c>
      <c r="N374" s="7">
        <f>VLOOKUP($A374,Data!$CA$9:$CM$594,11,FALSE)</f>
        <v>49300</v>
      </c>
      <c r="O374" s="7">
        <f>VLOOKUP($A374,Data!$CA$9:$CM$594,12,FALSE)</f>
        <v>7.2</v>
      </c>
      <c r="P374" s="7">
        <f>VLOOKUP($A374,Data!$CA$9:$CM$594,13,FALSE)</f>
        <v>4.0999999999999996</v>
      </c>
    </row>
    <row r="375" spans="1:16" x14ac:dyDescent="0.3">
      <c r="A375" s="36" t="s">
        <v>978</v>
      </c>
      <c r="B375" s="6" t="str">
        <f>IFERROR(VLOOKUP($A375,classifications!$A$3:$C$334,3,FALSE),VLOOKUP($A375,classifications!$I$2:$K$27,3,FALSE))</f>
        <v>Predominantly Rural</v>
      </c>
      <c r="C375" s="6" t="str">
        <f>VLOOKUP($A375,classifications!$A$3:$D$333,4,FALSE)</f>
        <v>lower tier</v>
      </c>
      <c r="D375" s="6" t="str">
        <f>VLOOKUP($A375,class!$A$1:$B$455,2,FALSE)</f>
        <v>Shire District</v>
      </c>
      <c r="E375" s="7">
        <f>VLOOKUP($A375,Data!$CA$9:$CM$594,2,FALSE)</f>
        <v>35800</v>
      </c>
      <c r="F375" s="7">
        <f>VLOOKUP($A375,Data!$CA$9:$CM$594,3,FALSE)</f>
        <v>70100</v>
      </c>
      <c r="G375" s="7">
        <f>VLOOKUP($A375,Data!$CA$9:$CM$594,4,FALSE)</f>
        <v>51</v>
      </c>
      <c r="H375" s="7">
        <f>VLOOKUP($A375,Data!$CA$9:$CM$594,5,FALSE)</f>
        <v>6.8</v>
      </c>
      <c r="I375" s="7">
        <f>VLOOKUP($A375,Data!$CA$9:$CM$594,6,FALSE)</f>
        <v>56000</v>
      </c>
      <c r="J375" s="7">
        <f>VLOOKUP($A375,Data!$CA$9:$CM$594,7,FALSE)</f>
        <v>70100</v>
      </c>
      <c r="K375" s="7">
        <f>VLOOKUP($A375,Data!$CA$9:$CM$594,8,FALSE)</f>
        <v>79.900000000000006</v>
      </c>
      <c r="L375" s="7">
        <f>VLOOKUP($A375,Data!$CA$9:$CM$594,9,FALSE)</f>
        <v>5.4</v>
      </c>
      <c r="M375" s="7">
        <f>VLOOKUP($A375,Data!$CA$9:$CM$594,10,FALSE)</f>
        <v>6900</v>
      </c>
      <c r="N375" s="7">
        <f>VLOOKUP($A375,Data!$CA$9:$CM$594,11,FALSE)</f>
        <v>70100</v>
      </c>
      <c r="O375" s="7">
        <f>VLOOKUP($A375,Data!$CA$9:$CM$594,12,FALSE)</f>
        <v>9.8000000000000007</v>
      </c>
      <c r="P375" s="7">
        <f>VLOOKUP($A375,Data!$CA$9:$CM$594,13,FALSE)</f>
        <v>4</v>
      </c>
    </row>
    <row r="376" spans="1:16" x14ac:dyDescent="0.3">
      <c r="A376" s="36" t="s">
        <v>979</v>
      </c>
      <c r="B376" s="6" t="str">
        <f>IFERROR(VLOOKUP($A376,classifications!$A$3:$C$334,3,FALSE),VLOOKUP($A376,classifications!$I$2:$K$27,3,FALSE))</f>
        <v>Predominantly Urban</v>
      </c>
      <c r="C376" s="6" t="str">
        <f>VLOOKUP($A376,classifications!$A$3:$D$333,4,FALSE)</f>
        <v>lower tier</v>
      </c>
      <c r="D376" s="6" t="str">
        <f>VLOOKUP($A376,class!$A$1:$B$455,2,FALSE)</f>
        <v>Shire District</v>
      </c>
      <c r="E376" s="7">
        <f>VLOOKUP($A376,Data!$CA$9:$CM$594,2,FALSE)</f>
        <v>24500</v>
      </c>
      <c r="F376" s="7">
        <f>VLOOKUP($A376,Data!$CA$9:$CM$594,3,FALSE)</f>
        <v>65000</v>
      </c>
      <c r="G376" s="7">
        <f>VLOOKUP($A376,Data!$CA$9:$CM$594,4,FALSE)</f>
        <v>37.6</v>
      </c>
      <c r="H376" s="7">
        <f>VLOOKUP($A376,Data!$CA$9:$CM$594,5,FALSE)</f>
        <v>7.2</v>
      </c>
      <c r="I376" s="7">
        <f>VLOOKUP($A376,Data!$CA$9:$CM$594,6,FALSE)</f>
        <v>45100</v>
      </c>
      <c r="J376" s="7">
        <f>VLOOKUP($A376,Data!$CA$9:$CM$594,7,FALSE)</f>
        <v>65000</v>
      </c>
      <c r="K376" s="7">
        <f>VLOOKUP($A376,Data!$CA$9:$CM$594,8,FALSE)</f>
        <v>69.3</v>
      </c>
      <c r="L376" s="7">
        <f>VLOOKUP($A376,Data!$CA$9:$CM$594,9,FALSE)</f>
        <v>6.8</v>
      </c>
      <c r="M376" s="7">
        <f>VLOOKUP($A376,Data!$CA$9:$CM$594,10,FALSE)</f>
        <v>5700</v>
      </c>
      <c r="N376" s="7">
        <f>VLOOKUP($A376,Data!$CA$9:$CM$594,11,FALSE)</f>
        <v>65000</v>
      </c>
      <c r="O376" s="7">
        <f>VLOOKUP($A376,Data!$CA$9:$CM$594,12,FALSE)</f>
        <v>8.8000000000000007</v>
      </c>
      <c r="P376" s="7">
        <f>VLOOKUP($A376,Data!$CA$9:$CM$594,13,FALSE)</f>
        <v>4.2</v>
      </c>
    </row>
    <row r="377" spans="1:16" x14ac:dyDescent="0.3">
      <c r="A377" s="36" t="s">
        <v>980</v>
      </c>
      <c r="B377" s="6" t="str">
        <f>IFERROR(VLOOKUP($A377,classifications!$A$3:$C$334,3,FALSE),VLOOKUP($A377,classifications!$I$2:$K$27,3,FALSE))</f>
        <v>Predominantly Urban</v>
      </c>
      <c r="C377" s="6" t="str">
        <f>VLOOKUP($A377,classifications!$A$3:$D$333,4,FALSE)</f>
        <v>lower tier</v>
      </c>
      <c r="D377" s="6" t="str">
        <f>VLOOKUP($A377,class!$A$1:$B$455,2,FALSE)</f>
        <v>Shire District</v>
      </c>
      <c r="E377" s="7">
        <f>VLOOKUP($A377,Data!$CA$9:$CM$594,2,FALSE)</f>
        <v>10300</v>
      </c>
      <c r="F377" s="7">
        <f>VLOOKUP($A377,Data!$CA$9:$CM$594,3,FALSE)</f>
        <v>38600</v>
      </c>
      <c r="G377" s="7">
        <f>VLOOKUP($A377,Data!$CA$9:$CM$594,4,FALSE)</f>
        <v>26.6</v>
      </c>
      <c r="H377" s="7">
        <f>VLOOKUP($A377,Data!$CA$9:$CM$594,5,FALSE)</f>
        <v>7.7</v>
      </c>
      <c r="I377" s="7">
        <f>VLOOKUP($A377,Data!$CA$9:$CM$594,6,FALSE)</f>
        <v>27200</v>
      </c>
      <c r="J377" s="7">
        <f>VLOOKUP($A377,Data!$CA$9:$CM$594,7,FALSE)</f>
        <v>38600</v>
      </c>
      <c r="K377" s="7">
        <f>VLOOKUP($A377,Data!$CA$9:$CM$594,8,FALSE)</f>
        <v>70.400000000000006</v>
      </c>
      <c r="L377" s="7">
        <f>VLOOKUP($A377,Data!$CA$9:$CM$594,9,FALSE)</f>
        <v>7.9</v>
      </c>
      <c r="M377" s="7">
        <f>VLOOKUP($A377,Data!$CA$9:$CM$594,10,FALSE)</f>
        <v>1800</v>
      </c>
      <c r="N377" s="7">
        <f>VLOOKUP($A377,Data!$CA$9:$CM$594,11,FALSE)</f>
        <v>38600</v>
      </c>
      <c r="O377" s="7">
        <f>VLOOKUP($A377,Data!$CA$9:$CM$594,12,FALSE)</f>
        <v>4.8</v>
      </c>
      <c r="P377" s="7" t="str">
        <f>VLOOKUP($A377,Data!$CA$9:$CM$594,13,FALSE)</f>
        <v>*</v>
      </c>
    </row>
    <row r="378" spans="1:16" x14ac:dyDescent="0.3">
      <c r="A378" s="36" t="s">
        <v>981</v>
      </c>
      <c r="B378" s="6" t="str">
        <f>IFERROR(VLOOKUP($A378,classifications!$A$3:$C$334,3,FALSE),VLOOKUP($A378,classifications!$I$2:$K$27,3,FALSE))</f>
        <v>Predominantly Urban</v>
      </c>
      <c r="C378" s="6" t="str">
        <f>VLOOKUP($A378,classifications!$A$3:$D$333,4,FALSE)</f>
        <v>lower tier</v>
      </c>
      <c r="D378" s="6" t="str">
        <f>VLOOKUP($A378,class!$A$1:$B$455,2,FALSE)</f>
        <v>Shire District</v>
      </c>
      <c r="E378" s="7">
        <f>VLOOKUP($A378,Data!$CA$9:$CM$594,2,FALSE)</f>
        <v>21200</v>
      </c>
      <c r="F378" s="7">
        <f>VLOOKUP($A378,Data!$CA$9:$CM$594,3,FALSE)</f>
        <v>85400</v>
      </c>
      <c r="G378" s="7">
        <f>VLOOKUP($A378,Data!$CA$9:$CM$594,4,FALSE)</f>
        <v>24.9</v>
      </c>
      <c r="H378" s="7">
        <f>VLOOKUP($A378,Data!$CA$9:$CM$594,5,FALSE)</f>
        <v>5.7</v>
      </c>
      <c r="I378" s="7">
        <f>VLOOKUP($A378,Data!$CA$9:$CM$594,6,FALSE)</f>
        <v>52100</v>
      </c>
      <c r="J378" s="7">
        <f>VLOOKUP($A378,Data!$CA$9:$CM$594,7,FALSE)</f>
        <v>85400</v>
      </c>
      <c r="K378" s="7">
        <f>VLOOKUP($A378,Data!$CA$9:$CM$594,8,FALSE)</f>
        <v>61.1</v>
      </c>
      <c r="L378" s="7">
        <f>VLOOKUP($A378,Data!$CA$9:$CM$594,9,FALSE)</f>
        <v>6.4</v>
      </c>
      <c r="M378" s="7">
        <f>VLOOKUP($A378,Data!$CA$9:$CM$594,10,FALSE)</f>
        <v>12500</v>
      </c>
      <c r="N378" s="7">
        <f>VLOOKUP($A378,Data!$CA$9:$CM$594,11,FALSE)</f>
        <v>85400</v>
      </c>
      <c r="O378" s="7">
        <f>VLOOKUP($A378,Data!$CA$9:$CM$594,12,FALSE)</f>
        <v>14.6</v>
      </c>
      <c r="P378" s="7">
        <f>VLOOKUP($A378,Data!$CA$9:$CM$594,13,FALSE)</f>
        <v>4.7</v>
      </c>
    </row>
    <row r="379" spans="1:16" x14ac:dyDescent="0.3">
      <c r="A379" s="36" t="s">
        <v>982</v>
      </c>
      <c r="B379" s="6" t="str">
        <f>IFERROR(VLOOKUP($A379,classifications!$A$3:$C$334,3,FALSE),VLOOKUP($A379,classifications!$I$2:$K$27,3,FALSE))</f>
        <v>Predominantly Rural</v>
      </c>
      <c r="C379" s="6" t="str">
        <f>VLOOKUP($A379,classifications!$A$3:$D$333,4,FALSE)</f>
        <v>lower tier</v>
      </c>
      <c r="D379" s="6" t="str">
        <f>VLOOKUP($A379,class!$A$1:$B$455,2,FALSE)</f>
        <v>Shire District</v>
      </c>
      <c r="E379" s="7">
        <f>VLOOKUP($A379,Data!$CA$9:$CM$594,2,FALSE)</f>
        <v>21600</v>
      </c>
      <c r="F379" s="7">
        <f>VLOOKUP($A379,Data!$CA$9:$CM$594,3,FALSE)</f>
        <v>66400</v>
      </c>
      <c r="G379" s="7">
        <f>VLOOKUP($A379,Data!$CA$9:$CM$594,4,FALSE)</f>
        <v>32.6</v>
      </c>
      <c r="H379" s="7">
        <f>VLOOKUP($A379,Data!$CA$9:$CM$594,5,FALSE)</f>
        <v>6.9</v>
      </c>
      <c r="I379" s="7">
        <f>VLOOKUP($A379,Data!$CA$9:$CM$594,6,FALSE)</f>
        <v>45300</v>
      </c>
      <c r="J379" s="7">
        <f>VLOOKUP($A379,Data!$CA$9:$CM$594,7,FALSE)</f>
        <v>66400</v>
      </c>
      <c r="K379" s="7">
        <f>VLOOKUP($A379,Data!$CA$9:$CM$594,8,FALSE)</f>
        <v>68.3</v>
      </c>
      <c r="L379" s="7">
        <f>VLOOKUP($A379,Data!$CA$9:$CM$594,9,FALSE)</f>
        <v>6.8</v>
      </c>
      <c r="M379" s="7">
        <f>VLOOKUP($A379,Data!$CA$9:$CM$594,10,FALSE)</f>
        <v>8900</v>
      </c>
      <c r="N379" s="7">
        <f>VLOOKUP($A379,Data!$CA$9:$CM$594,11,FALSE)</f>
        <v>66400</v>
      </c>
      <c r="O379" s="7">
        <f>VLOOKUP($A379,Data!$CA$9:$CM$594,12,FALSE)</f>
        <v>13.4</v>
      </c>
      <c r="P379" s="7">
        <f>VLOOKUP($A379,Data!$CA$9:$CM$594,13,FALSE)</f>
        <v>5</v>
      </c>
    </row>
    <row r="380" spans="1:16" x14ac:dyDescent="0.3">
      <c r="A380" s="36" t="s">
        <v>983</v>
      </c>
      <c r="B380" s="6" t="str">
        <f>IFERROR(VLOOKUP($A380,classifications!$A$3:$C$334,3,FALSE),VLOOKUP($A380,classifications!$I$2:$K$27,3,FALSE))</f>
        <v>Predominantly Urban</v>
      </c>
      <c r="C380" s="6" t="str">
        <f>VLOOKUP($A380,classifications!$A$3:$D$333,4,FALSE)</f>
        <v>lower tier</v>
      </c>
      <c r="D380" s="6" t="str">
        <f>VLOOKUP($A380,class!$A$1:$B$455,2,FALSE)</f>
        <v>Shire District</v>
      </c>
      <c r="E380" s="7">
        <f>VLOOKUP($A380,Data!$CA$9:$CM$594,2,FALSE)</f>
        <v>16100</v>
      </c>
      <c r="F380" s="7">
        <f>VLOOKUP($A380,Data!$CA$9:$CM$594,3,FALSE)</f>
        <v>68500</v>
      </c>
      <c r="G380" s="7">
        <f>VLOOKUP($A380,Data!$CA$9:$CM$594,4,FALSE)</f>
        <v>23.5</v>
      </c>
      <c r="H380" s="7">
        <f>VLOOKUP($A380,Data!$CA$9:$CM$594,5,FALSE)</f>
        <v>6.5</v>
      </c>
      <c r="I380" s="7">
        <f>VLOOKUP($A380,Data!$CA$9:$CM$594,6,FALSE)</f>
        <v>38700</v>
      </c>
      <c r="J380" s="7">
        <f>VLOOKUP($A380,Data!$CA$9:$CM$594,7,FALSE)</f>
        <v>68500</v>
      </c>
      <c r="K380" s="7">
        <f>VLOOKUP($A380,Data!$CA$9:$CM$594,8,FALSE)</f>
        <v>56.5</v>
      </c>
      <c r="L380" s="7">
        <f>VLOOKUP($A380,Data!$CA$9:$CM$594,9,FALSE)</f>
        <v>7.6</v>
      </c>
      <c r="M380" s="7">
        <f>VLOOKUP($A380,Data!$CA$9:$CM$594,10,FALSE)</f>
        <v>11500</v>
      </c>
      <c r="N380" s="7">
        <f>VLOOKUP($A380,Data!$CA$9:$CM$594,11,FALSE)</f>
        <v>68500</v>
      </c>
      <c r="O380" s="7">
        <f>VLOOKUP($A380,Data!$CA$9:$CM$594,12,FALSE)</f>
        <v>16.8</v>
      </c>
      <c r="P380" s="7">
        <f>VLOOKUP($A380,Data!$CA$9:$CM$594,13,FALSE)</f>
        <v>5.7</v>
      </c>
    </row>
    <row r="381" spans="1:16" x14ac:dyDescent="0.3">
      <c r="A381" s="36" t="s">
        <v>984</v>
      </c>
      <c r="B381" s="6" t="str">
        <f>IFERROR(VLOOKUP($A381,classifications!$A$3:$C$334,3,FALSE),VLOOKUP($A381,classifications!$I$2:$K$27,3,FALSE))</f>
        <v>Predominantly Rural</v>
      </c>
      <c r="C381" s="6" t="str">
        <f>VLOOKUP($A381,classifications!$A$3:$D$333,4,FALSE)</f>
        <v>lower tier</v>
      </c>
      <c r="D381" s="6" t="str">
        <f>VLOOKUP($A381,class!$A$1:$B$455,2,FALSE)</f>
        <v>Shire District</v>
      </c>
      <c r="E381" s="7">
        <f>VLOOKUP($A381,Data!$CA$9:$CM$594,2,FALSE)</f>
        <v>33700</v>
      </c>
      <c r="F381" s="7">
        <f>VLOOKUP($A381,Data!$CA$9:$CM$594,3,FALSE)</f>
        <v>81200</v>
      </c>
      <c r="G381" s="7">
        <f>VLOOKUP($A381,Data!$CA$9:$CM$594,4,FALSE)</f>
        <v>41.5</v>
      </c>
      <c r="H381" s="7">
        <f>VLOOKUP($A381,Data!$CA$9:$CM$594,5,FALSE)</f>
        <v>6.4</v>
      </c>
      <c r="I381" s="7">
        <f>VLOOKUP($A381,Data!$CA$9:$CM$594,6,FALSE)</f>
        <v>65400</v>
      </c>
      <c r="J381" s="7">
        <f>VLOOKUP($A381,Data!$CA$9:$CM$594,7,FALSE)</f>
        <v>81200</v>
      </c>
      <c r="K381" s="7">
        <f>VLOOKUP($A381,Data!$CA$9:$CM$594,8,FALSE)</f>
        <v>80.5</v>
      </c>
      <c r="L381" s="7">
        <f>VLOOKUP($A381,Data!$CA$9:$CM$594,9,FALSE)</f>
        <v>5.0999999999999996</v>
      </c>
      <c r="M381" s="7">
        <f>VLOOKUP($A381,Data!$CA$9:$CM$594,10,FALSE)</f>
        <v>3700</v>
      </c>
      <c r="N381" s="7">
        <f>VLOOKUP($A381,Data!$CA$9:$CM$594,11,FALSE)</f>
        <v>81200</v>
      </c>
      <c r="O381" s="7">
        <f>VLOOKUP($A381,Data!$CA$9:$CM$594,12,FALSE)</f>
        <v>4.5999999999999996</v>
      </c>
      <c r="P381" s="7">
        <f>VLOOKUP($A381,Data!$CA$9:$CM$594,13,FALSE)</f>
        <v>2.7</v>
      </c>
    </row>
    <row r="382" spans="1:16" x14ac:dyDescent="0.3">
      <c r="A382" s="36" t="s">
        <v>985</v>
      </c>
      <c r="B382" s="6" t="str">
        <f>IFERROR(VLOOKUP($A382,classifications!$A$3:$C$334,3,FALSE),VLOOKUP($A382,classifications!$I$2:$K$27,3,FALSE))</f>
        <v>Predominantly Urban</v>
      </c>
      <c r="C382" s="6" t="str">
        <f>VLOOKUP($A382,classifications!$A$3:$D$333,4,FALSE)</f>
        <v>lower tier</v>
      </c>
      <c r="D382" s="6" t="str">
        <f>VLOOKUP($A382,class!$A$1:$B$455,2,FALSE)</f>
        <v>Shire District</v>
      </c>
      <c r="E382" s="7">
        <f>VLOOKUP($A382,Data!$CA$9:$CM$594,2,FALSE)</f>
        <v>28400</v>
      </c>
      <c r="F382" s="7">
        <f>VLOOKUP($A382,Data!$CA$9:$CM$594,3,FALSE)</f>
        <v>83900</v>
      </c>
      <c r="G382" s="7">
        <f>VLOOKUP($A382,Data!$CA$9:$CM$594,4,FALSE)</f>
        <v>33.9</v>
      </c>
      <c r="H382" s="7">
        <f>VLOOKUP($A382,Data!$CA$9:$CM$594,5,FALSE)</f>
        <v>6</v>
      </c>
      <c r="I382" s="7">
        <f>VLOOKUP($A382,Data!$CA$9:$CM$594,6,FALSE)</f>
        <v>64600</v>
      </c>
      <c r="J382" s="7">
        <f>VLOOKUP($A382,Data!$CA$9:$CM$594,7,FALSE)</f>
        <v>83900</v>
      </c>
      <c r="K382" s="7">
        <f>VLOOKUP($A382,Data!$CA$9:$CM$594,8,FALSE)</f>
        <v>77</v>
      </c>
      <c r="L382" s="7">
        <f>VLOOKUP($A382,Data!$CA$9:$CM$594,9,FALSE)</f>
        <v>5.3</v>
      </c>
      <c r="M382" s="7">
        <f>VLOOKUP($A382,Data!$CA$9:$CM$594,10,FALSE)</f>
        <v>3500</v>
      </c>
      <c r="N382" s="7">
        <f>VLOOKUP($A382,Data!$CA$9:$CM$594,11,FALSE)</f>
        <v>83900</v>
      </c>
      <c r="O382" s="7">
        <f>VLOOKUP($A382,Data!$CA$9:$CM$594,12,FALSE)</f>
        <v>4.2</v>
      </c>
      <c r="P382" s="7">
        <f>VLOOKUP($A382,Data!$CA$9:$CM$594,13,FALSE)</f>
        <v>2.6</v>
      </c>
    </row>
    <row r="383" spans="1:16" x14ac:dyDescent="0.3">
      <c r="A383" s="36" t="s">
        <v>986</v>
      </c>
      <c r="B383" s="6" t="str">
        <f>IFERROR(VLOOKUP($A383,classifications!$A$3:$C$334,3,FALSE),VLOOKUP($A383,classifications!$I$2:$K$27,3,FALSE))</f>
        <v>Predominantly Urban</v>
      </c>
      <c r="C383" s="6" t="str">
        <f>VLOOKUP($A383,classifications!$A$3:$D$333,4,FALSE)</f>
        <v>lower tier</v>
      </c>
      <c r="D383" s="6" t="str">
        <f>VLOOKUP($A383,class!$A$1:$B$455,2,FALSE)</f>
        <v>Shire District</v>
      </c>
      <c r="E383" s="7">
        <f>VLOOKUP($A383,Data!$CA$9:$CM$594,2,FALSE)</f>
        <v>18300</v>
      </c>
      <c r="F383" s="7">
        <f>VLOOKUP($A383,Data!$CA$9:$CM$594,3,FALSE)</f>
        <v>62100</v>
      </c>
      <c r="G383" s="7">
        <f>VLOOKUP($A383,Data!$CA$9:$CM$594,4,FALSE)</f>
        <v>29.4</v>
      </c>
      <c r="H383" s="7">
        <f>VLOOKUP($A383,Data!$CA$9:$CM$594,5,FALSE)</f>
        <v>7.5</v>
      </c>
      <c r="I383" s="7">
        <f>VLOOKUP($A383,Data!$CA$9:$CM$594,6,FALSE)</f>
        <v>42100</v>
      </c>
      <c r="J383" s="7">
        <f>VLOOKUP($A383,Data!$CA$9:$CM$594,7,FALSE)</f>
        <v>62100</v>
      </c>
      <c r="K383" s="7">
        <f>VLOOKUP($A383,Data!$CA$9:$CM$594,8,FALSE)</f>
        <v>67.7</v>
      </c>
      <c r="L383" s="7">
        <f>VLOOKUP($A383,Data!$CA$9:$CM$594,9,FALSE)</f>
        <v>7.7</v>
      </c>
      <c r="M383" s="7">
        <f>VLOOKUP($A383,Data!$CA$9:$CM$594,10,FALSE)</f>
        <v>4600</v>
      </c>
      <c r="N383" s="7">
        <f>VLOOKUP($A383,Data!$CA$9:$CM$594,11,FALSE)</f>
        <v>62100</v>
      </c>
      <c r="O383" s="7">
        <f>VLOOKUP($A383,Data!$CA$9:$CM$594,12,FALSE)</f>
        <v>7.5</v>
      </c>
      <c r="P383" s="7">
        <f>VLOOKUP($A383,Data!$CA$9:$CM$594,13,FALSE)</f>
        <v>4.3</v>
      </c>
    </row>
    <row r="384" spans="1:16" x14ac:dyDescent="0.3">
      <c r="A384" s="36" t="s">
        <v>987</v>
      </c>
      <c r="B384" s="6" t="str">
        <f>IFERROR(VLOOKUP($A384,classifications!$A$3:$C$334,3,FALSE),VLOOKUP($A384,classifications!$I$2:$K$27,3,FALSE))</f>
        <v>Predominantly Rural</v>
      </c>
      <c r="C384" s="6" t="str">
        <f>VLOOKUP($A384,classifications!$A$3:$D$333,4,FALSE)</f>
        <v>lower tier</v>
      </c>
      <c r="D384" s="6" t="str">
        <f>VLOOKUP($A384,class!$A$1:$B$455,2,FALSE)</f>
        <v>Shire District</v>
      </c>
      <c r="E384" s="7">
        <f>VLOOKUP($A384,Data!$CA$9:$CM$594,2,FALSE)</f>
        <v>18100</v>
      </c>
      <c r="F384" s="7">
        <f>VLOOKUP($A384,Data!$CA$9:$CM$594,3,FALSE)</f>
        <v>74300</v>
      </c>
      <c r="G384" s="7">
        <f>VLOOKUP($A384,Data!$CA$9:$CM$594,4,FALSE)</f>
        <v>24.3</v>
      </c>
      <c r="H384" s="7">
        <f>VLOOKUP($A384,Data!$CA$9:$CM$594,5,FALSE)</f>
        <v>5.7</v>
      </c>
      <c r="I384" s="7">
        <f>VLOOKUP($A384,Data!$CA$9:$CM$594,6,FALSE)</f>
        <v>48500</v>
      </c>
      <c r="J384" s="7">
        <f>VLOOKUP($A384,Data!$CA$9:$CM$594,7,FALSE)</f>
        <v>74300</v>
      </c>
      <c r="K384" s="7">
        <f>VLOOKUP($A384,Data!$CA$9:$CM$594,8,FALSE)</f>
        <v>65.3</v>
      </c>
      <c r="L384" s="7">
        <f>VLOOKUP($A384,Data!$CA$9:$CM$594,9,FALSE)</f>
        <v>6.3</v>
      </c>
      <c r="M384" s="7">
        <f>VLOOKUP($A384,Data!$CA$9:$CM$594,10,FALSE)</f>
        <v>6800</v>
      </c>
      <c r="N384" s="7">
        <f>VLOOKUP($A384,Data!$CA$9:$CM$594,11,FALSE)</f>
        <v>74300</v>
      </c>
      <c r="O384" s="7">
        <f>VLOOKUP($A384,Data!$CA$9:$CM$594,12,FALSE)</f>
        <v>9.1</v>
      </c>
      <c r="P384" s="7">
        <f>VLOOKUP($A384,Data!$CA$9:$CM$594,13,FALSE)</f>
        <v>3.8</v>
      </c>
    </row>
    <row r="385" spans="1:16" x14ac:dyDescent="0.3">
      <c r="A385" s="36" t="s">
        <v>988</v>
      </c>
      <c r="B385" s="6" t="str">
        <f>IFERROR(VLOOKUP($A385,classifications!$A$3:$C$334,3,FALSE),VLOOKUP($A385,classifications!$I$2:$K$27,3,FALSE))</f>
        <v>Predominantly Urban</v>
      </c>
      <c r="C385" s="6" t="str">
        <f>VLOOKUP($A385,classifications!$A$3:$D$333,4,FALSE)</f>
        <v>lower tier</v>
      </c>
      <c r="D385" s="6" t="str">
        <f>VLOOKUP($A385,class!$A$1:$B$455,2,FALSE)</f>
        <v>Shire District</v>
      </c>
      <c r="E385" s="7">
        <f>VLOOKUP($A385,Data!$CA$9:$CM$594,2,FALSE)</f>
        <v>24500</v>
      </c>
      <c r="F385" s="7">
        <f>VLOOKUP($A385,Data!$CA$9:$CM$594,3,FALSE)</f>
        <v>76100</v>
      </c>
      <c r="G385" s="7">
        <f>VLOOKUP($A385,Data!$CA$9:$CM$594,4,FALSE)</f>
        <v>32.1</v>
      </c>
      <c r="H385" s="7">
        <f>VLOOKUP($A385,Data!$CA$9:$CM$594,5,FALSE)</f>
        <v>6.7</v>
      </c>
      <c r="I385" s="7">
        <f>VLOOKUP($A385,Data!$CA$9:$CM$594,6,FALSE)</f>
        <v>52900</v>
      </c>
      <c r="J385" s="7">
        <f>VLOOKUP($A385,Data!$CA$9:$CM$594,7,FALSE)</f>
        <v>76100</v>
      </c>
      <c r="K385" s="7">
        <f>VLOOKUP($A385,Data!$CA$9:$CM$594,8,FALSE)</f>
        <v>69.5</v>
      </c>
      <c r="L385" s="7">
        <f>VLOOKUP($A385,Data!$CA$9:$CM$594,9,FALSE)</f>
        <v>6.6</v>
      </c>
      <c r="M385" s="7">
        <f>VLOOKUP($A385,Data!$CA$9:$CM$594,10,FALSE)</f>
        <v>6100</v>
      </c>
      <c r="N385" s="7">
        <f>VLOOKUP($A385,Data!$CA$9:$CM$594,11,FALSE)</f>
        <v>76100</v>
      </c>
      <c r="O385" s="7">
        <f>VLOOKUP($A385,Data!$CA$9:$CM$594,12,FALSE)</f>
        <v>8</v>
      </c>
      <c r="P385" s="7">
        <f>VLOOKUP($A385,Data!$CA$9:$CM$594,13,FALSE)</f>
        <v>3.9</v>
      </c>
    </row>
    <row r="386" spans="1:16" x14ac:dyDescent="0.3">
      <c r="A386" s="36" t="s">
        <v>989</v>
      </c>
      <c r="B386" s="6" t="str">
        <f>IFERROR(VLOOKUP($A386,classifications!$A$3:$C$334,3,FALSE),VLOOKUP($A386,classifications!$I$2:$K$27,3,FALSE))</f>
        <v>Predominantly Rural</v>
      </c>
      <c r="C386" s="6" t="str">
        <f>VLOOKUP($A386,classifications!$A$3:$D$333,4,FALSE)</f>
        <v>lower tier</v>
      </c>
      <c r="D386" s="6" t="str">
        <f>VLOOKUP($A386,class!$A$1:$B$455,2,FALSE)</f>
        <v>Shire District</v>
      </c>
      <c r="E386" s="7">
        <f>VLOOKUP($A386,Data!$CA$9:$CM$594,2,FALSE)</f>
        <v>14500</v>
      </c>
      <c r="F386" s="7">
        <f>VLOOKUP($A386,Data!$CA$9:$CM$594,3,FALSE)</f>
        <v>48700</v>
      </c>
      <c r="G386" s="7">
        <f>VLOOKUP($A386,Data!$CA$9:$CM$594,4,FALSE)</f>
        <v>29.7</v>
      </c>
      <c r="H386" s="7">
        <f>VLOOKUP($A386,Data!$CA$9:$CM$594,5,FALSE)</f>
        <v>8.1</v>
      </c>
      <c r="I386" s="7">
        <f>VLOOKUP($A386,Data!$CA$9:$CM$594,6,FALSE)</f>
        <v>31700</v>
      </c>
      <c r="J386" s="7">
        <f>VLOOKUP($A386,Data!$CA$9:$CM$594,7,FALSE)</f>
        <v>48700</v>
      </c>
      <c r="K386" s="7">
        <f>VLOOKUP($A386,Data!$CA$9:$CM$594,8,FALSE)</f>
        <v>65.099999999999994</v>
      </c>
      <c r="L386" s="7">
        <f>VLOOKUP($A386,Data!$CA$9:$CM$594,9,FALSE)</f>
        <v>8.5</v>
      </c>
      <c r="M386" s="7">
        <f>VLOOKUP($A386,Data!$CA$9:$CM$594,10,FALSE)</f>
        <v>5500</v>
      </c>
      <c r="N386" s="7">
        <f>VLOOKUP($A386,Data!$CA$9:$CM$594,11,FALSE)</f>
        <v>48700</v>
      </c>
      <c r="O386" s="7">
        <f>VLOOKUP($A386,Data!$CA$9:$CM$594,12,FALSE)</f>
        <v>11.3</v>
      </c>
      <c r="P386" s="7">
        <f>VLOOKUP($A386,Data!$CA$9:$CM$594,13,FALSE)</f>
        <v>5.6</v>
      </c>
    </row>
    <row r="387" spans="1:16" x14ac:dyDescent="0.3">
      <c r="A387" s="36" t="s">
        <v>990</v>
      </c>
      <c r="B387" s="6" t="str">
        <f>IFERROR(VLOOKUP($A387,classifications!$A$3:$C$334,3,FALSE),VLOOKUP($A387,classifications!$I$2:$K$27,3,FALSE))</f>
        <v>Predominantly Rural</v>
      </c>
      <c r="C387" s="6" t="str">
        <f>VLOOKUP($A387,classifications!$A$3:$D$333,4,FALSE)</f>
        <v>lower tier</v>
      </c>
      <c r="D387" s="6" t="str">
        <f>VLOOKUP($A387,class!$A$1:$B$455,2,FALSE)</f>
        <v>Shire District</v>
      </c>
      <c r="E387" s="7">
        <f>VLOOKUP($A387,Data!$CA$9:$CM$594,2,FALSE)</f>
        <v>11300</v>
      </c>
      <c r="F387" s="7">
        <f>VLOOKUP($A387,Data!$CA$9:$CM$594,3,FALSE)</f>
        <v>53100</v>
      </c>
      <c r="G387" s="7">
        <f>VLOOKUP($A387,Data!$CA$9:$CM$594,4,FALSE)</f>
        <v>21.3</v>
      </c>
      <c r="H387" s="7">
        <f>VLOOKUP($A387,Data!$CA$9:$CM$594,5,FALSE)</f>
        <v>7.2</v>
      </c>
      <c r="I387" s="7">
        <f>VLOOKUP($A387,Data!$CA$9:$CM$594,6,FALSE)</f>
        <v>35800</v>
      </c>
      <c r="J387" s="7">
        <f>VLOOKUP($A387,Data!$CA$9:$CM$594,7,FALSE)</f>
        <v>53100</v>
      </c>
      <c r="K387" s="7">
        <f>VLOOKUP($A387,Data!$CA$9:$CM$594,8,FALSE)</f>
        <v>67.400000000000006</v>
      </c>
      <c r="L387" s="7">
        <f>VLOOKUP($A387,Data!$CA$9:$CM$594,9,FALSE)</f>
        <v>8.3000000000000007</v>
      </c>
      <c r="M387" s="7">
        <f>VLOOKUP($A387,Data!$CA$9:$CM$594,10,FALSE)</f>
        <v>3300</v>
      </c>
      <c r="N387" s="7">
        <f>VLOOKUP($A387,Data!$CA$9:$CM$594,11,FALSE)</f>
        <v>53100</v>
      </c>
      <c r="O387" s="7">
        <f>VLOOKUP($A387,Data!$CA$9:$CM$594,12,FALSE)</f>
        <v>6.2</v>
      </c>
      <c r="P387" s="7" t="str">
        <f>VLOOKUP($A387,Data!$CA$9:$CM$594,13,FALSE)</f>
        <v>*</v>
      </c>
    </row>
    <row r="388" spans="1:16" x14ac:dyDescent="0.3">
      <c r="A388" s="36" t="s">
        <v>991</v>
      </c>
      <c r="B388" s="6" t="str">
        <f>IFERROR(VLOOKUP($A388,classifications!$A$3:$C$334,3,FALSE),VLOOKUP($A388,classifications!$I$2:$K$27,3,FALSE))</f>
        <v>Predominantly Rural</v>
      </c>
      <c r="C388" s="6" t="str">
        <f>VLOOKUP($A388,classifications!$A$3:$D$333,4,FALSE)</f>
        <v>lower tier</v>
      </c>
      <c r="D388" s="6" t="str">
        <f>VLOOKUP($A388,class!$A$1:$B$455,2,FALSE)</f>
        <v>Shire District</v>
      </c>
      <c r="E388" s="7">
        <f>VLOOKUP($A388,Data!$CA$9:$CM$594,2,FALSE)</f>
        <v>21100</v>
      </c>
      <c r="F388" s="7">
        <f>VLOOKUP($A388,Data!$CA$9:$CM$594,3,FALSE)</f>
        <v>50900</v>
      </c>
      <c r="G388" s="7">
        <f>VLOOKUP($A388,Data!$CA$9:$CM$594,4,FALSE)</f>
        <v>41.4</v>
      </c>
      <c r="H388" s="7">
        <f>VLOOKUP($A388,Data!$CA$9:$CM$594,5,FALSE)</f>
        <v>7.9</v>
      </c>
      <c r="I388" s="7">
        <f>VLOOKUP($A388,Data!$CA$9:$CM$594,6,FALSE)</f>
        <v>38500</v>
      </c>
      <c r="J388" s="7">
        <f>VLOOKUP($A388,Data!$CA$9:$CM$594,7,FALSE)</f>
        <v>50900</v>
      </c>
      <c r="K388" s="7">
        <f>VLOOKUP($A388,Data!$CA$9:$CM$594,8,FALSE)</f>
        <v>75.5</v>
      </c>
      <c r="L388" s="7">
        <f>VLOOKUP($A388,Data!$CA$9:$CM$594,9,FALSE)</f>
        <v>6.9</v>
      </c>
      <c r="M388" s="7">
        <f>VLOOKUP($A388,Data!$CA$9:$CM$594,10,FALSE)</f>
        <v>3600</v>
      </c>
      <c r="N388" s="7">
        <f>VLOOKUP($A388,Data!$CA$9:$CM$594,11,FALSE)</f>
        <v>50900</v>
      </c>
      <c r="O388" s="7">
        <f>VLOOKUP($A388,Data!$CA$9:$CM$594,12,FALSE)</f>
        <v>7.1</v>
      </c>
      <c r="P388" s="7">
        <f>VLOOKUP($A388,Data!$CA$9:$CM$594,13,FALSE)</f>
        <v>4.0999999999999996</v>
      </c>
    </row>
    <row r="389" spans="1:16" x14ac:dyDescent="0.3">
      <c r="A389" s="36" t="s">
        <v>992</v>
      </c>
      <c r="B389" s="6" t="str">
        <f>IFERROR(VLOOKUP($A389,classifications!$A$3:$C$334,3,FALSE),VLOOKUP($A389,classifications!$I$2:$K$27,3,FALSE))</f>
        <v>Predominantly Rural</v>
      </c>
      <c r="C389" s="6" t="str">
        <f>VLOOKUP($A389,classifications!$A$3:$D$333,4,FALSE)</f>
        <v>lower tier</v>
      </c>
      <c r="D389" s="6" t="str">
        <f>VLOOKUP($A389,class!$A$1:$B$455,2,FALSE)</f>
        <v>Shire District</v>
      </c>
      <c r="E389" s="7">
        <f>VLOOKUP($A389,Data!$CA$9:$CM$594,2,FALSE)</f>
        <v>23000</v>
      </c>
      <c r="F389" s="7">
        <f>VLOOKUP($A389,Data!$CA$9:$CM$594,3,FALSE)</f>
        <v>74500</v>
      </c>
      <c r="G389" s="7">
        <f>VLOOKUP($A389,Data!$CA$9:$CM$594,4,FALSE)</f>
        <v>30.9</v>
      </c>
      <c r="H389" s="7">
        <f>VLOOKUP($A389,Data!$CA$9:$CM$594,5,FALSE)</f>
        <v>6.6</v>
      </c>
      <c r="I389" s="7">
        <f>VLOOKUP($A389,Data!$CA$9:$CM$594,6,FALSE)</f>
        <v>60200</v>
      </c>
      <c r="J389" s="7">
        <f>VLOOKUP($A389,Data!$CA$9:$CM$594,7,FALSE)</f>
        <v>74500</v>
      </c>
      <c r="K389" s="7">
        <f>VLOOKUP($A389,Data!$CA$9:$CM$594,8,FALSE)</f>
        <v>80.900000000000006</v>
      </c>
      <c r="L389" s="7">
        <f>VLOOKUP($A389,Data!$CA$9:$CM$594,9,FALSE)</f>
        <v>5.7</v>
      </c>
      <c r="M389" s="7">
        <f>VLOOKUP($A389,Data!$CA$9:$CM$594,10,FALSE)</f>
        <v>3800</v>
      </c>
      <c r="N389" s="7">
        <f>VLOOKUP($A389,Data!$CA$9:$CM$594,11,FALSE)</f>
        <v>74500</v>
      </c>
      <c r="O389" s="7">
        <f>VLOOKUP($A389,Data!$CA$9:$CM$594,12,FALSE)</f>
        <v>5.0999999999999996</v>
      </c>
      <c r="P389" s="7">
        <f>VLOOKUP($A389,Data!$CA$9:$CM$594,13,FALSE)</f>
        <v>3.2</v>
      </c>
    </row>
    <row r="390" spans="1:16" x14ac:dyDescent="0.3">
      <c r="A390" s="36" t="s">
        <v>993</v>
      </c>
      <c r="B390" s="6" t="str">
        <f>IFERROR(VLOOKUP($A390,classifications!$A$3:$C$334,3,FALSE),VLOOKUP($A390,classifications!$I$2:$K$27,3,FALSE))</f>
        <v>Predominantly Rural</v>
      </c>
      <c r="C390" s="6" t="str">
        <f>VLOOKUP($A390,classifications!$A$3:$D$333,4,FALSE)</f>
        <v>lower tier</v>
      </c>
      <c r="D390" s="6" t="str">
        <f>VLOOKUP($A390,class!$A$1:$B$455,2,FALSE)</f>
        <v>Shire District</v>
      </c>
      <c r="E390" s="7">
        <f>VLOOKUP($A390,Data!$CA$9:$CM$594,2,FALSE)</f>
        <v>8300</v>
      </c>
      <c r="F390" s="7">
        <f>VLOOKUP($A390,Data!$CA$9:$CM$594,3,FALSE)</f>
        <v>37800</v>
      </c>
      <c r="G390" s="7">
        <f>VLOOKUP($A390,Data!$CA$9:$CM$594,4,FALSE)</f>
        <v>22.1</v>
      </c>
      <c r="H390" s="7">
        <f>VLOOKUP($A390,Data!$CA$9:$CM$594,5,FALSE)</f>
        <v>7.5</v>
      </c>
      <c r="I390" s="7">
        <f>VLOOKUP($A390,Data!$CA$9:$CM$594,6,FALSE)</f>
        <v>24100</v>
      </c>
      <c r="J390" s="7">
        <f>VLOOKUP($A390,Data!$CA$9:$CM$594,7,FALSE)</f>
        <v>37800</v>
      </c>
      <c r="K390" s="7">
        <f>VLOOKUP($A390,Data!$CA$9:$CM$594,8,FALSE)</f>
        <v>63.8</v>
      </c>
      <c r="L390" s="7">
        <f>VLOOKUP($A390,Data!$CA$9:$CM$594,9,FALSE)</f>
        <v>8.6999999999999993</v>
      </c>
      <c r="M390" s="7">
        <f>VLOOKUP($A390,Data!$CA$9:$CM$594,10,FALSE)</f>
        <v>4700</v>
      </c>
      <c r="N390" s="7">
        <f>VLOOKUP($A390,Data!$CA$9:$CM$594,11,FALSE)</f>
        <v>37800</v>
      </c>
      <c r="O390" s="7">
        <f>VLOOKUP($A390,Data!$CA$9:$CM$594,12,FALSE)</f>
        <v>12.5</v>
      </c>
      <c r="P390" s="7">
        <f>VLOOKUP($A390,Data!$CA$9:$CM$594,13,FALSE)</f>
        <v>6</v>
      </c>
    </row>
    <row r="391" spans="1:16" x14ac:dyDescent="0.3">
      <c r="A391" s="36" t="s">
        <v>994</v>
      </c>
      <c r="B391" s="6" t="str">
        <f>IFERROR(VLOOKUP($A391,classifications!$A$3:$C$334,3,FALSE),VLOOKUP($A391,classifications!$I$2:$K$27,3,FALSE))</f>
        <v>Predominantly Rural</v>
      </c>
      <c r="C391" s="6" t="str">
        <f>VLOOKUP($A391,classifications!$A$3:$D$333,4,FALSE)</f>
        <v>lower tier</v>
      </c>
      <c r="D391" s="6" t="str">
        <f>VLOOKUP($A391,class!$A$1:$B$455,2,FALSE)</f>
        <v>Shire District</v>
      </c>
      <c r="E391" s="7">
        <f>VLOOKUP($A391,Data!$CA$9:$CM$594,2,FALSE)</f>
        <v>12600</v>
      </c>
      <c r="F391" s="7">
        <f>VLOOKUP($A391,Data!$CA$9:$CM$594,3,FALSE)</f>
        <v>32300</v>
      </c>
      <c r="G391" s="7">
        <f>VLOOKUP($A391,Data!$CA$9:$CM$594,4,FALSE)</f>
        <v>39.1</v>
      </c>
      <c r="H391" s="7">
        <f>VLOOKUP($A391,Data!$CA$9:$CM$594,5,FALSE)</f>
        <v>9.1999999999999993</v>
      </c>
      <c r="I391" s="7">
        <f>VLOOKUP($A391,Data!$CA$9:$CM$594,6,FALSE)</f>
        <v>24600</v>
      </c>
      <c r="J391" s="7">
        <f>VLOOKUP($A391,Data!$CA$9:$CM$594,7,FALSE)</f>
        <v>32300</v>
      </c>
      <c r="K391" s="7">
        <f>VLOOKUP($A391,Data!$CA$9:$CM$594,8,FALSE)</f>
        <v>76.2</v>
      </c>
      <c r="L391" s="7">
        <f>VLOOKUP($A391,Data!$CA$9:$CM$594,9,FALSE)</f>
        <v>8</v>
      </c>
      <c r="M391" s="7">
        <f>VLOOKUP($A391,Data!$CA$9:$CM$594,10,FALSE)</f>
        <v>3100</v>
      </c>
      <c r="N391" s="7">
        <f>VLOOKUP($A391,Data!$CA$9:$CM$594,11,FALSE)</f>
        <v>32300</v>
      </c>
      <c r="O391" s="7">
        <f>VLOOKUP($A391,Data!$CA$9:$CM$594,12,FALSE)</f>
        <v>9.5</v>
      </c>
      <c r="P391" s="7">
        <f>VLOOKUP($A391,Data!$CA$9:$CM$594,13,FALSE)</f>
        <v>5.5</v>
      </c>
    </row>
    <row r="392" spans="1:16" x14ac:dyDescent="0.3">
      <c r="A392" s="36" t="s">
        <v>1001</v>
      </c>
      <c r="B392" s="6" t="str">
        <f>IFERROR(VLOOKUP($A392,classifications!$A$3:$C$334,3,FALSE),VLOOKUP($A392,classifications!$I$2:$K$27,3,FALSE))</f>
        <v>Predominantly Urban</v>
      </c>
      <c r="C392" s="6" t="str">
        <f>VLOOKUP($A392,classifications!$A$3:$D$333,4,FALSE)</f>
        <v>lower tier</v>
      </c>
      <c r="D392" s="6" t="str">
        <f>VLOOKUP($A392,class!$A$1:$B$455,2,FALSE)</f>
        <v>Shire District</v>
      </c>
      <c r="E392" s="7">
        <f>VLOOKUP($A392,Data!$CA$9:$CM$594,2,FALSE)</f>
        <v>36000</v>
      </c>
      <c r="F392" s="7">
        <f>VLOOKUP($A392,Data!$CA$9:$CM$594,3,FALSE)</f>
        <v>74300</v>
      </c>
      <c r="G392" s="7">
        <f>VLOOKUP($A392,Data!$CA$9:$CM$594,4,FALSE)</f>
        <v>48.5</v>
      </c>
      <c r="H392" s="7">
        <f>VLOOKUP($A392,Data!$CA$9:$CM$594,5,FALSE)</f>
        <v>7.2</v>
      </c>
      <c r="I392" s="7">
        <f>VLOOKUP($A392,Data!$CA$9:$CM$594,6,FALSE)</f>
        <v>56700</v>
      </c>
      <c r="J392" s="7">
        <f>VLOOKUP($A392,Data!$CA$9:$CM$594,7,FALSE)</f>
        <v>74300</v>
      </c>
      <c r="K392" s="7">
        <f>VLOOKUP($A392,Data!$CA$9:$CM$594,8,FALSE)</f>
        <v>76.3</v>
      </c>
      <c r="L392" s="7">
        <f>VLOOKUP($A392,Data!$CA$9:$CM$594,9,FALSE)</f>
        <v>6.1</v>
      </c>
      <c r="M392" s="7">
        <f>VLOOKUP($A392,Data!$CA$9:$CM$594,10,FALSE)</f>
        <v>3100</v>
      </c>
      <c r="N392" s="7">
        <f>VLOOKUP($A392,Data!$CA$9:$CM$594,11,FALSE)</f>
        <v>74300</v>
      </c>
      <c r="O392" s="7">
        <f>VLOOKUP($A392,Data!$CA$9:$CM$594,12,FALSE)</f>
        <v>4.0999999999999996</v>
      </c>
      <c r="P392" s="7" t="str">
        <f>VLOOKUP($A392,Data!$CA$9:$CM$594,13,FALSE)</f>
        <v>*</v>
      </c>
    </row>
    <row r="393" spans="1:16" x14ac:dyDescent="0.3">
      <c r="A393" s="36" t="s">
        <v>1002</v>
      </c>
      <c r="B393" s="6" t="str">
        <f>IFERROR(VLOOKUP($A393,classifications!$A$3:$C$334,3,FALSE),VLOOKUP($A393,classifications!$I$2:$K$27,3,FALSE))</f>
        <v>Predominantly Rural</v>
      </c>
      <c r="C393" s="6" t="str">
        <f>VLOOKUP($A393,classifications!$A$3:$D$333,4,FALSE)</f>
        <v>lower tier</v>
      </c>
      <c r="D393" s="6" t="str">
        <f>VLOOKUP($A393,class!$A$1:$B$455,2,FALSE)</f>
        <v>Shire District</v>
      </c>
      <c r="E393" s="7">
        <f>VLOOKUP($A393,Data!$CA$9:$CM$594,2,FALSE)</f>
        <v>17000</v>
      </c>
      <c r="F393" s="7">
        <f>VLOOKUP($A393,Data!$CA$9:$CM$594,3,FALSE)</f>
        <v>50600</v>
      </c>
      <c r="G393" s="7">
        <f>VLOOKUP($A393,Data!$CA$9:$CM$594,4,FALSE)</f>
        <v>33.6</v>
      </c>
      <c r="H393" s="7">
        <f>VLOOKUP($A393,Data!$CA$9:$CM$594,5,FALSE)</f>
        <v>7.9</v>
      </c>
      <c r="I393" s="7">
        <f>VLOOKUP($A393,Data!$CA$9:$CM$594,6,FALSE)</f>
        <v>36700</v>
      </c>
      <c r="J393" s="7">
        <f>VLOOKUP($A393,Data!$CA$9:$CM$594,7,FALSE)</f>
        <v>50600</v>
      </c>
      <c r="K393" s="7">
        <f>VLOOKUP($A393,Data!$CA$9:$CM$594,8,FALSE)</f>
        <v>72.5</v>
      </c>
      <c r="L393" s="7">
        <f>VLOOKUP($A393,Data!$CA$9:$CM$594,9,FALSE)</f>
        <v>7.4</v>
      </c>
      <c r="M393" s="7">
        <f>VLOOKUP($A393,Data!$CA$9:$CM$594,10,FALSE)</f>
        <v>4100</v>
      </c>
      <c r="N393" s="7">
        <f>VLOOKUP($A393,Data!$CA$9:$CM$594,11,FALSE)</f>
        <v>50600</v>
      </c>
      <c r="O393" s="7">
        <f>VLOOKUP($A393,Data!$CA$9:$CM$594,12,FALSE)</f>
        <v>8.1</v>
      </c>
      <c r="P393" s="7">
        <f>VLOOKUP($A393,Data!$CA$9:$CM$594,13,FALSE)</f>
        <v>4.5</v>
      </c>
    </row>
    <row r="394" spans="1:16" x14ac:dyDescent="0.3">
      <c r="A394" s="36" t="s">
        <v>1003</v>
      </c>
      <c r="B394" s="6" t="str">
        <f>IFERROR(VLOOKUP($A394,classifications!$A$3:$C$334,3,FALSE),VLOOKUP($A394,classifications!$I$2:$K$27,3,FALSE))</f>
        <v>Predominantly Rural</v>
      </c>
      <c r="C394" s="6" t="str">
        <f>VLOOKUP($A394,classifications!$A$3:$D$333,4,FALSE)</f>
        <v>lower tier</v>
      </c>
      <c r="D394" s="6" t="str">
        <f>VLOOKUP($A394,class!$A$1:$B$455,2,FALSE)</f>
        <v>Shire District</v>
      </c>
      <c r="E394" s="7">
        <f>VLOOKUP($A394,Data!$CA$9:$CM$594,2,FALSE)</f>
        <v>12800</v>
      </c>
      <c r="F394" s="7">
        <f>VLOOKUP($A394,Data!$CA$9:$CM$594,3,FALSE)</f>
        <v>48400</v>
      </c>
      <c r="G394" s="7">
        <f>VLOOKUP($A394,Data!$CA$9:$CM$594,4,FALSE)</f>
        <v>26.5</v>
      </c>
      <c r="H394" s="7">
        <f>VLOOKUP($A394,Data!$CA$9:$CM$594,5,FALSE)</f>
        <v>7.1</v>
      </c>
      <c r="I394" s="7">
        <f>VLOOKUP($A394,Data!$CA$9:$CM$594,6,FALSE)</f>
        <v>32200</v>
      </c>
      <c r="J394" s="7">
        <f>VLOOKUP($A394,Data!$CA$9:$CM$594,7,FALSE)</f>
        <v>48400</v>
      </c>
      <c r="K394" s="7">
        <f>VLOOKUP($A394,Data!$CA$9:$CM$594,8,FALSE)</f>
        <v>66.5</v>
      </c>
      <c r="L394" s="7">
        <f>VLOOKUP($A394,Data!$CA$9:$CM$594,9,FALSE)</f>
        <v>7.6</v>
      </c>
      <c r="M394" s="7">
        <f>VLOOKUP($A394,Data!$CA$9:$CM$594,10,FALSE)</f>
        <v>5600</v>
      </c>
      <c r="N394" s="7">
        <f>VLOOKUP($A394,Data!$CA$9:$CM$594,11,FALSE)</f>
        <v>48400</v>
      </c>
      <c r="O394" s="7">
        <f>VLOOKUP($A394,Data!$CA$9:$CM$594,12,FALSE)</f>
        <v>11.6</v>
      </c>
      <c r="P394" s="7">
        <f>VLOOKUP($A394,Data!$CA$9:$CM$594,13,FALSE)</f>
        <v>5.2</v>
      </c>
    </row>
    <row r="395" spans="1:16" x14ac:dyDescent="0.3">
      <c r="A395" s="36" t="s">
        <v>1004</v>
      </c>
      <c r="B395" s="6" t="str">
        <f>IFERROR(VLOOKUP($A395,classifications!$A$3:$C$334,3,FALSE),VLOOKUP($A395,classifications!$I$2:$K$27,3,FALSE))</f>
        <v>Predominantly Urban</v>
      </c>
      <c r="C395" s="6" t="str">
        <f>VLOOKUP($A395,classifications!$A$3:$D$333,4,FALSE)</f>
        <v>lower tier</v>
      </c>
      <c r="D395" s="6" t="str">
        <f>VLOOKUP($A395,class!$A$1:$B$455,2,FALSE)</f>
        <v>Shire District</v>
      </c>
      <c r="E395" s="7">
        <f>VLOOKUP($A395,Data!$CA$9:$CM$594,2,FALSE)</f>
        <v>14800</v>
      </c>
      <c r="F395" s="7">
        <f>VLOOKUP($A395,Data!$CA$9:$CM$594,3,FALSE)</f>
        <v>78600</v>
      </c>
      <c r="G395" s="7">
        <f>VLOOKUP($A395,Data!$CA$9:$CM$594,4,FALSE)</f>
        <v>18.8</v>
      </c>
      <c r="H395" s="7">
        <f>VLOOKUP($A395,Data!$CA$9:$CM$594,5,FALSE)</f>
        <v>5.4</v>
      </c>
      <c r="I395" s="7">
        <f>VLOOKUP($A395,Data!$CA$9:$CM$594,6,FALSE)</f>
        <v>50300</v>
      </c>
      <c r="J395" s="7">
        <f>VLOOKUP($A395,Data!$CA$9:$CM$594,7,FALSE)</f>
        <v>78600</v>
      </c>
      <c r="K395" s="7">
        <f>VLOOKUP($A395,Data!$CA$9:$CM$594,8,FALSE)</f>
        <v>64</v>
      </c>
      <c r="L395" s="7">
        <f>VLOOKUP($A395,Data!$CA$9:$CM$594,9,FALSE)</f>
        <v>6.6</v>
      </c>
      <c r="M395" s="7">
        <f>VLOOKUP($A395,Data!$CA$9:$CM$594,10,FALSE)</f>
        <v>7400</v>
      </c>
      <c r="N395" s="7">
        <f>VLOOKUP($A395,Data!$CA$9:$CM$594,11,FALSE)</f>
        <v>78600</v>
      </c>
      <c r="O395" s="7">
        <f>VLOOKUP($A395,Data!$CA$9:$CM$594,12,FALSE)</f>
        <v>9.4</v>
      </c>
      <c r="P395" s="7">
        <f>VLOOKUP($A395,Data!$CA$9:$CM$594,13,FALSE)</f>
        <v>4</v>
      </c>
    </row>
    <row r="396" spans="1:16" x14ac:dyDescent="0.3">
      <c r="A396" s="36" t="s">
        <v>1005</v>
      </c>
      <c r="B396" s="6" t="str">
        <f>IFERROR(VLOOKUP($A396,classifications!$A$3:$C$334,3,FALSE),VLOOKUP($A396,classifications!$I$2:$K$27,3,FALSE))</f>
        <v>Urban with Significant Rural</v>
      </c>
      <c r="C396" s="6" t="str">
        <f>VLOOKUP($A396,classifications!$A$3:$D$333,4,FALSE)</f>
        <v>lower tier</v>
      </c>
      <c r="D396" s="6" t="str">
        <f>VLOOKUP($A396,class!$A$1:$B$455,2,FALSE)</f>
        <v>Shire District</v>
      </c>
      <c r="E396" s="7">
        <f>VLOOKUP($A396,Data!$CA$9:$CM$594,2,FALSE)</f>
        <v>22300</v>
      </c>
      <c r="F396" s="7">
        <f>VLOOKUP($A396,Data!$CA$9:$CM$594,3,FALSE)</f>
        <v>70700</v>
      </c>
      <c r="G396" s="7">
        <f>VLOOKUP($A396,Data!$CA$9:$CM$594,4,FALSE)</f>
        <v>31.6</v>
      </c>
      <c r="H396" s="7">
        <f>VLOOKUP($A396,Data!$CA$9:$CM$594,5,FALSE)</f>
        <v>5.9</v>
      </c>
      <c r="I396" s="7">
        <f>VLOOKUP($A396,Data!$CA$9:$CM$594,6,FALSE)</f>
        <v>49600</v>
      </c>
      <c r="J396" s="7">
        <f>VLOOKUP($A396,Data!$CA$9:$CM$594,7,FALSE)</f>
        <v>70700</v>
      </c>
      <c r="K396" s="7">
        <f>VLOOKUP($A396,Data!$CA$9:$CM$594,8,FALSE)</f>
        <v>70.2</v>
      </c>
      <c r="L396" s="7">
        <f>VLOOKUP($A396,Data!$CA$9:$CM$594,9,FALSE)</f>
        <v>5.8</v>
      </c>
      <c r="M396" s="7">
        <f>VLOOKUP($A396,Data!$CA$9:$CM$594,10,FALSE)</f>
        <v>5100</v>
      </c>
      <c r="N396" s="7">
        <f>VLOOKUP($A396,Data!$CA$9:$CM$594,11,FALSE)</f>
        <v>70700</v>
      </c>
      <c r="O396" s="7">
        <f>VLOOKUP($A396,Data!$CA$9:$CM$594,12,FALSE)</f>
        <v>7.3</v>
      </c>
      <c r="P396" s="7">
        <f>VLOOKUP($A396,Data!$CA$9:$CM$594,13,FALSE)</f>
        <v>3.3</v>
      </c>
    </row>
    <row r="397" spans="1:16" x14ac:dyDescent="0.3">
      <c r="A397" s="36" t="s">
        <v>1006</v>
      </c>
      <c r="B397" s="6" t="str">
        <f>IFERROR(VLOOKUP($A397,classifications!$A$3:$C$334,3,FALSE),VLOOKUP($A397,classifications!$I$2:$K$27,3,FALSE))</f>
        <v>Predominantly Rural</v>
      </c>
      <c r="C397" s="6" t="str">
        <f>VLOOKUP($A397,classifications!$A$3:$D$333,4,FALSE)</f>
        <v>lower tier</v>
      </c>
      <c r="D397" s="6" t="str">
        <f>VLOOKUP($A397,class!$A$1:$B$455,2,FALSE)</f>
        <v>Shire District</v>
      </c>
      <c r="E397" s="7">
        <f>VLOOKUP($A397,Data!$CA$9:$CM$594,2,FALSE)</f>
        <v>20900</v>
      </c>
      <c r="F397" s="7">
        <f>VLOOKUP($A397,Data!$CA$9:$CM$594,3,FALSE)</f>
        <v>48600</v>
      </c>
      <c r="G397" s="7">
        <f>VLOOKUP($A397,Data!$CA$9:$CM$594,4,FALSE)</f>
        <v>42.9</v>
      </c>
      <c r="H397" s="7">
        <f>VLOOKUP($A397,Data!$CA$9:$CM$594,5,FALSE)</f>
        <v>8.6</v>
      </c>
      <c r="I397" s="7">
        <f>VLOOKUP($A397,Data!$CA$9:$CM$594,6,FALSE)</f>
        <v>39000</v>
      </c>
      <c r="J397" s="7">
        <f>VLOOKUP($A397,Data!$CA$9:$CM$594,7,FALSE)</f>
        <v>48600</v>
      </c>
      <c r="K397" s="7">
        <f>VLOOKUP($A397,Data!$CA$9:$CM$594,8,FALSE)</f>
        <v>80.3</v>
      </c>
      <c r="L397" s="7">
        <f>VLOOKUP($A397,Data!$CA$9:$CM$594,9,FALSE)</f>
        <v>6.9</v>
      </c>
      <c r="M397" s="7">
        <f>VLOOKUP($A397,Data!$CA$9:$CM$594,10,FALSE)</f>
        <v>2600</v>
      </c>
      <c r="N397" s="7">
        <f>VLOOKUP($A397,Data!$CA$9:$CM$594,11,FALSE)</f>
        <v>48600</v>
      </c>
      <c r="O397" s="7">
        <f>VLOOKUP($A397,Data!$CA$9:$CM$594,12,FALSE)</f>
        <v>5.3</v>
      </c>
      <c r="P397" s="7" t="str">
        <f>VLOOKUP($A397,Data!$CA$9:$CM$594,13,FALSE)</f>
        <v>*</v>
      </c>
    </row>
    <row r="398" spans="1:16" x14ac:dyDescent="0.3">
      <c r="A398" s="36" t="s">
        <v>1007</v>
      </c>
      <c r="B398" s="6" t="str">
        <f>IFERROR(VLOOKUP($A398,classifications!$A$3:$C$334,3,FALSE),VLOOKUP($A398,classifications!$I$2:$K$27,3,FALSE))</f>
        <v>Predominantly Rural</v>
      </c>
      <c r="C398" s="6" t="str">
        <f>VLOOKUP($A398,classifications!$A$3:$D$333,4,FALSE)</f>
        <v>lower tier</v>
      </c>
      <c r="D398" s="6" t="str">
        <f>VLOOKUP($A398,class!$A$1:$B$455,2,FALSE)</f>
        <v>Shire District</v>
      </c>
      <c r="E398" s="7">
        <f>VLOOKUP($A398,Data!$CA$9:$CM$594,2,FALSE)</f>
        <v>15000</v>
      </c>
      <c r="F398" s="7">
        <f>VLOOKUP($A398,Data!$CA$9:$CM$594,3,FALSE)</f>
        <v>64700</v>
      </c>
      <c r="G398" s="7">
        <f>VLOOKUP($A398,Data!$CA$9:$CM$594,4,FALSE)</f>
        <v>23.1</v>
      </c>
      <c r="H398" s="7">
        <f>VLOOKUP($A398,Data!$CA$9:$CM$594,5,FALSE)</f>
        <v>5.7</v>
      </c>
      <c r="I398" s="7">
        <f>VLOOKUP($A398,Data!$CA$9:$CM$594,6,FALSE)</f>
        <v>41700</v>
      </c>
      <c r="J398" s="7">
        <f>VLOOKUP($A398,Data!$CA$9:$CM$594,7,FALSE)</f>
        <v>64700</v>
      </c>
      <c r="K398" s="7">
        <f>VLOOKUP($A398,Data!$CA$9:$CM$594,8,FALSE)</f>
        <v>64.400000000000006</v>
      </c>
      <c r="L398" s="7">
        <f>VLOOKUP($A398,Data!$CA$9:$CM$594,9,FALSE)</f>
        <v>6.5</v>
      </c>
      <c r="M398" s="7">
        <f>VLOOKUP($A398,Data!$CA$9:$CM$594,10,FALSE)</f>
        <v>8000</v>
      </c>
      <c r="N398" s="7">
        <f>VLOOKUP($A398,Data!$CA$9:$CM$594,11,FALSE)</f>
        <v>64700</v>
      </c>
      <c r="O398" s="7">
        <f>VLOOKUP($A398,Data!$CA$9:$CM$594,12,FALSE)</f>
        <v>12.4</v>
      </c>
      <c r="P398" s="7">
        <f>VLOOKUP($A398,Data!$CA$9:$CM$594,13,FALSE)</f>
        <v>4.4000000000000004</v>
      </c>
    </row>
    <row r="399" spans="1:16" x14ac:dyDescent="0.3">
      <c r="A399" s="36" t="s">
        <v>1008</v>
      </c>
      <c r="B399" s="6" t="str">
        <f>IFERROR(VLOOKUP($A399,classifications!$A$3:$C$334,3,FALSE),VLOOKUP($A399,classifications!$I$2:$K$27,3,FALSE))</f>
        <v>Predominantly Rural</v>
      </c>
      <c r="C399" s="6" t="str">
        <f>VLOOKUP($A399,classifications!$A$3:$D$333,4,FALSE)</f>
        <v>lower tier</v>
      </c>
      <c r="D399" s="6" t="str">
        <f>VLOOKUP($A399,class!$A$1:$B$455,2,FALSE)</f>
        <v>Shire District</v>
      </c>
      <c r="E399" s="7">
        <f>VLOOKUP($A399,Data!$CA$9:$CM$594,2,FALSE)</f>
        <v>19600</v>
      </c>
      <c r="F399" s="7">
        <f>VLOOKUP($A399,Data!$CA$9:$CM$594,3,FALSE)</f>
        <v>69000</v>
      </c>
      <c r="G399" s="7">
        <f>VLOOKUP($A399,Data!$CA$9:$CM$594,4,FALSE)</f>
        <v>28.5</v>
      </c>
      <c r="H399" s="7">
        <f>VLOOKUP($A399,Data!$CA$9:$CM$594,5,FALSE)</f>
        <v>5.5</v>
      </c>
      <c r="I399" s="7">
        <f>VLOOKUP($A399,Data!$CA$9:$CM$594,6,FALSE)</f>
        <v>42500</v>
      </c>
      <c r="J399" s="7">
        <f>VLOOKUP($A399,Data!$CA$9:$CM$594,7,FALSE)</f>
        <v>69000</v>
      </c>
      <c r="K399" s="7">
        <f>VLOOKUP($A399,Data!$CA$9:$CM$594,8,FALSE)</f>
        <v>61.5</v>
      </c>
      <c r="L399" s="7">
        <f>VLOOKUP($A399,Data!$CA$9:$CM$594,9,FALSE)</f>
        <v>6</v>
      </c>
      <c r="M399" s="7">
        <f>VLOOKUP($A399,Data!$CA$9:$CM$594,10,FALSE)</f>
        <v>5700</v>
      </c>
      <c r="N399" s="7">
        <f>VLOOKUP($A399,Data!$CA$9:$CM$594,11,FALSE)</f>
        <v>69000</v>
      </c>
      <c r="O399" s="7">
        <f>VLOOKUP($A399,Data!$CA$9:$CM$594,12,FALSE)</f>
        <v>8.3000000000000007</v>
      </c>
      <c r="P399" s="7">
        <f>VLOOKUP($A399,Data!$CA$9:$CM$594,13,FALSE)</f>
        <v>3.4</v>
      </c>
    </row>
    <row r="400" spans="1:16" x14ac:dyDescent="0.3">
      <c r="A400" s="36" t="s">
        <v>1009</v>
      </c>
      <c r="B400" s="6" t="str">
        <f>IFERROR(VLOOKUP($A400,classifications!$A$3:$C$334,3,FALSE),VLOOKUP($A400,classifications!$I$2:$K$27,3,FALSE))</f>
        <v>Predominantly Rural</v>
      </c>
      <c r="C400" s="6" t="str">
        <f>VLOOKUP($A400,classifications!$A$3:$D$333,4,FALSE)</f>
        <v>lower tier</v>
      </c>
      <c r="D400" s="6" t="str">
        <f>VLOOKUP($A400,class!$A$1:$B$455,2,FALSE)</f>
        <v>Shire District</v>
      </c>
      <c r="E400" s="7">
        <f>VLOOKUP($A400,Data!$CA$9:$CM$594,2,FALSE)</f>
        <v>26000</v>
      </c>
      <c r="F400" s="7">
        <f>VLOOKUP($A400,Data!$CA$9:$CM$594,3,FALSE)</f>
        <v>98100</v>
      </c>
      <c r="G400" s="7">
        <f>VLOOKUP($A400,Data!$CA$9:$CM$594,4,FALSE)</f>
        <v>26.5</v>
      </c>
      <c r="H400" s="7">
        <f>VLOOKUP($A400,Data!$CA$9:$CM$594,5,FALSE)</f>
        <v>5.2</v>
      </c>
      <c r="I400" s="7">
        <f>VLOOKUP($A400,Data!$CA$9:$CM$594,6,FALSE)</f>
        <v>73200</v>
      </c>
      <c r="J400" s="7">
        <f>VLOOKUP($A400,Data!$CA$9:$CM$594,7,FALSE)</f>
        <v>98100</v>
      </c>
      <c r="K400" s="7">
        <f>VLOOKUP($A400,Data!$CA$9:$CM$594,8,FALSE)</f>
        <v>74.7</v>
      </c>
      <c r="L400" s="7">
        <f>VLOOKUP($A400,Data!$CA$9:$CM$594,9,FALSE)</f>
        <v>5.0999999999999996</v>
      </c>
      <c r="M400" s="7">
        <f>VLOOKUP($A400,Data!$CA$9:$CM$594,10,FALSE)</f>
        <v>7200</v>
      </c>
      <c r="N400" s="7">
        <f>VLOOKUP($A400,Data!$CA$9:$CM$594,11,FALSE)</f>
        <v>98100</v>
      </c>
      <c r="O400" s="7">
        <f>VLOOKUP($A400,Data!$CA$9:$CM$594,12,FALSE)</f>
        <v>7.3</v>
      </c>
      <c r="P400" s="7">
        <f>VLOOKUP($A400,Data!$CA$9:$CM$594,13,FALSE)</f>
        <v>3.1</v>
      </c>
    </row>
    <row r="401" spans="1:16" x14ac:dyDescent="0.3">
      <c r="A401" s="36" t="s">
        <v>1053</v>
      </c>
      <c r="B401" s="6" t="str">
        <f>IFERROR(VLOOKUP($A401,classifications!$A$3:$C$334,3,FALSE),VLOOKUP($A401,classifications!$I$2:$K$27,3,FALSE))</f>
        <v>Predominantly Rural</v>
      </c>
      <c r="C401" s="6" t="str">
        <f>VLOOKUP($A401,classifications!$A$3:$D$333,4,FALSE)</f>
        <v>lower tier</v>
      </c>
      <c r="D401" s="6" t="str">
        <f>VLOOKUP($A401,class!$A$1:$B$455,2,FALSE)</f>
        <v>Shire District</v>
      </c>
      <c r="E401" s="7">
        <f>VLOOKUP($A401,Data!$CA$9:$CM$594,2,FALSE)</f>
        <v>23900</v>
      </c>
      <c r="F401" s="7">
        <f>VLOOKUP($A401,Data!$CA$9:$CM$594,3,FALSE)</f>
        <v>87100</v>
      </c>
      <c r="G401" s="7">
        <f>VLOOKUP($A401,Data!$CA$9:$CM$594,4,FALSE)</f>
        <v>27.5</v>
      </c>
      <c r="H401" s="7">
        <f>VLOOKUP($A401,Data!$CA$9:$CM$594,5,FALSE)</f>
        <v>5.5</v>
      </c>
      <c r="I401" s="7">
        <f>VLOOKUP($A401,Data!$CA$9:$CM$594,6,FALSE)</f>
        <v>61900</v>
      </c>
      <c r="J401" s="7">
        <f>VLOOKUP($A401,Data!$CA$9:$CM$594,7,FALSE)</f>
        <v>87100</v>
      </c>
      <c r="K401" s="7">
        <f>VLOOKUP($A401,Data!$CA$9:$CM$594,8,FALSE)</f>
        <v>71</v>
      </c>
      <c r="L401" s="7">
        <f>VLOOKUP($A401,Data!$CA$9:$CM$594,9,FALSE)</f>
        <v>5.6</v>
      </c>
      <c r="M401" s="7">
        <f>VLOOKUP($A401,Data!$CA$9:$CM$594,10,FALSE)</f>
        <v>5800</v>
      </c>
      <c r="N401" s="7">
        <f>VLOOKUP($A401,Data!$CA$9:$CM$594,11,FALSE)</f>
        <v>87100</v>
      </c>
      <c r="O401" s="7">
        <f>VLOOKUP($A401,Data!$CA$9:$CM$594,12,FALSE)</f>
        <v>6.7</v>
      </c>
      <c r="P401" s="7">
        <f>VLOOKUP($A401,Data!$CA$9:$CM$594,13,FALSE)</f>
        <v>3.1</v>
      </c>
    </row>
    <row r="403" spans="1:16" s="10" customFormat="1" x14ac:dyDescent="0.3">
      <c r="B403" s="14" t="s">
        <v>1021</v>
      </c>
      <c r="D403" s="12"/>
      <c r="E403" s="10">
        <f>SUMIFS(E$9:E$401,$C$9:$C$401,"lower tier",$B$9:$B$401,$B403)</f>
        <v>1956400</v>
      </c>
      <c r="F403" s="10">
        <f>SUMIFS(F$9:F$401,$C$9:$C$401,"lower tier",$B$9:$B$401,$B403)</f>
        <v>6838000</v>
      </c>
      <c r="G403" s="10">
        <f>(E403*100)/F403</f>
        <v>28.610704884469143</v>
      </c>
      <c r="I403" s="10">
        <f>SUMIFS(I$9:I$401,$C$9:$C$401,"lower tier",$B$9:$B$401,$B403)</f>
        <v>4614400</v>
      </c>
      <c r="J403" s="10">
        <f>SUMIFS(J$9:J$401,$C$9:$C$401,"lower tier",$B$9:$B$401,$B403)</f>
        <v>6838000</v>
      </c>
      <c r="K403" s="10">
        <f>(I403*100)/J403</f>
        <v>67.481719801111439</v>
      </c>
      <c r="M403" s="10">
        <f>SUMIFS(M$9:M$401,$C$9:$C$401,"lower tier",$B$9:$B$401,$B403)</f>
        <v>715800</v>
      </c>
      <c r="N403" s="10">
        <f>SUMIFS(N$9:N$401,$C$9:$C$401,"lower tier",$B$9:$B$401,$B403)</f>
        <v>6838000</v>
      </c>
      <c r="O403" s="10">
        <f>(M403*100)/N403</f>
        <v>10.467973091547236</v>
      </c>
    </row>
    <row r="404" spans="1:16" s="10" customFormat="1" x14ac:dyDescent="0.3">
      <c r="B404" s="10" t="s">
        <v>1017</v>
      </c>
      <c r="D404" s="12"/>
      <c r="E404" s="10">
        <f>SUMIFS(E$9:E$401,$C$9:$C$401,"lower tier",$B$9:$B$401,$B404)</f>
        <v>1150700</v>
      </c>
      <c r="F404" s="10">
        <f>SUMIFS(F$9:F$401,$C$9:$C$401,"lower tier",$B$9:$B$401,$B404)</f>
        <v>3885600</v>
      </c>
      <c r="G404" s="10">
        <f t="shared" ref="G404:G405" si="0">(E404*100)/F404</f>
        <v>29.614473955116328</v>
      </c>
      <c r="I404" s="10">
        <f>SUMIFS(I$9:I$401,$C$9:$C$401,"lower tier",$B$9:$B$401,$B404)</f>
        <v>2627000</v>
      </c>
      <c r="J404" s="10">
        <f>SUMIFS(J$9:J$401,$C$9:$C$401,"lower tier",$B$9:$B$401,$B404)</f>
        <v>3885600</v>
      </c>
      <c r="K404" s="10">
        <f t="shared" ref="K404:K405" si="1">(I404*100)/J404</f>
        <v>67.608606135474574</v>
      </c>
      <c r="M404" s="10">
        <f>SUMIFS(M$9:M$401,$C$9:$C$401,"lower tier",$B$9:$B$401,$B404)</f>
        <v>398600</v>
      </c>
      <c r="N404" s="10">
        <f>SUMIFS(N$9:N$401,$C$9:$C$401,"lower tier",$B$9:$B$401,$B404)</f>
        <v>3885600</v>
      </c>
      <c r="O404" s="10">
        <f t="shared" ref="O404:O405" si="2">(M404*100)/N404</f>
        <v>10.258389952645667</v>
      </c>
    </row>
    <row r="405" spans="1:16" s="10" customFormat="1" x14ac:dyDescent="0.3">
      <c r="B405" s="14" t="s">
        <v>1019</v>
      </c>
      <c r="D405" s="12"/>
      <c r="E405" s="10">
        <f>SUMIFS(E$9:E$401,$C$9:$C$401,"lower tier",$B$9:$B$401,$B405)</f>
        <v>6721400</v>
      </c>
      <c r="F405" s="10">
        <f>SUMIFS(F$9:F$401,$C$9:$C$401,"lower tier",$B$9:$B$401,$B405)</f>
        <v>22529500</v>
      </c>
      <c r="G405" s="10">
        <f t="shared" si="0"/>
        <v>29.83377349697064</v>
      </c>
      <c r="I405" s="10">
        <f>SUMIFS(I$9:I$401,$C$9:$C$401,"lower tier",$B$9:$B$401,$B405)</f>
        <v>14337400</v>
      </c>
      <c r="J405" s="10">
        <f>SUMIFS(J$9:J$401,$C$9:$C$401,"lower tier",$B$9:$B$401,$B405)</f>
        <v>22529500</v>
      </c>
      <c r="K405" s="10">
        <f t="shared" si="1"/>
        <v>63.638340842007146</v>
      </c>
      <c r="M405" s="10">
        <f>SUMIFS(M$9:M$401,$C$9:$C$401,"lower tier",$B$9:$B$401,$B405)</f>
        <v>2934100</v>
      </c>
      <c r="N405" s="10">
        <f>SUMIFS(N$9:N$401,$C$9:$C$401,"lower tier",$B$9:$B$401,$B405)</f>
        <v>22529500</v>
      </c>
      <c r="O405" s="10">
        <f t="shared" si="2"/>
        <v>13.023369360172218</v>
      </c>
    </row>
    <row r="406" spans="1:16" s="10" customFormat="1" x14ac:dyDescent="0.3">
      <c r="D406" s="12"/>
      <c r="E406" s="10">
        <f>SUMIF($C$9:$C$401,"lower tier",E$9:E$401)</f>
        <v>9828500</v>
      </c>
      <c r="F406" s="10">
        <f>SUMIF($C$9:$C$401,"lower tier",F$9:F$401)</f>
        <v>33253100</v>
      </c>
      <c r="G406" s="10">
        <f>(E406*100)/F406</f>
        <v>29.556642839314229</v>
      </c>
      <c r="I406" s="10">
        <f>SUMIF($C$9:$C$401,"lower tier",I$9:I$401)</f>
        <v>21578800</v>
      </c>
      <c r="J406" s="10">
        <f>SUMIF($C$9:$C$401,"lower tier",J$9:J$401)</f>
        <v>33253100</v>
      </c>
      <c r="K406" s="10">
        <f>(I406*100)/J406</f>
        <v>64.892596479726706</v>
      </c>
      <c r="M406" s="10">
        <f>SUMIF($C$9:$C$401,"lower tier",M$9:M$401)</f>
        <v>4048500</v>
      </c>
      <c r="N406" s="10">
        <f>SUMIF($C$9:$C$401,"lower tier",N$9:N$401)</f>
        <v>33253100</v>
      </c>
      <c r="O406" s="10">
        <f>(M406*100)/N406</f>
        <v>12.174804755045395</v>
      </c>
    </row>
    <row r="407" spans="1:16" s="10" customFormat="1" x14ac:dyDescent="0.3">
      <c r="D407" s="12"/>
    </row>
    <row r="408" spans="1:16" s="10" customFormat="1" x14ac:dyDescent="0.3">
      <c r="A408" s="10" t="str">
        <f>'front sheet'!B7</f>
        <v>Shire District</v>
      </c>
      <c r="D408" s="12"/>
      <c r="E408" s="10">
        <f>SUMIF($D9:$D401,$A408,E9:E401)</f>
        <v>3672900</v>
      </c>
      <c r="F408" s="13">
        <f>SUMIF($D9:$D401,$A408,F9:F401)</f>
        <v>12590400</v>
      </c>
      <c r="G408" s="13">
        <f>(E408*100)/F408</f>
        <v>29.172226458253906</v>
      </c>
      <c r="I408" s="13">
        <f>SUMIF($D9:$D401,$A408,I9:I401)</f>
        <v>8443100</v>
      </c>
      <c r="J408" s="13">
        <f>SUMIF($D9:$D401,$A408,J9:J401)</f>
        <v>12590400</v>
      </c>
      <c r="K408" s="13">
        <f>(I408*100)/J408</f>
        <v>67.05982335747872</v>
      </c>
      <c r="M408" s="13">
        <f>SUMIF($D9:$D401,$A408,M9:M401)</f>
        <v>1325900</v>
      </c>
      <c r="N408" s="13">
        <f>SUMIF($D9:$D401,$A408,N9:N401)</f>
        <v>12590400</v>
      </c>
      <c r="O408" s="13">
        <f>(M408*100)/N408</f>
        <v>10.531039522175625</v>
      </c>
    </row>
    <row r="409" spans="1:16" s="10" customFormat="1" x14ac:dyDescent="0.3">
      <c r="D409" s="12"/>
    </row>
    <row r="410" spans="1:16" s="10" customFormat="1" x14ac:dyDescent="0.3">
      <c r="D410" s="12"/>
    </row>
    <row r="411" spans="1:16" s="10" customFormat="1" x14ac:dyDescent="0.3">
      <c r="D411" s="12"/>
    </row>
    <row r="412" spans="1:16" s="10" customFormat="1" x14ac:dyDescent="0.3">
      <c r="D412" s="12"/>
    </row>
    <row r="413" spans="1:16" s="10" customFormat="1" x14ac:dyDescent="0.3">
      <c r="D413" s="12"/>
    </row>
    <row r="415" spans="1:16" x14ac:dyDescent="0.3">
      <c r="A415" s="9" t="s">
        <v>603</v>
      </c>
      <c r="B415" s="9"/>
      <c r="C415" s="9"/>
      <c r="D415" s="9"/>
    </row>
    <row r="416" spans="1:16" x14ac:dyDescent="0.3">
      <c r="A416" s="9" t="s">
        <v>604</v>
      </c>
      <c r="B416" s="9"/>
      <c r="C416" s="9"/>
      <c r="D416" s="9"/>
    </row>
    <row r="417" spans="1:16" x14ac:dyDescent="0.3">
      <c r="A417" s="9" t="s">
        <v>605</v>
      </c>
      <c r="B417" s="9"/>
      <c r="C417" s="9"/>
      <c r="D417" s="9"/>
    </row>
    <row r="418" spans="1:16" x14ac:dyDescent="0.3">
      <c r="A418" s="9" t="s">
        <v>606</v>
      </c>
      <c r="B418" s="9"/>
      <c r="C418" s="9"/>
      <c r="D418" s="9"/>
    </row>
    <row r="421" spans="1:16" ht="15.6" x14ac:dyDescent="0.3">
      <c r="A421" s="1" t="s">
        <v>0</v>
      </c>
      <c r="B421" s="1"/>
      <c r="C421" s="1"/>
      <c r="D421" s="1"/>
    </row>
    <row r="422" spans="1:16" x14ac:dyDescent="0.3">
      <c r="A422" s="2" t="s">
        <v>1</v>
      </c>
      <c r="B422" s="2"/>
      <c r="C422" s="2"/>
      <c r="D422" s="2"/>
    </row>
    <row r="424" spans="1:16" x14ac:dyDescent="0.3">
      <c r="A424" s="3" t="s">
        <v>2</v>
      </c>
      <c r="B424" s="3"/>
      <c r="C424" s="3"/>
      <c r="D424" s="3"/>
      <c r="E424" s="3" t="s">
        <v>3</v>
      </c>
    </row>
    <row r="425" spans="1:16" x14ac:dyDescent="0.3">
      <c r="A425" s="3" t="s">
        <v>4</v>
      </c>
      <c r="B425" s="3"/>
      <c r="C425" s="3"/>
      <c r="D425" s="3"/>
      <c r="E425" s="39" t="s">
        <v>1090</v>
      </c>
    </row>
    <row r="427" spans="1:16" ht="26.1" customHeight="1" x14ac:dyDescent="0.3">
      <c r="A427" s="5" t="s">
        <v>9</v>
      </c>
      <c r="B427" s="5"/>
      <c r="C427" s="5"/>
      <c r="D427" s="5"/>
      <c r="E427" s="55" t="s">
        <v>6</v>
      </c>
      <c r="F427" s="56"/>
      <c r="G427" s="56"/>
      <c r="H427" s="56"/>
      <c r="I427" s="55" t="s">
        <v>7</v>
      </c>
      <c r="J427" s="56"/>
      <c r="K427" s="56"/>
      <c r="L427" s="56"/>
      <c r="M427" s="55" t="s">
        <v>8</v>
      </c>
      <c r="N427" s="56"/>
      <c r="O427" s="56"/>
      <c r="P427" s="56"/>
    </row>
    <row r="428" spans="1:16" ht="26.1" customHeight="1" x14ac:dyDescent="0.3">
      <c r="E428" s="4" t="s">
        <v>10</v>
      </c>
      <c r="F428" s="4" t="s">
        <v>11</v>
      </c>
      <c r="G428" s="4" t="s">
        <v>12</v>
      </c>
      <c r="H428" s="4" t="s">
        <v>13</v>
      </c>
      <c r="I428" s="4" t="s">
        <v>10</v>
      </c>
      <c r="J428" s="4" t="s">
        <v>11</v>
      </c>
      <c r="K428" s="4" t="s">
        <v>12</v>
      </c>
      <c r="L428" s="4" t="s">
        <v>13</v>
      </c>
      <c r="M428" s="4" t="s">
        <v>10</v>
      </c>
      <c r="N428" s="4" t="s">
        <v>11</v>
      </c>
      <c r="O428" s="4" t="s">
        <v>12</v>
      </c>
      <c r="P428" s="4" t="s">
        <v>13</v>
      </c>
    </row>
    <row r="429" spans="1:16" x14ac:dyDescent="0.3">
      <c r="A429" s="36" t="s">
        <v>610</v>
      </c>
      <c r="B429" s="6" t="str">
        <f>IFERROR(VLOOKUP($A429,classifications!$A$3:$C$334,3,FALSE),VLOOKUP($A429,classifications!$I$2:$K$27,3,FALSE))</f>
        <v>Predominantly Urban</v>
      </c>
      <c r="C429" s="6" t="str">
        <f>VLOOKUP($A429,classifications!$A$3:$D$333,4,FALSE)</f>
        <v>lower tier</v>
      </c>
      <c r="D429" s="6" t="str">
        <f>VLOOKUP($A429,class!$A$1:$B$455,2,FALSE)</f>
        <v>Unitary Authority</v>
      </c>
      <c r="E429" s="7">
        <f>VLOOKUP($A429,Data!$CA$596:$CM$995,2,FALSE)</f>
        <v>20000</v>
      </c>
      <c r="F429" s="7">
        <f>VLOOKUP($A429,Data!$CA$596:$CM$995,3,FALSE)</f>
        <v>63600</v>
      </c>
      <c r="G429" s="7">
        <f>VLOOKUP($A429,Data!$CA$596:$CM$995,4,FALSE)</f>
        <v>31.4</v>
      </c>
      <c r="H429" s="7">
        <f>VLOOKUP($A429,Data!$CA$596:$CM$995,5,FALSE)</f>
        <v>3</v>
      </c>
      <c r="I429" s="7">
        <f>VLOOKUP($A429,Data!$CA$596:$CM$995,6,FALSE)</f>
        <v>47400</v>
      </c>
      <c r="J429" s="7">
        <f>VLOOKUP($A429,Data!$CA$596:$CM$995,7,FALSE)</f>
        <v>63600</v>
      </c>
      <c r="K429" s="7">
        <f>VLOOKUP($A429,Data!$CA$596:$CM$995,8,FALSE)</f>
        <v>74.599999999999994</v>
      </c>
      <c r="L429" s="7">
        <f>VLOOKUP($A429,Data!$CA$596:$CM$995,9,FALSE)</f>
        <v>2.8</v>
      </c>
      <c r="M429" s="7">
        <f>VLOOKUP($A429,Data!$CA$596:$CM$995,10,FALSE)</f>
        <v>4200</v>
      </c>
      <c r="N429" s="7">
        <f>VLOOKUP($A429,Data!$CA$596:$CM$995,11,FALSE)</f>
        <v>63600</v>
      </c>
      <c r="O429" s="7">
        <f>VLOOKUP($A429,Data!$CA$596:$CM$995,12,FALSE)</f>
        <v>6.6</v>
      </c>
      <c r="P429" s="7">
        <f>VLOOKUP($A429,Data!$CA$596:$CM$995,13,FALSE)</f>
        <v>1.6</v>
      </c>
    </row>
    <row r="430" spans="1:16" x14ac:dyDescent="0.3">
      <c r="A430" s="36" t="s">
        <v>1029</v>
      </c>
      <c r="B430" s="6" t="str">
        <f>IFERROR(VLOOKUP($A430,classifications!$A$3:$C$334,3,FALSE),VLOOKUP($A430,classifications!$I$2:$K$27,3,FALSE))</f>
        <v>Predominantly Rural</v>
      </c>
      <c r="C430" s="6" t="str">
        <f>VLOOKUP($A430,classifications!$A$3:$D$333,4,FALSE)</f>
        <v>lower tier</v>
      </c>
      <c r="D430" s="6" t="str">
        <f>VLOOKUP($A430,class!$A$1:$B$455,2,FALSE)</f>
        <v>Unitary Authority</v>
      </c>
      <c r="E430" s="7">
        <f>VLOOKUP($A430,Data!$CA$596:$CM$995,2,FALSE)</f>
        <v>102600</v>
      </c>
      <c r="F430" s="7">
        <f>VLOOKUP($A430,Data!$CA$596:$CM$995,3,FALSE)</f>
        <v>324100</v>
      </c>
      <c r="G430" s="7">
        <f>VLOOKUP($A430,Data!$CA$596:$CM$995,4,FALSE)</f>
        <v>31.6</v>
      </c>
      <c r="H430" s="7">
        <f>VLOOKUP($A430,Data!$CA$596:$CM$995,5,FALSE)</f>
        <v>2.9</v>
      </c>
      <c r="I430" s="7">
        <f>VLOOKUP($A430,Data!$CA$596:$CM$995,6,FALSE)</f>
        <v>244000</v>
      </c>
      <c r="J430" s="7">
        <f>VLOOKUP($A430,Data!$CA$596:$CM$995,7,FALSE)</f>
        <v>324100</v>
      </c>
      <c r="K430" s="7">
        <f>VLOOKUP($A430,Data!$CA$596:$CM$995,8,FALSE)</f>
        <v>75.3</v>
      </c>
      <c r="L430" s="7">
        <f>VLOOKUP($A430,Data!$CA$596:$CM$995,9,FALSE)</f>
        <v>2.7</v>
      </c>
      <c r="M430" s="7">
        <f>VLOOKUP($A430,Data!$CA$596:$CM$995,10,FALSE)</f>
        <v>28200</v>
      </c>
      <c r="N430" s="7">
        <f>VLOOKUP($A430,Data!$CA$596:$CM$995,11,FALSE)</f>
        <v>324100</v>
      </c>
      <c r="O430" s="7">
        <f>VLOOKUP($A430,Data!$CA$596:$CM$995,12,FALSE)</f>
        <v>8.6999999999999993</v>
      </c>
      <c r="P430" s="7">
        <f>VLOOKUP($A430,Data!$CA$596:$CM$995,13,FALSE)</f>
        <v>1.7</v>
      </c>
    </row>
    <row r="431" spans="1:16" x14ac:dyDescent="0.3">
      <c r="A431" s="36" t="s">
        <v>612</v>
      </c>
      <c r="B431" s="6" t="str">
        <f>IFERROR(VLOOKUP($A431,classifications!$A$3:$C$334,3,FALSE),VLOOKUP($A431,classifications!$I$2:$K$27,3,FALSE))</f>
        <v>Predominantly Urban</v>
      </c>
      <c r="C431" s="6" t="str">
        <f>VLOOKUP($A431,classifications!$A$3:$D$333,4,FALSE)</f>
        <v>lower tier</v>
      </c>
      <c r="D431" s="6" t="str">
        <f>VLOOKUP($A431,class!$A$1:$B$455,2,FALSE)</f>
        <v>Unitary Authority</v>
      </c>
      <c r="E431" s="7">
        <f>VLOOKUP($A431,Data!$CA$596:$CM$995,2,FALSE)</f>
        <v>15400</v>
      </c>
      <c r="F431" s="7">
        <f>VLOOKUP($A431,Data!$CA$596:$CM$995,3,FALSE)</f>
        <v>56200</v>
      </c>
      <c r="G431" s="7">
        <f>VLOOKUP($A431,Data!$CA$596:$CM$995,4,FALSE)</f>
        <v>27.4</v>
      </c>
      <c r="H431" s="7">
        <f>VLOOKUP($A431,Data!$CA$596:$CM$995,5,FALSE)</f>
        <v>3</v>
      </c>
      <c r="I431" s="7">
        <f>VLOOKUP($A431,Data!$CA$596:$CM$995,6,FALSE)</f>
        <v>39300</v>
      </c>
      <c r="J431" s="7">
        <f>VLOOKUP($A431,Data!$CA$596:$CM$995,7,FALSE)</f>
        <v>56200</v>
      </c>
      <c r="K431" s="7">
        <f>VLOOKUP($A431,Data!$CA$596:$CM$995,8,FALSE)</f>
        <v>69.900000000000006</v>
      </c>
      <c r="L431" s="7">
        <f>VLOOKUP($A431,Data!$CA$596:$CM$995,9,FALSE)</f>
        <v>3.1</v>
      </c>
      <c r="M431" s="7">
        <f>VLOOKUP($A431,Data!$CA$596:$CM$995,10,FALSE)</f>
        <v>6200</v>
      </c>
      <c r="N431" s="7">
        <f>VLOOKUP($A431,Data!$CA$596:$CM$995,11,FALSE)</f>
        <v>56200</v>
      </c>
      <c r="O431" s="7">
        <f>VLOOKUP($A431,Data!$CA$596:$CM$995,12,FALSE)</f>
        <v>11</v>
      </c>
      <c r="P431" s="7">
        <f>VLOOKUP($A431,Data!$CA$596:$CM$995,13,FALSE)</f>
        <v>2.1</v>
      </c>
    </row>
    <row r="432" spans="1:16" x14ac:dyDescent="0.3">
      <c r="A432" s="36" t="s">
        <v>613</v>
      </c>
      <c r="B432" s="6" t="str">
        <f>IFERROR(VLOOKUP($A432,classifications!$A$3:$C$334,3,FALSE),VLOOKUP($A432,classifications!$I$2:$K$27,3,FALSE))</f>
        <v>Predominantly Urban</v>
      </c>
      <c r="C432" s="6" t="str">
        <f>VLOOKUP($A432,classifications!$A$3:$D$333,4,FALSE)</f>
        <v>lower tier</v>
      </c>
      <c r="D432" s="6" t="str">
        <f>VLOOKUP($A432,class!$A$1:$B$455,2,FALSE)</f>
        <v>Unitary Authority</v>
      </c>
      <c r="E432" s="7">
        <f>VLOOKUP($A432,Data!$CA$596:$CM$995,2,FALSE)</f>
        <v>23400</v>
      </c>
      <c r="F432" s="7">
        <f>VLOOKUP($A432,Data!$CA$596:$CM$995,3,FALSE)</f>
        <v>88100</v>
      </c>
      <c r="G432" s="7">
        <f>VLOOKUP($A432,Data!$CA$596:$CM$995,4,FALSE)</f>
        <v>26.5</v>
      </c>
      <c r="H432" s="7">
        <f>VLOOKUP($A432,Data!$CA$596:$CM$995,5,FALSE)</f>
        <v>2.8</v>
      </c>
      <c r="I432" s="7">
        <f>VLOOKUP($A432,Data!$CA$596:$CM$995,6,FALSE)</f>
        <v>57700</v>
      </c>
      <c r="J432" s="7">
        <f>VLOOKUP($A432,Data!$CA$596:$CM$995,7,FALSE)</f>
        <v>88100</v>
      </c>
      <c r="K432" s="7">
        <f>VLOOKUP($A432,Data!$CA$596:$CM$995,8,FALSE)</f>
        <v>65.400000000000006</v>
      </c>
      <c r="L432" s="7">
        <f>VLOOKUP($A432,Data!$CA$596:$CM$995,9,FALSE)</f>
        <v>3</v>
      </c>
      <c r="M432" s="7">
        <f>VLOOKUP($A432,Data!$CA$596:$CM$995,10,FALSE)</f>
        <v>13300</v>
      </c>
      <c r="N432" s="7">
        <f>VLOOKUP($A432,Data!$CA$596:$CM$995,11,FALSE)</f>
        <v>88100</v>
      </c>
      <c r="O432" s="7">
        <f>VLOOKUP($A432,Data!$CA$596:$CM$995,12,FALSE)</f>
        <v>15.1</v>
      </c>
      <c r="P432" s="7">
        <f>VLOOKUP($A432,Data!$CA$596:$CM$995,13,FALSE)</f>
        <v>2.2999999999999998</v>
      </c>
    </row>
    <row r="433" spans="1:16" x14ac:dyDescent="0.3">
      <c r="A433" s="36" t="s">
        <v>614</v>
      </c>
      <c r="B433" s="6" t="str">
        <f>IFERROR(VLOOKUP($A433,classifications!$A$3:$C$334,3,FALSE),VLOOKUP($A433,classifications!$I$2:$K$27,3,FALSE))</f>
        <v>Predominantly Rural</v>
      </c>
      <c r="C433" s="6" t="str">
        <f>VLOOKUP($A433,classifications!$A$3:$D$333,4,FALSE)</f>
        <v>lower tier</v>
      </c>
      <c r="D433" s="6" t="str">
        <f>VLOOKUP($A433,class!$A$1:$B$455,2,FALSE)</f>
        <v>Unitary Authority</v>
      </c>
      <c r="E433" s="7">
        <f>VLOOKUP($A433,Data!$CA$596:$CM$995,2,FALSE)</f>
        <v>59100</v>
      </c>
      <c r="F433" s="7">
        <f>VLOOKUP($A433,Data!$CA$596:$CM$995,3,FALSE)</f>
        <v>183400</v>
      </c>
      <c r="G433" s="7">
        <f>VLOOKUP($A433,Data!$CA$596:$CM$995,4,FALSE)</f>
        <v>32.200000000000003</v>
      </c>
      <c r="H433" s="7">
        <f>VLOOKUP($A433,Data!$CA$596:$CM$995,5,FALSE)</f>
        <v>3.1</v>
      </c>
      <c r="I433" s="7">
        <f>VLOOKUP($A433,Data!$CA$596:$CM$995,6,FALSE)</f>
        <v>130900</v>
      </c>
      <c r="J433" s="7">
        <f>VLOOKUP($A433,Data!$CA$596:$CM$995,7,FALSE)</f>
        <v>183400</v>
      </c>
      <c r="K433" s="7">
        <f>VLOOKUP($A433,Data!$CA$596:$CM$995,8,FALSE)</f>
        <v>71.400000000000006</v>
      </c>
      <c r="L433" s="7">
        <f>VLOOKUP($A433,Data!$CA$596:$CM$995,9,FALSE)</f>
        <v>3</v>
      </c>
      <c r="M433" s="7">
        <f>VLOOKUP($A433,Data!$CA$596:$CM$995,10,FALSE)</f>
        <v>17800</v>
      </c>
      <c r="N433" s="7">
        <f>VLOOKUP($A433,Data!$CA$596:$CM$995,11,FALSE)</f>
        <v>183400</v>
      </c>
      <c r="O433" s="7">
        <f>VLOOKUP($A433,Data!$CA$596:$CM$995,12,FALSE)</f>
        <v>9.6999999999999993</v>
      </c>
      <c r="P433" s="7">
        <f>VLOOKUP($A433,Data!$CA$596:$CM$995,13,FALSE)</f>
        <v>2</v>
      </c>
    </row>
    <row r="434" spans="1:16" x14ac:dyDescent="0.3">
      <c r="A434" s="36" t="s">
        <v>615</v>
      </c>
      <c r="B434" s="6" t="str">
        <f>IFERROR(VLOOKUP($A434,classifications!$A$3:$C$334,3,FALSE),VLOOKUP($A434,classifications!$I$2:$K$27,3,FALSE))</f>
        <v>Urban with Significant Rural</v>
      </c>
      <c r="C434" s="6" t="str">
        <f>VLOOKUP($A434,classifications!$A$3:$D$333,4,FALSE)</f>
        <v>lower tier</v>
      </c>
      <c r="D434" s="6" t="str">
        <f>VLOOKUP($A434,class!$A$1:$B$455,2,FALSE)</f>
        <v>Unitary Authority</v>
      </c>
      <c r="E434" s="7">
        <f>VLOOKUP($A434,Data!$CA$596:$CM$995,2,FALSE)</f>
        <v>21100</v>
      </c>
      <c r="F434" s="7">
        <f>VLOOKUP($A434,Data!$CA$596:$CM$995,3,FALSE)</f>
        <v>80400</v>
      </c>
      <c r="G434" s="7">
        <f>VLOOKUP($A434,Data!$CA$596:$CM$995,4,FALSE)</f>
        <v>26.2</v>
      </c>
      <c r="H434" s="7">
        <f>VLOOKUP($A434,Data!$CA$596:$CM$995,5,FALSE)</f>
        <v>3</v>
      </c>
      <c r="I434" s="7">
        <f>VLOOKUP($A434,Data!$CA$596:$CM$995,6,FALSE)</f>
        <v>55900</v>
      </c>
      <c r="J434" s="7">
        <f>VLOOKUP($A434,Data!$CA$596:$CM$995,7,FALSE)</f>
        <v>80400</v>
      </c>
      <c r="K434" s="7">
        <f>VLOOKUP($A434,Data!$CA$596:$CM$995,8,FALSE)</f>
        <v>69.5</v>
      </c>
      <c r="L434" s="7">
        <f>VLOOKUP($A434,Data!$CA$596:$CM$995,9,FALSE)</f>
        <v>3.1</v>
      </c>
      <c r="M434" s="7">
        <f>VLOOKUP($A434,Data!$CA$596:$CM$995,10,FALSE)</f>
        <v>10300</v>
      </c>
      <c r="N434" s="7">
        <f>VLOOKUP($A434,Data!$CA$596:$CM$995,11,FALSE)</f>
        <v>80400</v>
      </c>
      <c r="O434" s="7">
        <f>VLOOKUP($A434,Data!$CA$596:$CM$995,12,FALSE)</f>
        <v>12.8</v>
      </c>
      <c r="P434" s="7">
        <f>VLOOKUP($A434,Data!$CA$596:$CM$995,13,FALSE)</f>
        <v>2.2999999999999998</v>
      </c>
    </row>
    <row r="435" spans="1:16" x14ac:dyDescent="0.3">
      <c r="A435" s="36" t="s">
        <v>616</v>
      </c>
      <c r="B435" s="6" t="str">
        <f>IFERROR(VLOOKUP($A435,classifications!$A$3:$C$334,3,FALSE),VLOOKUP($A435,classifications!$I$2:$K$27,3,FALSE))</f>
        <v>Predominantly Urban</v>
      </c>
      <c r="C435" s="6" t="str">
        <f>VLOOKUP($A435,classifications!$A$3:$D$333,4,FALSE)</f>
        <v>lower tier</v>
      </c>
      <c r="D435" s="6" t="str">
        <f>VLOOKUP($A435,class!$A$1:$B$455,2,FALSE)</f>
        <v>Unitary Authority</v>
      </c>
      <c r="E435" s="7">
        <f>VLOOKUP($A435,Data!$CA$596:$CM$995,2,FALSE)</f>
        <v>40900</v>
      </c>
      <c r="F435" s="7">
        <f>VLOOKUP($A435,Data!$CA$596:$CM$995,3,FALSE)</f>
        <v>119800</v>
      </c>
      <c r="G435" s="7">
        <f>VLOOKUP($A435,Data!$CA$596:$CM$995,4,FALSE)</f>
        <v>34.1</v>
      </c>
      <c r="H435" s="7">
        <f>VLOOKUP($A435,Data!$CA$596:$CM$995,5,FALSE)</f>
        <v>3.3</v>
      </c>
      <c r="I435" s="7">
        <f>VLOOKUP($A435,Data!$CA$596:$CM$995,6,FALSE)</f>
        <v>87600</v>
      </c>
      <c r="J435" s="7">
        <f>VLOOKUP($A435,Data!$CA$596:$CM$995,7,FALSE)</f>
        <v>119800</v>
      </c>
      <c r="K435" s="7">
        <f>VLOOKUP($A435,Data!$CA$596:$CM$995,8,FALSE)</f>
        <v>73.099999999999994</v>
      </c>
      <c r="L435" s="7">
        <f>VLOOKUP($A435,Data!$CA$596:$CM$995,9,FALSE)</f>
        <v>3.1</v>
      </c>
      <c r="M435" s="7">
        <f>VLOOKUP($A435,Data!$CA$596:$CM$995,10,FALSE)</f>
        <v>10900</v>
      </c>
      <c r="N435" s="7">
        <f>VLOOKUP($A435,Data!$CA$596:$CM$995,11,FALSE)</f>
        <v>119800</v>
      </c>
      <c r="O435" s="7">
        <f>VLOOKUP($A435,Data!$CA$596:$CM$995,12,FALSE)</f>
        <v>9.1</v>
      </c>
      <c r="P435" s="7">
        <f>VLOOKUP($A435,Data!$CA$596:$CM$995,13,FALSE)</f>
        <v>2</v>
      </c>
    </row>
    <row r="436" spans="1:16" x14ac:dyDescent="0.3">
      <c r="A436" s="36" t="s">
        <v>617</v>
      </c>
      <c r="B436" s="6" t="str">
        <f>IFERROR(VLOOKUP($A436,classifications!$A$3:$C$334,3,FALSE),VLOOKUP($A436,classifications!$I$2:$K$27,3,FALSE))</f>
        <v>Predominantly Urban</v>
      </c>
      <c r="C436" s="6" t="str">
        <f>VLOOKUP($A436,classifications!$A$3:$D$333,4,FALSE)</f>
        <v>lower tier</v>
      </c>
      <c r="D436" s="6" t="str">
        <f>VLOOKUP($A436,class!$A$1:$B$455,2,FALSE)</f>
        <v>Metropolitan District</v>
      </c>
      <c r="E436" s="7">
        <f>VLOOKUP($A436,Data!$CA$596:$CM$995,2,FALSE)</f>
        <v>38000</v>
      </c>
      <c r="F436" s="7">
        <f>VLOOKUP($A436,Data!$CA$596:$CM$995,3,FALSE)</f>
        <v>127800</v>
      </c>
      <c r="G436" s="7">
        <f>VLOOKUP($A436,Data!$CA$596:$CM$995,4,FALSE)</f>
        <v>29.7</v>
      </c>
      <c r="H436" s="7">
        <f>VLOOKUP($A436,Data!$CA$596:$CM$995,5,FALSE)</f>
        <v>3.2</v>
      </c>
      <c r="I436" s="7">
        <f>VLOOKUP($A436,Data!$CA$596:$CM$995,6,FALSE)</f>
        <v>90900</v>
      </c>
      <c r="J436" s="7">
        <f>VLOOKUP($A436,Data!$CA$596:$CM$995,7,FALSE)</f>
        <v>127800</v>
      </c>
      <c r="K436" s="7">
        <f>VLOOKUP($A436,Data!$CA$596:$CM$995,8,FALSE)</f>
        <v>71.099999999999994</v>
      </c>
      <c r="L436" s="7">
        <f>VLOOKUP($A436,Data!$CA$596:$CM$995,9,FALSE)</f>
        <v>3.2</v>
      </c>
      <c r="M436" s="7">
        <f>VLOOKUP($A436,Data!$CA$596:$CM$995,10,FALSE)</f>
        <v>12900</v>
      </c>
      <c r="N436" s="7">
        <f>VLOOKUP($A436,Data!$CA$596:$CM$995,11,FALSE)</f>
        <v>127800</v>
      </c>
      <c r="O436" s="7">
        <f>VLOOKUP($A436,Data!$CA$596:$CM$995,12,FALSE)</f>
        <v>10.1</v>
      </c>
      <c r="P436" s="7">
        <f>VLOOKUP($A436,Data!$CA$596:$CM$995,13,FALSE)</f>
        <v>2.1</v>
      </c>
    </row>
    <row r="437" spans="1:16" x14ac:dyDescent="0.3">
      <c r="A437" s="36" t="s">
        <v>618</v>
      </c>
      <c r="B437" s="6" t="str">
        <f>IFERROR(VLOOKUP($A437,classifications!$A$3:$C$334,3,FALSE),VLOOKUP($A437,classifications!$I$2:$K$27,3,FALSE))</f>
        <v>Predominantly Urban</v>
      </c>
      <c r="C437" s="6" t="str">
        <f>VLOOKUP($A437,classifications!$A$3:$D$333,4,FALSE)</f>
        <v>lower tier</v>
      </c>
      <c r="D437" s="6" t="str">
        <f>VLOOKUP($A437,class!$A$1:$B$455,2,FALSE)</f>
        <v>Metropolitan District</v>
      </c>
      <c r="E437" s="7">
        <f>VLOOKUP($A437,Data!$CA$596:$CM$995,2,FALSE)</f>
        <v>83500</v>
      </c>
      <c r="F437" s="7">
        <f>VLOOKUP($A437,Data!$CA$596:$CM$995,3,FALSE)</f>
        <v>199300</v>
      </c>
      <c r="G437" s="7">
        <f>VLOOKUP($A437,Data!$CA$596:$CM$995,4,FALSE)</f>
        <v>41.9</v>
      </c>
      <c r="H437" s="7">
        <f>VLOOKUP($A437,Data!$CA$596:$CM$995,5,FALSE)</f>
        <v>3.5</v>
      </c>
      <c r="I437" s="7">
        <f>VLOOKUP($A437,Data!$CA$596:$CM$995,6,FALSE)</f>
        <v>156100</v>
      </c>
      <c r="J437" s="7">
        <f>VLOOKUP($A437,Data!$CA$596:$CM$995,7,FALSE)</f>
        <v>199300</v>
      </c>
      <c r="K437" s="7">
        <f>VLOOKUP($A437,Data!$CA$596:$CM$995,8,FALSE)</f>
        <v>78.3</v>
      </c>
      <c r="L437" s="7">
        <f>VLOOKUP($A437,Data!$CA$596:$CM$995,9,FALSE)</f>
        <v>3</v>
      </c>
      <c r="M437" s="7">
        <f>VLOOKUP($A437,Data!$CA$596:$CM$995,10,FALSE)</f>
        <v>18000</v>
      </c>
      <c r="N437" s="7">
        <f>VLOOKUP($A437,Data!$CA$596:$CM$995,11,FALSE)</f>
        <v>199300</v>
      </c>
      <c r="O437" s="7">
        <f>VLOOKUP($A437,Data!$CA$596:$CM$995,12,FALSE)</f>
        <v>9</v>
      </c>
      <c r="P437" s="7">
        <f>VLOOKUP($A437,Data!$CA$596:$CM$995,13,FALSE)</f>
        <v>2.1</v>
      </c>
    </row>
    <row r="438" spans="1:16" x14ac:dyDescent="0.3">
      <c r="A438" s="36" t="s">
        <v>619</v>
      </c>
      <c r="B438" s="6" t="str">
        <f>IFERROR(VLOOKUP($A438,classifications!$A$3:$C$334,3,FALSE),VLOOKUP($A438,classifications!$I$2:$K$27,3,FALSE))</f>
        <v>Predominantly Urban</v>
      </c>
      <c r="C438" s="6" t="str">
        <f>VLOOKUP($A438,classifications!$A$3:$D$333,4,FALSE)</f>
        <v>lower tier</v>
      </c>
      <c r="D438" s="6" t="str">
        <f>VLOOKUP($A438,class!$A$1:$B$455,2,FALSE)</f>
        <v>Metropolitan District</v>
      </c>
      <c r="E438" s="7">
        <f>VLOOKUP($A438,Data!$CA$596:$CM$995,2,FALSE)</f>
        <v>43400</v>
      </c>
      <c r="F438" s="7">
        <f>VLOOKUP($A438,Data!$CA$596:$CM$995,3,FALSE)</f>
        <v>127600</v>
      </c>
      <c r="G438" s="7">
        <f>VLOOKUP($A438,Data!$CA$596:$CM$995,4,FALSE)</f>
        <v>34</v>
      </c>
      <c r="H438" s="7">
        <f>VLOOKUP($A438,Data!$CA$596:$CM$995,5,FALSE)</f>
        <v>3.5</v>
      </c>
      <c r="I438" s="7">
        <f>VLOOKUP($A438,Data!$CA$596:$CM$995,6,FALSE)</f>
        <v>95200</v>
      </c>
      <c r="J438" s="7">
        <f>VLOOKUP($A438,Data!$CA$596:$CM$995,7,FALSE)</f>
        <v>127600</v>
      </c>
      <c r="K438" s="7">
        <f>VLOOKUP($A438,Data!$CA$596:$CM$995,8,FALSE)</f>
        <v>74.599999999999994</v>
      </c>
      <c r="L438" s="7">
        <f>VLOOKUP($A438,Data!$CA$596:$CM$995,9,FALSE)</f>
        <v>3.2</v>
      </c>
      <c r="M438" s="7">
        <f>VLOOKUP($A438,Data!$CA$596:$CM$995,10,FALSE)</f>
        <v>7000</v>
      </c>
      <c r="N438" s="7">
        <f>VLOOKUP($A438,Data!$CA$596:$CM$995,11,FALSE)</f>
        <v>127600</v>
      </c>
      <c r="O438" s="7">
        <f>VLOOKUP($A438,Data!$CA$596:$CM$995,12,FALSE)</f>
        <v>5.5</v>
      </c>
      <c r="P438" s="7">
        <f>VLOOKUP($A438,Data!$CA$596:$CM$995,13,FALSE)</f>
        <v>1.7</v>
      </c>
    </row>
    <row r="439" spans="1:16" x14ac:dyDescent="0.3">
      <c r="A439" s="36" t="s">
        <v>620</v>
      </c>
      <c r="B439" s="6" t="str">
        <f>IFERROR(VLOOKUP($A439,classifications!$A$3:$C$334,3,FALSE),VLOOKUP($A439,classifications!$I$2:$K$27,3,FALSE))</f>
        <v>Predominantly Urban</v>
      </c>
      <c r="C439" s="6" t="str">
        <f>VLOOKUP($A439,classifications!$A$3:$D$333,4,FALSE)</f>
        <v>lower tier</v>
      </c>
      <c r="D439" s="6" t="str">
        <f>VLOOKUP($A439,class!$A$1:$B$455,2,FALSE)</f>
        <v>Metropolitan District</v>
      </c>
      <c r="E439" s="7">
        <f>VLOOKUP($A439,Data!$CA$596:$CM$995,2,FALSE)</f>
        <v>27300</v>
      </c>
      <c r="F439" s="7">
        <f>VLOOKUP($A439,Data!$CA$596:$CM$995,3,FALSE)</f>
        <v>90300</v>
      </c>
      <c r="G439" s="7">
        <f>VLOOKUP($A439,Data!$CA$596:$CM$995,4,FALSE)</f>
        <v>30.2</v>
      </c>
      <c r="H439" s="7">
        <f>VLOOKUP($A439,Data!$CA$596:$CM$995,5,FALSE)</f>
        <v>3.2</v>
      </c>
      <c r="I439" s="7">
        <f>VLOOKUP($A439,Data!$CA$596:$CM$995,6,FALSE)</f>
        <v>68900</v>
      </c>
      <c r="J439" s="7">
        <f>VLOOKUP($A439,Data!$CA$596:$CM$995,7,FALSE)</f>
        <v>90300</v>
      </c>
      <c r="K439" s="7">
        <f>VLOOKUP($A439,Data!$CA$596:$CM$995,8,FALSE)</f>
        <v>76.3</v>
      </c>
      <c r="L439" s="7">
        <f>VLOOKUP($A439,Data!$CA$596:$CM$995,9,FALSE)</f>
        <v>2.9</v>
      </c>
      <c r="M439" s="7">
        <f>VLOOKUP($A439,Data!$CA$596:$CM$995,10,FALSE)</f>
        <v>7300</v>
      </c>
      <c r="N439" s="7">
        <f>VLOOKUP($A439,Data!$CA$596:$CM$995,11,FALSE)</f>
        <v>90300</v>
      </c>
      <c r="O439" s="7">
        <f>VLOOKUP($A439,Data!$CA$596:$CM$995,12,FALSE)</f>
        <v>8</v>
      </c>
      <c r="P439" s="7">
        <f>VLOOKUP($A439,Data!$CA$596:$CM$995,13,FALSE)</f>
        <v>1.9</v>
      </c>
    </row>
    <row r="440" spans="1:16" x14ac:dyDescent="0.3">
      <c r="A440" s="36" t="s">
        <v>621</v>
      </c>
      <c r="B440" s="6" t="str">
        <f>IFERROR(VLOOKUP($A440,classifications!$A$3:$C$334,3,FALSE),VLOOKUP($A440,classifications!$I$2:$K$27,3,FALSE))</f>
        <v>Predominantly Urban</v>
      </c>
      <c r="C440" s="6" t="str">
        <f>VLOOKUP($A440,classifications!$A$3:$D$333,4,FALSE)</f>
        <v>lower tier</v>
      </c>
      <c r="D440" s="6" t="str">
        <f>VLOOKUP($A440,class!$A$1:$B$455,2,FALSE)</f>
        <v>Metropolitan District</v>
      </c>
      <c r="E440" s="7">
        <f>VLOOKUP($A440,Data!$CA$596:$CM$995,2,FALSE)</f>
        <v>47600</v>
      </c>
      <c r="F440" s="7">
        <f>VLOOKUP($A440,Data!$CA$596:$CM$995,3,FALSE)</f>
        <v>173900</v>
      </c>
      <c r="G440" s="7">
        <f>VLOOKUP($A440,Data!$CA$596:$CM$995,4,FALSE)</f>
        <v>27.4</v>
      </c>
      <c r="H440" s="7">
        <f>VLOOKUP($A440,Data!$CA$596:$CM$995,5,FALSE)</f>
        <v>2.9</v>
      </c>
      <c r="I440" s="7">
        <f>VLOOKUP($A440,Data!$CA$596:$CM$995,6,FALSE)</f>
        <v>127100</v>
      </c>
      <c r="J440" s="7">
        <f>VLOOKUP($A440,Data!$CA$596:$CM$995,7,FALSE)</f>
        <v>173900</v>
      </c>
      <c r="K440" s="7">
        <f>VLOOKUP($A440,Data!$CA$596:$CM$995,8,FALSE)</f>
        <v>73.099999999999994</v>
      </c>
      <c r="L440" s="7">
        <f>VLOOKUP($A440,Data!$CA$596:$CM$995,9,FALSE)</f>
        <v>2.9</v>
      </c>
      <c r="M440" s="7">
        <f>VLOOKUP($A440,Data!$CA$596:$CM$995,10,FALSE)</f>
        <v>17200</v>
      </c>
      <c r="N440" s="7">
        <f>VLOOKUP($A440,Data!$CA$596:$CM$995,11,FALSE)</f>
        <v>173900</v>
      </c>
      <c r="O440" s="7">
        <f>VLOOKUP($A440,Data!$CA$596:$CM$995,12,FALSE)</f>
        <v>9.9</v>
      </c>
      <c r="P440" s="7">
        <f>VLOOKUP($A440,Data!$CA$596:$CM$995,13,FALSE)</f>
        <v>1.9</v>
      </c>
    </row>
    <row r="441" spans="1:16" x14ac:dyDescent="0.3">
      <c r="A441" s="36" t="s">
        <v>622</v>
      </c>
      <c r="B441" s="6" t="str">
        <f>IFERROR(VLOOKUP($A441,classifications!$A$3:$C$334,3,FALSE),VLOOKUP($A441,classifications!$I$2:$K$27,3,FALSE))</f>
        <v>Predominantly Urban</v>
      </c>
      <c r="C441" s="6" t="str">
        <f>VLOOKUP($A441,classifications!$A$3:$D$333,4,FALSE)</f>
        <v>lower tier</v>
      </c>
      <c r="D441" s="6" t="str">
        <f>VLOOKUP($A441,class!$A$1:$B$455,2,FALSE)</f>
        <v>Unitary Authority</v>
      </c>
      <c r="E441" s="7">
        <f>VLOOKUP($A441,Data!$CA$596:$CM$995,2,FALSE)</f>
        <v>27500</v>
      </c>
      <c r="F441" s="7">
        <f>VLOOKUP($A441,Data!$CA$596:$CM$995,3,FALSE)</f>
        <v>92200</v>
      </c>
      <c r="G441" s="7">
        <f>VLOOKUP($A441,Data!$CA$596:$CM$995,4,FALSE)</f>
        <v>29.9</v>
      </c>
      <c r="H441" s="7">
        <f>VLOOKUP($A441,Data!$CA$596:$CM$995,5,FALSE)</f>
        <v>2.7</v>
      </c>
      <c r="I441" s="7">
        <f>VLOOKUP($A441,Data!$CA$596:$CM$995,6,FALSE)</f>
        <v>62000</v>
      </c>
      <c r="J441" s="7">
        <f>VLOOKUP($A441,Data!$CA$596:$CM$995,7,FALSE)</f>
        <v>92200</v>
      </c>
      <c r="K441" s="7">
        <f>VLOOKUP($A441,Data!$CA$596:$CM$995,8,FALSE)</f>
        <v>67.2</v>
      </c>
      <c r="L441" s="7">
        <f>VLOOKUP($A441,Data!$CA$596:$CM$995,9,FALSE)</f>
        <v>2.8</v>
      </c>
      <c r="M441" s="7">
        <f>VLOOKUP($A441,Data!$CA$596:$CM$995,10,FALSE)</f>
        <v>10300</v>
      </c>
      <c r="N441" s="7">
        <f>VLOOKUP($A441,Data!$CA$596:$CM$995,11,FALSE)</f>
        <v>92200</v>
      </c>
      <c r="O441" s="7">
        <f>VLOOKUP($A441,Data!$CA$596:$CM$995,12,FALSE)</f>
        <v>11.1</v>
      </c>
      <c r="P441" s="7">
        <f>VLOOKUP($A441,Data!$CA$596:$CM$995,13,FALSE)</f>
        <v>1.9</v>
      </c>
    </row>
    <row r="442" spans="1:16" x14ac:dyDescent="0.3">
      <c r="A442" s="36" t="s">
        <v>623</v>
      </c>
      <c r="B442" s="6" t="str">
        <f>IFERROR(VLOOKUP($A442,classifications!$A$3:$C$334,3,FALSE),VLOOKUP($A442,classifications!$I$2:$K$27,3,FALSE))</f>
        <v>Predominantly Urban</v>
      </c>
      <c r="C442" s="6" t="str">
        <f>VLOOKUP($A442,classifications!$A$3:$D$333,4,FALSE)</f>
        <v>lower tier</v>
      </c>
      <c r="D442" s="6" t="str">
        <f>VLOOKUP($A442,class!$A$1:$B$455,2,FALSE)</f>
        <v>Unitary Authority</v>
      </c>
      <c r="E442" s="7">
        <f>VLOOKUP($A442,Data!$CA$596:$CM$995,2,FALSE)</f>
        <v>22500</v>
      </c>
      <c r="F442" s="7">
        <f>VLOOKUP($A442,Data!$CA$596:$CM$995,3,FALSE)</f>
        <v>81500</v>
      </c>
      <c r="G442" s="7">
        <f>VLOOKUP($A442,Data!$CA$596:$CM$995,4,FALSE)</f>
        <v>27.6</v>
      </c>
      <c r="H442" s="7">
        <f>VLOOKUP($A442,Data!$CA$596:$CM$995,5,FALSE)</f>
        <v>2.7</v>
      </c>
      <c r="I442" s="7">
        <f>VLOOKUP($A442,Data!$CA$596:$CM$995,6,FALSE)</f>
        <v>57800</v>
      </c>
      <c r="J442" s="7">
        <f>VLOOKUP($A442,Data!$CA$596:$CM$995,7,FALSE)</f>
        <v>81500</v>
      </c>
      <c r="K442" s="7">
        <f>VLOOKUP($A442,Data!$CA$596:$CM$995,8,FALSE)</f>
        <v>70.8</v>
      </c>
      <c r="L442" s="7">
        <f>VLOOKUP($A442,Data!$CA$596:$CM$995,9,FALSE)</f>
        <v>2.8</v>
      </c>
      <c r="M442" s="7">
        <f>VLOOKUP($A442,Data!$CA$596:$CM$995,10,FALSE)</f>
        <v>8300</v>
      </c>
      <c r="N442" s="7">
        <f>VLOOKUP($A442,Data!$CA$596:$CM$995,11,FALSE)</f>
        <v>81500</v>
      </c>
      <c r="O442" s="7">
        <f>VLOOKUP($A442,Data!$CA$596:$CM$995,12,FALSE)</f>
        <v>10.199999999999999</v>
      </c>
      <c r="P442" s="7">
        <f>VLOOKUP($A442,Data!$CA$596:$CM$995,13,FALSE)</f>
        <v>1.9</v>
      </c>
    </row>
    <row r="443" spans="1:16" x14ac:dyDescent="0.3">
      <c r="A443" s="36" t="s">
        <v>624</v>
      </c>
      <c r="B443" s="6" t="str">
        <f>IFERROR(VLOOKUP($A443,classifications!$A$3:$C$334,3,FALSE),VLOOKUP($A443,classifications!$I$2:$K$27,3,FALSE))</f>
        <v>Urban with Significant Rural</v>
      </c>
      <c r="C443" s="6" t="str">
        <f>VLOOKUP($A443,classifications!$A$3:$D$333,4,FALSE)</f>
        <v>lower tier</v>
      </c>
      <c r="D443" s="6" t="str">
        <f>VLOOKUP($A443,class!$A$1:$B$455,2,FALSE)</f>
        <v>Unitary Authority</v>
      </c>
      <c r="E443" s="7">
        <f>VLOOKUP($A443,Data!$CA$596:$CM$995,2,FALSE)</f>
        <v>93900</v>
      </c>
      <c r="F443" s="7">
        <f>VLOOKUP($A443,Data!$CA$596:$CM$995,3,FALSE)</f>
        <v>224100</v>
      </c>
      <c r="G443" s="7">
        <f>VLOOKUP($A443,Data!$CA$596:$CM$995,4,FALSE)</f>
        <v>41.9</v>
      </c>
      <c r="H443" s="7">
        <f>VLOOKUP($A443,Data!$CA$596:$CM$995,5,FALSE)</f>
        <v>4.3</v>
      </c>
      <c r="I443" s="7">
        <f>VLOOKUP($A443,Data!$CA$596:$CM$995,6,FALSE)</f>
        <v>174000</v>
      </c>
      <c r="J443" s="7">
        <f>VLOOKUP($A443,Data!$CA$596:$CM$995,7,FALSE)</f>
        <v>224100</v>
      </c>
      <c r="K443" s="7">
        <f>VLOOKUP($A443,Data!$CA$596:$CM$995,8,FALSE)</f>
        <v>77.7</v>
      </c>
      <c r="L443" s="7">
        <f>VLOOKUP($A443,Data!$CA$596:$CM$995,9,FALSE)</f>
        <v>3.7</v>
      </c>
      <c r="M443" s="7">
        <f>VLOOKUP($A443,Data!$CA$596:$CM$995,10,FALSE)</f>
        <v>14400</v>
      </c>
      <c r="N443" s="7">
        <f>VLOOKUP($A443,Data!$CA$596:$CM$995,11,FALSE)</f>
        <v>224100</v>
      </c>
      <c r="O443" s="7">
        <f>VLOOKUP($A443,Data!$CA$596:$CM$995,12,FALSE)</f>
        <v>6.4</v>
      </c>
      <c r="P443" s="7">
        <f>VLOOKUP($A443,Data!$CA$596:$CM$995,13,FALSE)</f>
        <v>2.2000000000000002</v>
      </c>
    </row>
    <row r="444" spans="1:16" x14ac:dyDescent="0.3">
      <c r="A444" s="36" t="s">
        <v>625</v>
      </c>
      <c r="B444" s="6" t="str">
        <f>IFERROR(VLOOKUP($A444,classifications!$A$3:$C$334,3,FALSE),VLOOKUP($A444,classifications!$I$2:$K$27,3,FALSE))</f>
        <v>Urban with Significant Rural</v>
      </c>
      <c r="C444" s="6" t="str">
        <f>VLOOKUP($A444,classifications!$A$3:$D$333,4,FALSE)</f>
        <v>lower tier</v>
      </c>
      <c r="D444" s="6" t="str">
        <f>VLOOKUP($A444,class!$A$1:$B$455,2,FALSE)</f>
        <v>Unitary Authority</v>
      </c>
      <c r="E444" s="7">
        <f>VLOOKUP($A444,Data!$CA$596:$CM$995,2,FALSE)</f>
        <v>87400</v>
      </c>
      <c r="F444" s="7">
        <f>VLOOKUP($A444,Data!$CA$596:$CM$995,3,FALSE)</f>
        <v>203100</v>
      </c>
      <c r="G444" s="7">
        <f>VLOOKUP($A444,Data!$CA$596:$CM$995,4,FALSE)</f>
        <v>43</v>
      </c>
      <c r="H444" s="7">
        <f>VLOOKUP($A444,Data!$CA$596:$CM$995,5,FALSE)</f>
        <v>4.9000000000000004</v>
      </c>
      <c r="I444" s="7">
        <f>VLOOKUP($A444,Data!$CA$596:$CM$995,6,FALSE)</f>
        <v>165000</v>
      </c>
      <c r="J444" s="7">
        <f>VLOOKUP($A444,Data!$CA$596:$CM$995,7,FALSE)</f>
        <v>203100</v>
      </c>
      <c r="K444" s="7">
        <f>VLOOKUP($A444,Data!$CA$596:$CM$995,8,FALSE)</f>
        <v>81.2</v>
      </c>
      <c r="L444" s="7">
        <f>VLOOKUP($A444,Data!$CA$596:$CM$995,9,FALSE)</f>
        <v>3.9</v>
      </c>
      <c r="M444" s="7">
        <f>VLOOKUP($A444,Data!$CA$596:$CM$995,10,FALSE)</f>
        <v>13400</v>
      </c>
      <c r="N444" s="7">
        <f>VLOOKUP($A444,Data!$CA$596:$CM$995,11,FALSE)</f>
        <v>203100</v>
      </c>
      <c r="O444" s="7">
        <f>VLOOKUP($A444,Data!$CA$596:$CM$995,12,FALSE)</f>
        <v>6.6</v>
      </c>
      <c r="P444" s="7">
        <f>VLOOKUP($A444,Data!$CA$596:$CM$995,13,FALSE)</f>
        <v>2.5</v>
      </c>
    </row>
    <row r="445" spans="1:16" x14ac:dyDescent="0.3">
      <c r="A445" s="36" t="s">
        <v>626</v>
      </c>
      <c r="B445" s="6" t="str">
        <f>IFERROR(VLOOKUP($A445,classifications!$A$3:$C$334,3,FALSE),VLOOKUP($A445,classifications!$I$2:$K$27,3,FALSE))</f>
        <v>Predominantly Urban</v>
      </c>
      <c r="C445" s="6" t="str">
        <f>VLOOKUP($A445,classifications!$A$3:$D$333,4,FALSE)</f>
        <v>lower tier</v>
      </c>
      <c r="D445" s="6" t="str">
        <f>VLOOKUP($A445,class!$A$1:$B$455,2,FALSE)</f>
        <v>Unitary Authority</v>
      </c>
      <c r="E445" s="7">
        <f>VLOOKUP($A445,Data!$CA$596:$CM$995,2,FALSE)</f>
        <v>22700</v>
      </c>
      <c r="F445" s="7">
        <f>VLOOKUP($A445,Data!$CA$596:$CM$995,3,FALSE)</f>
        <v>78100</v>
      </c>
      <c r="G445" s="7">
        <f>VLOOKUP($A445,Data!$CA$596:$CM$995,4,FALSE)</f>
        <v>29</v>
      </c>
      <c r="H445" s="7">
        <f>VLOOKUP($A445,Data!$CA$596:$CM$995,5,FALSE)</f>
        <v>3.3</v>
      </c>
      <c r="I445" s="7">
        <f>VLOOKUP($A445,Data!$CA$596:$CM$995,6,FALSE)</f>
        <v>55400</v>
      </c>
      <c r="J445" s="7">
        <f>VLOOKUP($A445,Data!$CA$596:$CM$995,7,FALSE)</f>
        <v>78100</v>
      </c>
      <c r="K445" s="7">
        <f>VLOOKUP($A445,Data!$CA$596:$CM$995,8,FALSE)</f>
        <v>70.900000000000006</v>
      </c>
      <c r="L445" s="7">
        <f>VLOOKUP($A445,Data!$CA$596:$CM$995,9,FALSE)</f>
        <v>3.3</v>
      </c>
      <c r="M445" s="7">
        <f>VLOOKUP($A445,Data!$CA$596:$CM$995,10,FALSE)</f>
        <v>8000</v>
      </c>
      <c r="N445" s="7">
        <f>VLOOKUP($A445,Data!$CA$596:$CM$995,11,FALSE)</f>
        <v>78100</v>
      </c>
      <c r="O445" s="7">
        <f>VLOOKUP($A445,Data!$CA$596:$CM$995,12,FALSE)</f>
        <v>10.3</v>
      </c>
      <c r="P445" s="7">
        <f>VLOOKUP($A445,Data!$CA$596:$CM$995,13,FALSE)</f>
        <v>2.2000000000000002</v>
      </c>
    </row>
    <row r="446" spans="1:16" x14ac:dyDescent="0.3">
      <c r="A446" s="36" t="s">
        <v>627</v>
      </c>
      <c r="B446" s="6" t="str">
        <f>IFERROR(VLOOKUP($A446,classifications!$A$3:$C$334,3,FALSE),VLOOKUP($A446,classifications!$I$2:$K$27,3,FALSE))</f>
        <v>Predominantly Urban</v>
      </c>
      <c r="C446" s="6" t="str">
        <f>VLOOKUP($A446,classifications!$A$3:$D$333,4,FALSE)</f>
        <v>lower tier</v>
      </c>
      <c r="D446" s="6" t="str">
        <f>VLOOKUP($A446,class!$A$1:$B$455,2,FALSE)</f>
        <v>Unitary Authority</v>
      </c>
      <c r="E446" s="7">
        <f>VLOOKUP($A446,Data!$CA$596:$CM$995,2,FALSE)</f>
        <v>53300</v>
      </c>
      <c r="F446" s="7">
        <f>VLOOKUP($A446,Data!$CA$596:$CM$995,3,FALSE)</f>
        <v>130100</v>
      </c>
      <c r="G446" s="7">
        <f>VLOOKUP($A446,Data!$CA$596:$CM$995,4,FALSE)</f>
        <v>41</v>
      </c>
      <c r="H446" s="7">
        <f>VLOOKUP($A446,Data!$CA$596:$CM$995,5,FALSE)</f>
        <v>3.5</v>
      </c>
      <c r="I446" s="7">
        <f>VLOOKUP($A446,Data!$CA$596:$CM$995,6,FALSE)</f>
        <v>103000</v>
      </c>
      <c r="J446" s="7">
        <f>VLOOKUP($A446,Data!$CA$596:$CM$995,7,FALSE)</f>
        <v>130100</v>
      </c>
      <c r="K446" s="7">
        <f>VLOOKUP($A446,Data!$CA$596:$CM$995,8,FALSE)</f>
        <v>79.099999999999994</v>
      </c>
      <c r="L446" s="7">
        <f>VLOOKUP($A446,Data!$CA$596:$CM$995,9,FALSE)</f>
        <v>2.9</v>
      </c>
      <c r="M446" s="7">
        <f>VLOOKUP($A446,Data!$CA$596:$CM$995,10,FALSE)</f>
        <v>7700</v>
      </c>
      <c r="N446" s="7">
        <f>VLOOKUP($A446,Data!$CA$596:$CM$995,11,FALSE)</f>
        <v>130100</v>
      </c>
      <c r="O446" s="7">
        <f>VLOOKUP($A446,Data!$CA$596:$CM$995,12,FALSE)</f>
        <v>5.9</v>
      </c>
      <c r="P446" s="7">
        <f>VLOOKUP($A446,Data!$CA$596:$CM$995,13,FALSE)</f>
        <v>1.7</v>
      </c>
    </row>
    <row r="447" spans="1:16" x14ac:dyDescent="0.3">
      <c r="A447" s="36" t="s">
        <v>628</v>
      </c>
      <c r="B447" s="6" t="str">
        <f>IFERROR(VLOOKUP($A447,classifications!$A$3:$C$334,3,FALSE),VLOOKUP($A447,classifications!$I$2:$K$27,3,FALSE))</f>
        <v>Predominantly Rural</v>
      </c>
      <c r="C447" s="6" t="e">
        <f>VLOOKUP($A447,classifications!$A$3:$D$333,4,FALSE)</f>
        <v>#N/A</v>
      </c>
      <c r="D447" s="6" t="str">
        <f>VLOOKUP($A447,class!$A$1:$B$455,2,FALSE)</f>
        <v>Shire County</v>
      </c>
      <c r="E447" s="7">
        <f>VLOOKUP($A447,Data!$CA$596:$CM$995,2,FALSE)</f>
        <v>94000</v>
      </c>
      <c r="F447" s="7">
        <f>VLOOKUP($A447,Data!$CA$596:$CM$995,3,FALSE)</f>
        <v>289300</v>
      </c>
      <c r="G447" s="7">
        <f>VLOOKUP($A447,Data!$CA$596:$CM$995,4,FALSE)</f>
        <v>32.5</v>
      </c>
      <c r="H447" s="7">
        <f>VLOOKUP($A447,Data!$CA$596:$CM$995,5,FALSE)</f>
        <v>3</v>
      </c>
      <c r="I447" s="7">
        <f>VLOOKUP($A447,Data!$CA$596:$CM$995,6,FALSE)</f>
        <v>215000</v>
      </c>
      <c r="J447" s="7">
        <f>VLOOKUP($A447,Data!$CA$596:$CM$995,7,FALSE)</f>
        <v>289300</v>
      </c>
      <c r="K447" s="7">
        <f>VLOOKUP($A447,Data!$CA$596:$CM$995,8,FALSE)</f>
        <v>74.3</v>
      </c>
      <c r="L447" s="7">
        <f>VLOOKUP($A447,Data!$CA$596:$CM$995,9,FALSE)</f>
        <v>2.8</v>
      </c>
      <c r="M447" s="7">
        <f>VLOOKUP($A447,Data!$CA$596:$CM$995,10,FALSE)</f>
        <v>15600</v>
      </c>
      <c r="N447" s="7">
        <f>VLOOKUP($A447,Data!$CA$596:$CM$995,11,FALSE)</f>
        <v>289300</v>
      </c>
      <c r="O447" s="7">
        <f>VLOOKUP($A447,Data!$CA$596:$CM$995,12,FALSE)</f>
        <v>5.4</v>
      </c>
      <c r="P447" s="7">
        <f>VLOOKUP($A447,Data!$CA$596:$CM$995,13,FALSE)</f>
        <v>1.4</v>
      </c>
    </row>
    <row r="448" spans="1:16" x14ac:dyDescent="0.3">
      <c r="A448" s="36" t="s">
        <v>629</v>
      </c>
      <c r="B448" s="6" t="str">
        <f>IFERROR(VLOOKUP($A448,classifications!$A$3:$C$334,3,FALSE),VLOOKUP($A448,classifications!$I$2:$K$27,3,FALSE))</f>
        <v>Predominantly Urban</v>
      </c>
      <c r="C448" s="6" t="str">
        <f>VLOOKUP($A448,classifications!$A$3:$D$333,4,FALSE)</f>
        <v>lower tier</v>
      </c>
      <c r="D448" s="6" t="str">
        <f>VLOOKUP($A448,class!$A$1:$B$455,2,FALSE)</f>
        <v>Metropolitan District</v>
      </c>
      <c r="E448" s="7">
        <f>VLOOKUP($A448,Data!$CA$596:$CM$995,2,FALSE)</f>
        <v>58200</v>
      </c>
      <c r="F448" s="7">
        <f>VLOOKUP($A448,Data!$CA$596:$CM$995,3,FALSE)</f>
        <v>176300</v>
      </c>
      <c r="G448" s="7">
        <f>VLOOKUP($A448,Data!$CA$596:$CM$995,4,FALSE)</f>
        <v>33</v>
      </c>
      <c r="H448" s="7">
        <f>VLOOKUP($A448,Data!$CA$596:$CM$995,5,FALSE)</f>
        <v>3.2</v>
      </c>
      <c r="I448" s="7">
        <f>VLOOKUP($A448,Data!$CA$596:$CM$995,6,FALSE)</f>
        <v>128900</v>
      </c>
      <c r="J448" s="7">
        <f>VLOOKUP($A448,Data!$CA$596:$CM$995,7,FALSE)</f>
        <v>176300</v>
      </c>
      <c r="K448" s="7">
        <f>VLOOKUP($A448,Data!$CA$596:$CM$995,8,FALSE)</f>
        <v>73.099999999999994</v>
      </c>
      <c r="L448" s="7">
        <f>VLOOKUP($A448,Data!$CA$596:$CM$995,9,FALSE)</f>
        <v>3</v>
      </c>
      <c r="M448" s="7">
        <f>VLOOKUP($A448,Data!$CA$596:$CM$995,10,FALSE)</f>
        <v>19800</v>
      </c>
      <c r="N448" s="7">
        <f>VLOOKUP($A448,Data!$CA$596:$CM$995,11,FALSE)</f>
        <v>176300</v>
      </c>
      <c r="O448" s="7">
        <f>VLOOKUP($A448,Data!$CA$596:$CM$995,12,FALSE)</f>
        <v>11.2</v>
      </c>
      <c r="P448" s="7">
        <f>VLOOKUP($A448,Data!$CA$596:$CM$995,13,FALSE)</f>
        <v>2.1</v>
      </c>
    </row>
    <row r="449" spans="1:16" x14ac:dyDescent="0.3">
      <c r="A449" s="36" t="s">
        <v>630</v>
      </c>
      <c r="B449" s="6" t="str">
        <f>IFERROR(VLOOKUP($A449,classifications!$A$3:$C$334,3,FALSE),VLOOKUP($A449,classifications!$I$2:$K$27,3,FALSE))</f>
        <v>Predominantly Urban</v>
      </c>
      <c r="C449" s="6" t="str">
        <f>VLOOKUP($A449,classifications!$A$3:$D$333,4,FALSE)</f>
        <v>lower tier</v>
      </c>
      <c r="D449" s="6" t="str">
        <f>VLOOKUP($A449,class!$A$1:$B$455,2,FALSE)</f>
        <v>Metropolitan District</v>
      </c>
      <c r="E449" s="7">
        <f>VLOOKUP($A449,Data!$CA$596:$CM$995,2,FALSE)</f>
        <v>44500</v>
      </c>
      <c r="F449" s="7">
        <f>VLOOKUP($A449,Data!$CA$596:$CM$995,3,FALSE)</f>
        <v>114100</v>
      </c>
      <c r="G449" s="7">
        <f>VLOOKUP($A449,Data!$CA$596:$CM$995,4,FALSE)</f>
        <v>39</v>
      </c>
      <c r="H449" s="7">
        <f>VLOOKUP($A449,Data!$CA$596:$CM$995,5,FALSE)</f>
        <v>3.2</v>
      </c>
      <c r="I449" s="7">
        <f>VLOOKUP($A449,Data!$CA$596:$CM$995,6,FALSE)</f>
        <v>85200</v>
      </c>
      <c r="J449" s="7">
        <f>VLOOKUP($A449,Data!$CA$596:$CM$995,7,FALSE)</f>
        <v>114100</v>
      </c>
      <c r="K449" s="7">
        <f>VLOOKUP($A449,Data!$CA$596:$CM$995,8,FALSE)</f>
        <v>74.7</v>
      </c>
      <c r="L449" s="7">
        <f>VLOOKUP($A449,Data!$CA$596:$CM$995,9,FALSE)</f>
        <v>2.9</v>
      </c>
      <c r="M449" s="7">
        <f>VLOOKUP($A449,Data!$CA$596:$CM$995,10,FALSE)</f>
        <v>10400</v>
      </c>
      <c r="N449" s="7">
        <f>VLOOKUP($A449,Data!$CA$596:$CM$995,11,FALSE)</f>
        <v>114100</v>
      </c>
      <c r="O449" s="7">
        <f>VLOOKUP($A449,Data!$CA$596:$CM$995,12,FALSE)</f>
        <v>9.1</v>
      </c>
      <c r="P449" s="7">
        <f>VLOOKUP($A449,Data!$CA$596:$CM$995,13,FALSE)</f>
        <v>1.9</v>
      </c>
    </row>
    <row r="450" spans="1:16" x14ac:dyDescent="0.3">
      <c r="A450" s="36" t="s">
        <v>631</v>
      </c>
      <c r="B450" s="6" t="str">
        <f>IFERROR(VLOOKUP($A450,classifications!$A$3:$C$334,3,FALSE),VLOOKUP($A450,classifications!$I$2:$K$27,3,FALSE))</f>
        <v>Predominantly Urban</v>
      </c>
      <c r="C450" s="6" t="str">
        <f>VLOOKUP($A450,classifications!$A$3:$D$333,4,FALSE)</f>
        <v>lower tier</v>
      </c>
      <c r="D450" s="6" t="str">
        <f>VLOOKUP($A450,class!$A$1:$B$455,2,FALSE)</f>
        <v>Metropolitan District</v>
      </c>
      <c r="E450" s="7">
        <f>VLOOKUP($A450,Data!$CA$596:$CM$995,2,FALSE)</f>
        <v>169300</v>
      </c>
      <c r="F450" s="7">
        <f>VLOOKUP($A450,Data!$CA$596:$CM$995,3,FALSE)</f>
        <v>387000</v>
      </c>
      <c r="G450" s="7">
        <f>VLOOKUP($A450,Data!$CA$596:$CM$995,4,FALSE)</f>
        <v>43.7</v>
      </c>
      <c r="H450" s="7">
        <f>VLOOKUP($A450,Data!$CA$596:$CM$995,5,FALSE)</f>
        <v>3.2</v>
      </c>
      <c r="I450" s="7">
        <f>VLOOKUP($A450,Data!$CA$596:$CM$995,6,FALSE)</f>
        <v>280500</v>
      </c>
      <c r="J450" s="7">
        <f>VLOOKUP($A450,Data!$CA$596:$CM$995,7,FALSE)</f>
        <v>387000</v>
      </c>
      <c r="K450" s="7">
        <f>VLOOKUP($A450,Data!$CA$596:$CM$995,8,FALSE)</f>
        <v>72.5</v>
      </c>
      <c r="L450" s="7">
        <f>VLOOKUP($A450,Data!$CA$596:$CM$995,9,FALSE)</f>
        <v>2.9</v>
      </c>
      <c r="M450" s="7">
        <f>VLOOKUP($A450,Data!$CA$596:$CM$995,10,FALSE)</f>
        <v>41500</v>
      </c>
      <c r="N450" s="7">
        <f>VLOOKUP($A450,Data!$CA$596:$CM$995,11,FALSE)</f>
        <v>387000</v>
      </c>
      <c r="O450" s="7">
        <f>VLOOKUP($A450,Data!$CA$596:$CM$995,12,FALSE)</f>
        <v>10.7</v>
      </c>
      <c r="P450" s="7">
        <f>VLOOKUP($A450,Data!$CA$596:$CM$995,13,FALSE)</f>
        <v>2</v>
      </c>
    </row>
    <row r="451" spans="1:16" x14ac:dyDescent="0.3">
      <c r="A451" s="36" t="s">
        <v>632</v>
      </c>
      <c r="B451" s="6" t="str">
        <f>IFERROR(VLOOKUP($A451,classifications!$A$3:$C$334,3,FALSE),VLOOKUP($A451,classifications!$I$2:$K$27,3,FALSE))</f>
        <v>Predominantly Urban</v>
      </c>
      <c r="C451" s="6" t="str">
        <f>VLOOKUP($A451,classifications!$A$3:$D$333,4,FALSE)</f>
        <v>lower tier</v>
      </c>
      <c r="D451" s="6" t="str">
        <f>VLOOKUP($A451,class!$A$1:$B$455,2,FALSE)</f>
        <v>Metropolitan District</v>
      </c>
      <c r="E451" s="7">
        <f>VLOOKUP($A451,Data!$CA$596:$CM$995,2,FALSE)</f>
        <v>38400</v>
      </c>
      <c r="F451" s="7">
        <f>VLOOKUP($A451,Data!$CA$596:$CM$995,3,FALSE)</f>
        <v>142400</v>
      </c>
      <c r="G451" s="7">
        <f>VLOOKUP($A451,Data!$CA$596:$CM$995,4,FALSE)</f>
        <v>26.9</v>
      </c>
      <c r="H451" s="7">
        <f>VLOOKUP($A451,Data!$CA$596:$CM$995,5,FALSE)</f>
        <v>2.9</v>
      </c>
      <c r="I451" s="7">
        <f>VLOOKUP($A451,Data!$CA$596:$CM$995,6,FALSE)</f>
        <v>95000</v>
      </c>
      <c r="J451" s="7">
        <f>VLOOKUP($A451,Data!$CA$596:$CM$995,7,FALSE)</f>
        <v>142400</v>
      </c>
      <c r="K451" s="7">
        <f>VLOOKUP($A451,Data!$CA$596:$CM$995,8,FALSE)</f>
        <v>66.7</v>
      </c>
      <c r="L451" s="7">
        <f>VLOOKUP($A451,Data!$CA$596:$CM$995,9,FALSE)</f>
        <v>3.1</v>
      </c>
      <c r="M451" s="7">
        <f>VLOOKUP($A451,Data!$CA$596:$CM$995,10,FALSE)</f>
        <v>18900</v>
      </c>
      <c r="N451" s="7">
        <f>VLOOKUP($A451,Data!$CA$596:$CM$995,11,FALSE)</f>
        <v>142400</v>
      </c>
      <c r="O451" s="7">
        <f>VLOOKUP($A451,Data!$CA$596:$CM$995,12,FALSE)</f>
        <v>13.3</v>
      </c>
      <c r="P451" s="7">
        <f>VLOOKUP($A451,Data!$CA$596:$CM$995,13,FALSE)</f>
        <v>2.2999999999999998</v>
      </c>
    </row>
    <row r="452" spans="1:16" x14ac:dyDescent="0.3">
      <c r="A452" s="36" t="s">
        <v>633</v>
      </c>
      <c r="B452" s="6" t="str">
        <f>IFERROR(VLOOKUP($A452,classifications!$A$3:$C$334,3,FALSE),VLOOKUP($A452,classifications!$I$2:$K$27,3,FALSE))</f>
        <v>Predominantly Urban</v>
      </c>
      <c r="C452" s="6" t="str">
        <f>VLOOKUP($A452,classifications!$A$3:$D$333,4,FALSE)</f>
        <v>lower tier</v>
      </c>
      <c r="D452" s="6" t="str">
        <f>VLOOKUP($A452,class!$A$1:$B$455,2,FALSE)</f>
        <v>Metropolitan District</v>
      </c>
      <c r="E452" s="7">
        <f>VLOOKUP($A452,Data!$CA$596:$CM$995,2,FALSE)</f>
        <v>36700</v>
      </c>
      <c r="F452" s="7">
        <f>VLOOKUP($A452,Data!$CA$596:$CM$995,3,FALSE)</f>
        <v>132200</v>
      </c>
      <c r="G452" s="7">
        <f>VLOOKUP($A452,Data!$CA$596:$CM$995,4,FALSE)</f>
        <v>27.7</v>
      </c>
      <c r="H452" s="7">
        <f>VLOOKUP($A452,Data!$CA$596:$CM$995,5,FALSE)</f>
        <v>2.9</v>
      </c>
      <c r="I452" s="7">
        <f>VLOOKUP($A452,Data!$CA$596:$CM$995,6,FALSE)</f>
        <v>88200</v>
      </c>
      <c r="J452" s="7">
        <f>VLOOKUP($A452,Data!$CA$596:$CM$995,7,FALSE)</f>
        <v>132200</v>
      </c>
      <c r="K452" s="7">
        <f>VLOOKUP($A452,Data!$CA$596:$CM$995,8,FALSE)</f>
        <v>66.7</v>
      </c>
      <c r="L452" s="7">
        <f>VLOOKUP($A452,Data!$CA$596:$CM$995,9,FALSE)</f>
        <v>3</v>
      </c>
      <c r="M452" s="7">
        <f>VLOOKUP($A452,Data!$CA$596:$CM$995,10,FALSE)</f>
        <v>15400</v>
      </c>
      <c r="N452" s="7">
        <f>VLOOKUP($A452,Data!$CA$596:$CM$995,11,FALSE)</f>
        <v>132200</v>
      </c>
      <c r="O452" s="7">
        <f>VLOOKUP($A452,Data!$CA$596:$CM$995,12,FALSE)</f>
        <v>11.7</v>
      </c>
      <c r="P452" s="7">
        <f>VLOOKUP($A452,Data!$CA$596:$CM$995,13,FALSE)</f>
        <v>2.1</v>
      </c>
    </row>
    <row r="453" spans="1:16" x14ac:dyDescent="0.3">
      <c r="A453" s="36" t="s">
        <v>634</v>
      </c>
      <c r="B453" s="6" t="str">
        <f>IFERROR(VLOOKUP($A453,classifications!$A$3:$C$334,3,FALSE),VLOOKUP($A453,classifications!$I$2:$K$27,3,FALSE))</f>
        <v>Predominantly Urban</v>
      </c>
      <c r="C453" s="6" t="str">
        <f>VLOOKUP($A453,classifications!$A$3:$D$333,4,FALSE)</f>
        <v>lower tier</v>
      </c>
      <c r="D453" s="6" t="str">
        <f>VLOOKUP($A453,class!$A$1:$B$455,2,FALSE)</f>
        <v>Metropolitan District</v>
      </c>
      <c r="E453" s="7">
        <f>VLOOKUP($A453,Data!$CA$596:$CM$995,2,FALSE)</f>
        <v>58400</v>
      </c>
      <c r="F453" s="7">
        <f>VLOOKUP($A453,Data!$CA$596:$CM$995,3,FALSE)</f>
        <v>163500</v>
      </c>
      <c r="G453" s="7">
        <f>VLOOKUP($A453,Data!$CA$596:$CM$995,4,FALSE)</f>
        <v>35.700000000000003</v>
      </c>
      <c r="H453" s="7">
        <f>VLOOKUP($A453,Data!$CA$596:$CM$995,5,FALSE)</f>
        <v>3.3</v>
      </c>
      <c r="I453" s="7">
        <f>VLOOKUP($A453,Data!$CA$596:$CM$995,6,FALSE)</f>
        <v>114400</v>
      </c>
      <c r="J453" s="7">
        <f>VLOOKUP($A453,Data!$CA$596:$CM$995,7,FALSE)</f>
        <v>163500</v>
      </c>
      <c r="K453" s="7">
        <f>VLOOKUP($A453,Data!$CA$596:$CM$995,8,FALSE)</f>
        <v>70</v>
      </c>
      <c r="L453" s="7">
        <f>VLOOKUP($A453,Data!$CA$596:$CM$995,9,FALSE)</f>
        <v>3.1</v>
      </c>
      <c r="M453" s="7">
        <f>VLOOKUP($A453,Data!$CA$596:$CM$995,10,FALSE)</f>
        <v>14600</v>
      </c>
      <c r="N453" s="7">
        <f>VLOOKUP($A453,Data!$CA$596:$CM$995,11,FALSE)</f>
        <v>163500</v>
      </c>
      <c r="O453" s="7">
        <f>VLOOKUP($A453,Data!$CA$596:$CM$995,12,FALSE)</f>
        <v>8.9</v>
      </c>
      <c r="P453" s="7">
        <f>VLOOKUP($A453,Data!$CA$596:$CM$995,13,FALSE)</f>
        <v>1.9</v>
      </c>
    </row>
    <row r="454" spans="1:16" x14ac:dyDescent="0.3">
      <c r="A454" s="36" t="s">
        <v>635</v>
      </c>
      <c r="B454" s="6" t="str">
        <f>IFERROR(VLOOKUP($A454,classifications!$A$3:$C$334,3,FALSE),VLOOKUP($A454,classifications!$I$2:$K$27,3,FALSE))</f>
        <v>Predominantly Urban</v>
      </c>
      <c r="C454" s="6" t="str">
        <f>VLOOKUP($A454,classifications!$A$3:$D$333,4,FALSE)</f>
        <v>lower tier</v>
      </c>
      <c r="D454" s="6" t="str">
        <f>VLOOKUP($A454,class!$A$1:$B$455,2,FALSE)</f>
        <v>Metropolitan District</v>
      </c>
      <c r="E454" s="7">
        <f>VLOOKUP($A454,Data!$CA$596:$CM$995,2,FALSE)</f>
        <v>79200</v>
      </c>
      <c r="F454" s="7">
        <f>VLOOKUP($A454,Data!$CA$596:$CM$995,3,FALSE)</f>
        <v>174800</v>
      </c>
      <c r="G454" s="7">
        <f>VLOOKUP($A454,Data!$CA$596:$CM$995,4,FALSE)</f>
        <v>45.3</v>
      </c>
      <c r="H454" s="7">
        <f>VLOOKUP($A454,Data!$CA$596:$CM$995,5,FALSE)</f>
        <v>3.8</v>
      </c>
      <c r="I454" s="7">
        <f>VLOOKUP($A454,Data!$CA$596:$CM$995,6,FALSE)</f>
        <v>137300</v>
      </c>
      <c r="J454" s="7">
        <f>VLOOKUP($A454,Data!$CA$596:$CM$995,7,FALSE)</f>
        <v>174800</v>
      </c>
      <c r="K454" s="7">
        <f>VLOOKUP($A454,Data!$CA$596:$CM$995,8,FALSE)</f>
        <v>78.5</v>
      </c>
      <c r="L454" s="7">
        <f>VLOOKUP($A454,Data!$CA$596:$CM$995,9,FALSE)</f>
        <v>3.1</v>
      </c>
      <c r="M454" s="7">
        <f>VLOOKUP($A454,Data!$CA$596:$CM$995,10,FALSE)</f>
        <v>12300</v>
      </c>
      <c r="N454" s="7">
        <f>VLOOKUP($A454,Data!$CA$596:$CM$995,11,FALSE)</f>
        <v>174800</v>
      </c>
      <c r="O454" s="7">
        <f>VLOOKUP($A454,Data!$CA$596:$CM$995,12,FALSE)</f>
        <v>7.1</v>
      </c>
      <c r="P454" s="7">
        <f>VLOOKUP($A454,Data!$CA$596:$CM$995,13,FALSE)</f>
        <v>1.9</v>
      </c>
    </row>
    <row r="455" spans="1:16" x14ac:dyDescent="0.3">
      <c r="A455" s="36" t="s">
        <v>636</v>
      </c>
      <c r="B455" s="6" t="str">
        <f>IFERROR(VLOOKUP($A455,classifications!$A$3:$C$334,3,FALSE),VLOOKUP($A455,classifications!$I$2:$K$27,3,FALSE))</f>
        <v>Predominantly Urban</v>
      </c>
      <c r="C455" s="6" t="str">
        <f>VLOOKUP($A455,classifications!$A$3:$D$333,4,FALSE)</f>
        <v>lower tier</v>
      </c>
      <c r="D455" s="6" t="str">
        <f>VLOOKUP($A455,class!$A$1:$B$455,2,FALSE)</f>
        <v>Metropolitan District</v>
      </c>
      <c r="E455" s="7">
        <f>VLOOKUP($A455,Data!$CA$596:$CM$995,2,FALSE)</f>
        <v>39300</v>
      </c>
      <c r="F455" s="7">
        <f>VLOOKUP($A455,Data!$CA$596:$CM$995,3,FALSE)</f>
        <v>140100</v>
      </c>
      <c r="G455" s="7">
        <f>VLOOKUP($A455,Data!$CA$596:$CM$995,4,FALSE)</f>
        <v>28.1</v>
      </c>
      <c r="H455" s="7">
        <f>VLOOKUP($A455,Data!$CA$596:$CM$995,5,FALSE)</f>
        <v>3</v>
      </c>
      <c r="I455" s="7">
        <f>VLOOKUP($A455,Data!$CA$596:$CM$995,6,FALSE)</f>
        <v>101200</v>
      </c>
      <c r="J455" s="7">
        <f>VLOOKUP($A455,Data!$CA$596:$CM$995,7,FALSE)</f>
        <v>140100</v>
      </c>
      <c r="K455" s="7">
        <f>VLOOKUP($A455,Data!$CA$596:$CM$995,8,FALSE)</f>
        <v>72.3</v>
      </c>
      <c r="L455" s="7">
        <f>VLOOKUP($A455,Data!$CA$596:$CM$995,9,FALSE)</f>
        <v>3</v>
      </c>
      <c r="M455" s="7">
        <f>VLOOKUP($A455,Data!$CA$596:$CM$995,10,FALSE)</f>
        <v>10900</v>
      </c>
      <c r="N455" s="7">
        <f>VLOOKUP($A455,Data!$CA$596:$CM$995,11,FALSE)</f>
        <v>140100</v>
      </c>
      <c r="O455" s="7">
        <f>VLOOKUP($A455,Data!$CA$596:$CM$995,12,FALSE)</f>
        <v>7.8</v>
      </c>
      <c r="P455" s="7">
        <f>VLOOKUP($A455,Data!$CA$596:$CM$995,13,FALSE)</f>
        <v>1.8</v>
      </c>
    </row>
    <row r="456" spans="1:16" x14ac:dyDescent="0.3">
      <c r="A456" s="36" t="s">
        <v>637</v>
      </c>
      <c r="B456" s="6" t="str">
        <f>IFERROR(VLOOKUP($A456,classifications!$A$3:$C$334,3,FALSE),VLOOKUP($A456,classifications!$I$2:$K$27,3,FALSE))</f>
        <v>Predominantly Urban</v>
      </c>
      <c r="C456" s="6" t="str">
        <f>VLOOKUP($A456,classifications!$A$3:$D$333,4,FALSE)</f>
        <v>lower tier</v>
      </c>
      <c r="D456" s="6" t="str">
        <f>VLOOKUP($A456,class!$A$1:$B$455,2,FALSE)</f>
        <v>Metropolitan District</v>
      </c>
      <c r="E456" s="7">
        <f>VLOOKUP($A456,Data!$CA$596:$CM$995,2,FALSE)</f>
        <v>74200</v>
      </c>
      <c r="F456" s="7">
        <f>VLOOKUP($A456,Data!$CA$596:$CM$995,3,FALSE)</f>
        <v>145700</v>
      </c>
      <c r="G456" s="7">
        <f>VLOOKUP($A456,Data!$CA$596:$CM$995,4,FALSE)</f>
        <v>50.9</v>
      </c>
      <c r="H456" s="7">
        <f>VLOOKUP($A456,Data!$CA$596:$CM$995,5,FALSE)</f>
        <v>3.4</v>
      </c>
      <c r="I456" s="7">
        <f>VLOOKUP($A456,Data!$CA$596:$CM$995,6,FALSE)</f>
        <v>123200</v>
      </c>
      <c r="J456" s="7">
        <f>VLOOKUP($A456,Data!$CA$596:$CM$995,7,FALSE)</f>
        <v>145700</v>
      </c>
      <c r="K456" s="7">
        <f>VLOOKUP($A456,Data!$CA$596:$CM$995,8,FALSE)</f>
        <v>84.6</v>
      </c>
      <c r="L456" s="7">
        <f>VLOOKUP($A456,Data!$CA$596:$CM$995,9,FALSE)</f>
        <v>2.5</v>
      </c>
      <c r="M456" s="7">
        <f>VLOOKUP($A456,Data!$CA$596:$CM$995,10,FALSE)</f>
        <v>5500</v>
      </c>
      <c r="N456" s="7">
        <f>VLOOKUP($A456,Data!$CA$596:$CM$995,11,FALSE)</f>
        <v>145700</v>
      </c>
      <c r="O456" s="7">
        <f>VLOOKUP($A456,Data!$CA$596:$CM$995,12,FALSE)</f>
        <v>3.8</v>
      </c>
      <c r="P456" s="7">
        <f>VLOOKUP($A456,Data!$CA$596:$CM$995,13,FALSE)</f>
        <v>1.3</v>
      </c>
    </row>
    <row r="457" spans="1:16" x14ac:dyDescent="0.3">
      <c r="A457" s="36" t="s">
        <v>638</v>
      </c>
      <c r="B457" s="6" t="str">
        <f>IFERROR(VLOOKUP($A457,classifications!$A$3:$C$334,3,FALSE),VLOOKUP($A457,classifications!$I$2:$K$27,3,FALSE))</f>
        <v>Predominantly Urban</v>
      </c>
      <c r="C457" s="6" t="str">
        <f>VLOOKUP($A457,classifications!$A$3:$D$333,4,FALSE)</f>
        <v>lower tier</v>
      </c>
      <c r="D457" s="6" t="str">
        <f>VLOOKUP($A457,class!$A$1:$B$455,2,FALSE)</f>
        <v>Metropolitan District</v>
      </c>
      <c r="E457" s="7">
        <f>VLOOKUP($A457,Data!$CA$596:$CM$995,2,FALSE)</f>
        <v>53100</v>
      </c>
      <c r="F457" s="7">
        <f>VLOOKUP($A457,Data!$CA$596:$CM$995,3,FALSE)</f>
        <v>202900</v>
      </c>
      <c r="G457" s="7">
        <f>VLOOKUP($A457,Data!$CA$596:$CM$995,4,FALSE)</f>
        <v>26.2</v>
      </c>
      <c r="H457" s="7">
        <f>VLOOKUP($A457,Data!$CA$596:$CM$995,5,FALSE)</f>
        <v>3</v>
      </c>
      <c r="I457" s="7">
        <f>VLOOKUP($A457,Data!$CA$596:$CM$995,6,FALSE)</f>
        <v>152500</v>
      </c>
      <c r="J457" s="7">
        <f>VLOOKUP($A457,Data!$CA$596:$CM$995,7,FALSE)</f>
        <v>202900</v>
      </c>
      <c r="K457" s="7">
        <f>VLOOKUP($A457,Data!$CA$596:$CM$995,8,FALSE)</f>
        <v>75.2</v>
      </c>
      <c r="L457" s="7">
        <f>VLOOKUP($A457,Data!$CA$596:$CM$995,9,FALSE)</f>
        <v>3</v>
      </c>
      <c r="M457" s="7">
        <f>VLOOKUP($A457,Data!$CA$596:$CM$995,10,FALSE)</f>
        <v>17400</v>
      </c>
      <c r="N457" s="7">
        <f>VLOOKUP($A457,Data!$CA$596:$CM$995,11,FALSE)</f>
        <v>202900</v>
      </c>
      <c r="O457" s="7">
        <f>VLOOKUP($A457,Data!$CA$596:$CM$995,12,FALSE)</f>
        <v>8.6</v>
      </c>
      <c r="P457" s="7">
        <f>VLOOKUP($A457,Data!$CA$596:$CM$995,13,FALSE)</f>
        <v>1.9</v>
      </c>
    </row>
    <row r="458" spans="1:16" x14ac:dyDescent="0.3">
      <c r="A458" s="36" t="s">
        <v>639</v>
      </c>
      <c r="B458" s="6" t="str">
        <f>IFERROR(VLOOKUP($A458,classifications!$A$3:$C$334,3,FALSE),VLOOKUP($A458,classifications!$I$2:$K$27,3,FALSE))</f>
        <v>Predominantly Urban</v>
      </c>
      <c r="C458" s="6" t="e">
        <f>VLOOKUP($A458,classifications!$A$3:$D$333,4,FALSE)</f>
        <v>#N/A</v>
      </c>
      <c r="D458" s="6" t="str">
        <f>VLOOKUP($A458,class!$A$1:$B$455,2,FALSE)</f>
        <v>Shire County</v>
      </c>
      <c r="E458" s="7">
        <f>VLOOKUP($A458,Data!$CA$596:$CM$995,2,FALSE)</f>
        <v>251900</v>
      </c>
      <c r="F458" s="7">
        <f>VLOOKUP($A458,Data!$CA$596:$CM$995,3,FALSE)</f>
        <v>719600</v>
      </c>
      <c r="G458" s="7">
        <f>VLOOKUP($A458,Data!$CA$596:$CM$995,4,FALSE)</f>
        <v>35</v>
      </c>
      <c r="H458" s="7">
        <f>VLOOKUP($A458,Data!$CA$596:$CM$995,5,FALSE)</f>
        <v>2.4</v>
      </c>
      <c r="I458" s="7">
        <f>VLOOKUP($A458,Data!$CA$596:$CM$995,6,FALSE)</f>
        <v>542700</v>
      </c>
      <c r="J458" s="7">
        <f>VLOOKUP($A458,Data!$CA$596:$CM$995,7,FALSE)</f>
        <v>719600</v>
      </c>
      <c r="K458" s="7">
        <f>VLOOKUP($A458,Data!$CA$596:$CM$995,8,FALSE)</f>
        <v>75.400000000000006</v>
      </c>
      <c r="L458" s="7">
        <f>VLOOKUP($A458,Data!$CA$596:$CM$995,9,FALSE)</f>
        <v>2.1</v>
      </c>
      <c r="M458" s="7">
        <f>VLOOKUP($A458,Data!$CA$596:$CM$995,10,FALSE)</f>
        <v>58300</v>
      </c>
      <c r="N458" s="7">
        <f>VLOOKUP($A458,Data!$CA$596:$CM$995,11,FALSE)</f>
        <v>719600</v>
      </c>
      <c r="O458" s="7">
        <f>VLOOKUP($A458,Data!$CA$596:$CM$995,12,FALSE)</f>
        <v>8.1</v>
      </c>
      <c r="P458" s="7">
        <f>VLOOKUP($A458,Data!$CA$596:$CM$995,13,FALSE)</f>
        <v>1.4</v>
      </c>
    </row>
    <row r="459" spans="1:16" x14ac:dyDescent="0.3">
      <c r="A459" s="36" t="s">
        <v>640</v>
      </c>
      <c r="B459" s="6" t="str">
        <f>IFERROR(VLOOKUP($A459,classifications!$A$3:$C$334,3,FALSE),VLOOKUP($A459,classifications!$I$2:$K$27,3,FALSE))</f>
        <v>Predominantly Urban</v>
      </c>
      <c r="C459" s="6" t="str">
        <f>VLOOKUP($A459,classifications!$A$3:$D$333,4,FALSE)</f>
        <v>lower tier</v>
      </c>
      <c r="D459" s="6" t="str">
        <f>VLOOKUP($A459,class!$A$1:$B$455,2,FALSE)</f>
        <v>Metropolitan District</v>
      </c>
      <c r="E459" s="7">
        <f>VLOOKUP($A459,Data!$CA$596:$CM$995,2,FALSE)</f>
        <v>24300</v>
      </c>
      <c r="F459" s="7">
        <f>VLOOKUP($A459,Data!$CA$596:$CM$995,3,FALSE)</f>
        <v>92700</v>
      </c>
      <c r="G459" s="7">
        <f>VLOOKUP($A459,Data!$CA$596:$CM$995,4,FALSE)</f>
        <v>26.2</v>
      </c>
      <c r="H459" s="7">
        <f>VLOOKUP($A459,Data!$CA$596:$CM$995,5,FALSE)</f>
        <v>3.1</v>
      </c>
      <c r="I459" s="7">
        <f>VLOOKUP($A459,Data!$CA$596:$CM$995,6,FALSE)</f>
        <v>64000</v>
      </c>
      <c r="J459" s="7">
        <f>VLOOKUP($A459,Data!$CA$596:$CM$995,7,FALSE)</f>
        <v>92700</v>
      </c>
      <c r="K459" s="7">
        <f>VLOOKUP($A459,Data!$CA$596:$CM$995,8,FALSE)</f>
        <v>69</v>
      </c>
      <c r="L459" s="7">
        <f>VLOOKUP($A459,Data!$CA$596:$CM$995,9,FALSE)</f>
        <v>3.3</v>
      </c>
      <c r="M459" s="7">
        <f>VLOOKUP($A459,Data!$CA$596:$CM$995,10,FALSE)</f>
        <v>13600</v>
      </c>
      <c r="N459" s="7">
        <f>VLOOKUP($A459,Data!$CA$596:$CM$995,11,FALSE)</f>
        <v>92700</v>
      </c>
      <c r="O459" s="7">
        <f>VLOOKUP($A459,Data!$CA$596:$CM$995,12,FALSE)</f>
        <v>14.7</v>
      </c>
      <c r="P459" s="7">
        <f>VLOOKUP($A459,Data!$CA$596:$CM$995,13,FALSE)</f>
        <v>2.5</v>
      </c>
    </row>
    <row r="460" spans="1:16" x14ac:dyDescent="0.3">
      <c r="A460" s="36" t="s">
        <v>641</v>
      </c>
      <c r="B460" s="6" t="str">
        <f>IFERROR(VLOOKUP($A460,classifications!$A$3:$C$334,3,FALSE),VLOOKUP($A460,classifications!$I$2:$K$27,3,FALSE))</f>
        <v>Predominantly Urban</v>
      </c>
      <c r="C460" s="6" t="str">
        <f>VLOOKUP($A460,classifications!$A$3:$D$333,4,FALSE)</f>
        <v>lower tier</v>
      </c>
      <c r="D460" s="6" t="str">
        <f>VLOOKUP($A460,class!$A$1:$B$455,2,FALSE)</f>
        <v>Metropolitan District</v>
      </c>
      <c r="E460" s="7">
        <f>VLOOKUP($A460,Data!$CA$596:$CM$995,2,FALSE)</f>
        <v>130400</v>
      </c>
      <c r="F460" s="7">
        <f>VLOOKUP($A460,Data!$CA$596:$CM$995,3,FALSE)</f>
        <v>333400</v>
      </c>
      <c r="G460" s="7">
        <f>VLOOKUP($A460,Data!$CA$596:$CM$995,4,FALSE)</f>
        <v>39.1</v>
      </c>
      <c r="H460" s="7">
        <f>VLOOKUP($A460,Data!$CA$596:$CM$995,5,FALSE)</f>
        <v>3.3</v>
      </c>
      <c r="I460" s="7">
        <f>VLOOKUP($A460,Data!$CA$596:$CM$995,6,FALSE)</f>
        <v>240700</v>
      </c>
      <c r="J460" s="7">
        <f>VLOOKUP($A460,Data!$CA$596:$CM$995,7,FALSE)</f>
        <v>333400</v>
      </c>
      <c r="K460" s="7">
        <f>VLOOKUP($A460,Data!$CA$596:$CM$995,8,FALSE)</f>
        <v>72.2</v>
      </c>
      <c r="L460" s="7">
        <f>VLOOKUP($A460,Data!$CA$596:$CM$995,9,FALSE)</f>
        <v>3</v>
      </c>
      <c r="M460" s="7">
        <f>VLOOKUP($A460,Data!$CA$596:$CM$995,10,FALSE)</f>
        <v>38300</v>
      </c>
      <c r="N460" s="7">
        <f>VLOOKUP($A460,Data!$CA$596:$CM$995,11,FALSE)</f>
        <v>333400</v>
      </c>
      <c r="O460" s="7">
        <f>VLOOKUP($A460,Data!$CA$596:$CM$995,12,FALSE)</f>
        <v>11.5</v>
      </c>
      <c r="P460" s="7">
        <f>VLOOKUP($A460,Data!$CA$596:$CM$995,13,FALSE)</f>
        <v>2.1</v>
      </c>
    </row>
    <row r="461" spans="1:16" x14ac:dyDescent="0.3">
      <c r="A461" s="36" t="s">
        <v>642</v>
      </c>
      <c r="B461" s="6" t="str">
        <f>IFERROR(VLOOKUP($A461,classifications!$A$3:$C$334,3,FALSE),VLOOKUP($A461,classifications!$I$2:$K$27,3,FALSE))</f>
        <v>Predominantly Urban</v>
      </c>
      <c r="C461" s="6" t="str">
        <f>VLOOKUP($A461,classifications!$A$3:$D$333,4,FALSE)</f>
        <v>lower tier</v>
      </c>
      <c r="D461" s="6" t="str">
        <f>VLOOKUP($A461,class!$A$1:$B$455,2,FALSE)</f>
        <v>Metropolitan District</v>
      </c>
      <c r="E461" s="7">
        <f>VLOOKUP($A461,Data!$CA$596:$CM$995,2,FALSE)</f>
        <v>54700</v>
      </c>
      <c r="F461" s="7">
        <f>VLOOKUP($A461,Data!$CA$596:$CM$995,3,FALSE)</f>
        <v>161400</v>
      </c>
      <c r="G461" s="7">
        <f>VLOOKUP($A461,Data!$CA$596:$CM$995,4,FALSE)</f>
        <v>33.9</v>
      </c>
      <c r="H461" s="7">
        <f>VLOOKUP($A461,Data!$CA$596:$CM$995,5,FALSE)</f>
        <v>3.3</v>
      </c>
      <c r="I461" s="7">
        <f>VLOOKUP($A461,Data!$CA$596:$CM$995,6,FALSE)</f>
        <v>124900</v>
      </c>
      <c r="J461" s="7">
        <f>VLOOKUP($A461,Data!$CA$596:$CM$995,7,FALSE)</f>
        <v>161400</v>
      </c>
      <c r="K461" s="7">
        <f>VLOOKUP($A461,Data!$CA$596:$CM$995,8,FALSE)</f>
        <v>77.400000000000006</v>
      </c>
      <c r="L461" s="7">
        <f>VLOOKUP($A461,Data!$CA$596:$CM$995,9,FALSE)</f>
        <v>2.9</v>
      </c>
      <c r="M461" s="7">
        <f>VLOOKUP($A461,Data!$CA$596:$CM$995,10,FALSE)</f>
        <v>9900</v>
      </c>
      <c r="N461" s="7">
        <f>VLOOKUP($A461,Data!$CA$596:$CM$995,11,FALSE)</f>
        <v>161400</v>
      </c>
      <c r="O461" s="7">
        <f>VLOOKUP($A461,Data!$CA$596:$CM$995,12,FALSE)</f>
        <v>6.1</v>
      </c>
      <c r="P461" s="7">
        <f>VLOOKUP($A461,Data!$CA$596:$CM$995,13,FALSE)</f>
        <v>1.7</v>
      </c>
    </row>
    <row r="462" spans="1:16" x14ac:dyDescent="0.3">
      <c r="A462" s="36" t="s">
        <v>1031</v>
      </c>
      <c r="B462" s="6" t="str">
        <f>IFERROR(VLOOKUP($A462,classifications!$A$3:$C$334,3,FALSE),VLOOKUP($A462,classifications!$I$2:$K$27,3,FALSE))</f>
        <v>Predominantly Urban</v>
      </c>
      <c r="C462" s="6" t="str">
        <f>VLOOKUP($A462,classifications!$A$3:$D$333,4,FALSE)</f>
        <v>lower tier</v>
      </c>
      <c r="D462" s="6" t="str">
        <f>VLOOKUP($A462,class!$A$1:$B$455,2,FALSE)</f>
        <v>Metropolitan District</v>
      </c>
      <c r="E462" s="7">
        <f>VLOOKUP($A462,Data!$CA$596:$CM$995,2,FALSE)</f>
        <v>35900</v>
      </c>
      <c r="F462" s="7">
        <f>VLOOKUP($A462,Data!$CA$596:$CM$995,3,FALSE)</f>
        <v>109400</v>
      </c>
      <c r="G462" s="7">
        <f>VLOOKUP($A462,Data!$CA$596:$CM$995,4,FALSE)</f>
        <v>32.799999999999997</v>
      </c>
      <c r="H462" s="7">
        <f>VLOOKUP($A462,Data!$CA$596:$CM$995,5,FALSE)</f>
        <v>3.4</v>
      </c>
      <c r="I462" s="7">
        <f>VLOOKUP($A462,Data!$CA$596:$CM$995,6,FALSE)</f>
        <v>80900</v>
      </c>
      <c r="J462" s="7">
        <f>VLOOKUP($A462,Data!$CA$596:$CM$995,7,FALSE)</f>
        <v>109400</v>
      </c>
      <c r="K462" s="7">
        <f>VLOOKUP($A462,Data!$CA$596:$CM$995,8,FALSE)</f>
        <v>73.900000000000006</v>
      </c>
      <c r="L462" s="7">
        <f>VLOOKUP($A462,Data!$CA$596:$CM$995,9,FALSE)</f>
        <v>3.2</v>
      </c>
      <c r="M462" s="7">
        <f>VLOOKUP($A462,Data!$CA$596:$CM$995,10,FALSE)</f>
        <v>11600</v>
      </c>
      <c r="N462" s="7">
        <f>VLOOKUP($A462,Data!$CA$596:$CM$995,11,FALSE)</f>
        <v>109400</v>
      </c>
      <c r="O462" s="7">
        <f>VLOOKUP($A462,Data!$CA$596:$CM$995,12,FALSE)</f>
        <v>10.6</v>
      </c>
      <c r="P462" s="7">
        <f>VLOOKUP($A462,Data!$CA$596:$CM$995,13,FALSE)</f>
        <v>2.2000000000000002</v>
      </c>
    </row>
    <row r="463" spans="1:16" x14ac:dyDescent="0.3">
      <c r="A463" s="36" t="s">
        <v>643</v>
      </c>
      <c r="B463" s="6" t="str">
        <f>IFERROR(VLOOKUP($A463,classifications!$A$3:$C$334,3,FALSE),VLOOKUP($A463,classifications!$I$2:$K$27,3,FALSE))</f>
        <v>Predominantly Urban</v>
      </c>
      <c r="C463" s="6" t="str">
        <f>VLOOKUP($A463,classifications!$A$3:$D$333,4,FALSE)</f>
        <v>lower tier</v>
      </c>
      <c r="D463" s="6" t="str">
        <f>VLOOKUP($A463,class!$A$1:$B$455,2,FALSE)</f>
        <v>Metropolitan District</v>
      </c>
      <c r="E463" s="7">
        <f>VLOOKUP($A463,Data!$CA$596:$CM$995,2,FALSE)</f>
        <v>70000</v>
      </c>
      <c r="F463" s="7">
        <f>VLOOKUP($A463,Data!$CA$596:$CM$995,3,FALSE)</f>
        <v>190400</v>
      </c>
      <c r="G463" s="7">
        <f>VLOOKUP($A463,Data!$CA$596:$CM$995,4,FALSE)</f>
        <v>36.799999999999997</v>
      </c>
      <c r="H463" s="7">
        <f>VLOOKUP($A463,Data!$CA$596:$CM$995,5,FALSE)</f>
        <v>3.3</v>
      </c>
      <c r="I463" s="7">
        <f>VLOOKUP($A463,Data!$CA$596:$CM$995,6,FALSE)</f>
        <v>148200</v>
      </c>
      <c r="J463" s="7">
        <f>VLOOKUP($A463,Data!$CA$596:$CM$995,7,FALSE)</f>
        <v>190400</v>
      </c>
      <c r="K463" s="7">
        <f>VLOOKUP($A463,Data!$CA$596:$CM$995,8,FALSE)</f>
        <v>77.900000000000006</v>
      </c>
      <c r="L463" s="7">
        <f>VLOOKUP($A463,Data!$CA$596:$CM$995,9,FALSE)</f>
        <v>2.8</v>
      </c>
      <c r="M463" s="7">
        <f>VLOOKUP($A463,Data!$CA$596:$CM$995,10,FALSE)</f>
        <v>12800</v>
      </c>
      <c r="N463" s="7">
        <f>VLOOKUP($A463,Data!$CA$596:$CM$995,11,FALSE)</f>
        <v>190400</v>
      </c>
      <c r="O463" s="7">
        <f>VLOOKUP($A463,Data!$CA$596:$CM$995,12,FALSE)</f>
        <v>6.7</v>
      </c>
      <c r="P463" s="7">
        <f>VLOOKUP($A463,Data!$CA$596:$CM$995,13,FALSE)</f>
        <v>1.7</v>
      </c>
    </row>
    <row r="464" spans="1:16" x14ac:dyDescent="0.3">
      <c r="A464" s="36" t="s">
        <v>644</v>
      </c>
      <c r="B464" s="6" t="str">
        <f>IFERROR(VLOOKUP($A464,classifications!$A$3:$C$334,3,FALSE),VLOOKUP($A464,classifications!$I$2:$K$27,3,FALSE))</f>
        <v>Predominantly Rural</v>
      </c>
      <c r="C464" s="6" t="str">
        <f>VLOOKUP($A464,classifications!$A$3:$D$333,4,FALSE)</f>
        <v>lower tier</v>
      </c>
      <c r="D464" s="6" t="str">
        <f>VLOOKUP($A464,class!$A$1:$B$455,2,FALSE)</f>
        <v>Unitary Authority</v>
      </c>
      <c r="E464" s="7">
        <f>VLOOKUP($A464,Data!$CA$596:$CM$995,2,FALSE)</f>
        <v>69500</v>
      </c>
      <c r="F464" s="7">
        <f>VLOOKUP($A464,Data!$CA$596:$CM$995,3,FALSE)</f>
        <v>192500</v>
      </c>
      <c r="G464" s="7">
        <f>VLOOKUP($A464,Data!$CA$596:$CM$995,4,FALSE)</f>
        <v>36.1</v>
      </c>
      <c r="H464" s="7">
        <f>VLOOKUP($A464,Data!$CA$596:$CM$995,5,FALSE)</f>
        <v>3.4</v>
      </c>
      <c r="I464" s="7">
        <f>VLOOKUP($A464,Data!$CA$596:$CM$995,6,FALSE)</f>
        <v>144900</v>
      </c>
      <c r="J464" s="7">
        <f>VLOOKUP($A464,Data!$CA$596:$CM$995,7,FALSE)</f>
        <v>192500</v>
      </c>
      <c r="K464" s="7">
        <f>VLOOKUP($A464,Data!$CA$596:$CM$995,8,FALSE)</f>
        <v>75.3</v>
      </c>
      <c r="L464" s="7">
        <f>VLOOKUP($A464,Data!$CA$596:$CM$995,9,FALSE)</f>
        <v>3.1</v>
      </c>
      <c r="M464" s="7">
        <f>VLOOKUP($A464,Data!$CA$596:$CM$995,10,FALSE)</f>
        <v>16700</v>
      </c>
      <c r="N464" s="7">
        <f>VLOOKUP($A464,Data!$CA$596:$CM$995,11,FALSE)</f>
        <v>192500</v>
      </c>
      <c r="O464" s="7">
        <f>VLOOKUP($A464,Data!$CA$596:$CM$995,12,FALSE)</f>
        <v>8.6999999999999993</v>
      </c>
      <c r="P464" s="7">
        <f>VLOOKUP($A464,Data!$CA$596:$CM$995,13,FALSE)</f>
        <v>2</v>
      </c>
    </row>
    <row r="465" spans="1:16" x14ac:dyDescent="0.3">
      <c r="A465" s="36" t="s">
        <v>1022</v>
      </c>
      <c r="B465" s="6" t="str">
        <f>IFERROR(VLOOKUP($A465,classifications!$A$3:$C$334,3,FALSE),VLOOKUP($A465,classifications!$I$2:$K$27,3,FALSE))</f>
        <v>Predominantly Urban</v>
      </c>
      <c r="C465" s="6" t="str">
        <f>VLOOKUP($A465,classifications!$A$3:$D$333,4,FALSE)</f>
        <v>lower tier</v>
      </c>
      <c r="D465" s="6" t="str">
        <f>VLOOKUP($A465,class!$A$1:$B$455,2,FALSE)</f>
        <v>Unitary Authority</v>
      </c>
      <c r="E465" s="7">
        <f>VLOOKUP($A465,Data!$CA$596:$CM$995,2,FALSE)</f>
        <v>45800</v>
      </c>
      <c r="F465" s="7">
        <f>VLOOKUP($A465,Data!$CA$596:$CM$995,3,FALSE)</f>
        <v>168200</v>
      </c>
      <c r="G465" s="7">
        <f>VLOOKUP($A465,Data!$CA$596:$CM$995,4,FALSE)</f>
        <v>27.2</v>
      </c>
      <c r="H465" s="7">
        <f>VLOOKUP($A465,Data!$CA$596:$CM$995,5,FALSE)</f>
        <v>3.3</v>
      </c>
      <c r="I465" s="7">
        <f>VLOOKUP($A465,Data!$CA$596:$CM$995,6,FALSE)</f>
        <v>114100</v>
      </c>
      <c r="J465" s="7">
        <f>VLOOKUP($A465,Data!$CA$596:$CM$995,7,FALSE)</f>
        <v>168200</v>
      </c>
      <c r="K465" s="7">
        <f>VLOOKUP($A465,Data!$CA$596:$CM$995,8,FALSE)</f>
        <v>67.8</v>
      </c>
      <c r="L465" s="7">
        <f>VLOOKUP($A465,Data!$CA$596:$CM$995,9,FALSE)</f>
        <v>3.5</v>
      </c>
      <c r="M465" s="7">
        <f>VLOOKUP($A465,Data!$CA$596:$CM$995,10,FALSE)</f>
        <v>14900</v>
      </c>
      <c r="N465" s="7">
        <f>VLOOKUP($A465,Data!$CA$596:$CM$995,11,FALSE)</f>
        <v>168200</v>
      </c>
      <c r="O465" s="7">
        <f>VLOOKUP($A465,Data!$CA$596:$CM$995,12,FALSE)</f>
        <v>8.9</v>
      </c>
      <c r="P465" s="7">
        <f>VLOOKUP($A465,Data!$CA$596:$CM$995,13,FALSE)</f>
        <v>2.1</v>
      </c>
    </row>
    <row r="466" spans="1:16" x14ac:dyDescent="0.3">
      <c r="A466" s="36" t="s">
        <v>645</v>
      </c>
      <c r="B466" s="6" t="str">
        <f>IFERROR(VLOOKUP($A466,classifications!$A$3:$C$334,3,FALSE),VLOOKUP($A466,classifications!$I$2:$K$27,3,FALSE))</f>
        <v>Predominantly Urban</v>
      </c>
      <c r="C466" s="6" t="str">
        <f>VLOOKUP($A466,classifications!$A$3:$D$333,4,FALSE)</f>
        <v>lower tier</v>
      </c>
      <c r="D466" s="6" t="str">
        <f>VLOOKUP($A466,class!$A$1:$B$455,2,FALSE)</f>
        <v>Unitary Authority</v>
      </c>
      <c r="E466" s="7">
        <f>VLOOKUP($A466,Data!$CA$596:$CM$995,2,FALSE)</f>
        <v>22200</v>
      </c>
      <c r="F466" s="7">
        <f>VLOOKUP($A466,Data!$CA$596:$CM$995,3,FALSE)</f>
        <v>95500</v>
      </c>
      <c r="G466" s="7">
        <f>VLOOKUP($A466,Data!$CA$596:$CM$995,4,FALSE)</f>
        <v>23.2</v>
      </c>
      <c r="H466" s="7">
        <f>VLOOKUP($A466,Data!$CA$596:$CM$995,5,FALSE)</f>
        <v>2.8</v>
      </c>
      <c r="I466" s="7">
        <f>VLOOKUP($A466,Data!$CA$596:$CM$995,6,FALSE)</f>
        <v>65500</v>
      </c>
      <c r="J466" s="7">
        <f>VLOOKUP($A466,Data!$CA$596:$CM$995,7,FALSE)</f>
        <v>95500</v>
      </c>
      <c r="K466" s="7">
        <f>VLOOKUP($A466,Data!$CA$596:$CM$995,8,FALSE)</f>
        <v>68.599999999999994</v>
      </c>
      <c r="L466" s="7">
        <f>VLOOKUP($A466,Data!$CA$596:$CM$995,9,FALSE)</f>
        <v>3.1</v>
      </c>
      <c r="M466" s="7">
        <f>VLOOKUP($A466,Data!$CA$596:$CM$995,10,FALSE)</f>
        <v>10200</v>
      </c>
      <c r="N466" s="7">
        <f>VLOOKUP($A466,Data!$CA$596:$CM$995,11,FALSE)</f>
        <v>95500</v>
      </c>
      <c r="O466" s="7">
        <f>VLOOKUP($A466,Data!$CA$596:$CM$995,12,FALSE)</f>
        <v>10.7</v>
      </c>
      <c r="P466" s="7">
        <f>VLOOKUP($A466,Data!$CA$596:$CM$995,13,FALSE)</f>
        <v>2.1</v>
      </c>
    </row>
    <row r="467" spans="1:16" x14ac:dyDescent="0.3">
      <c r="A467" s="36" t="s">
        <v>646</v>
      </c>
      <c r="B467" s="6" t="str">
        <f>IFERROR(VLOOKUP($A467,classifications!$A$3:$C$334,3,FALSE),VLOOKUP($A467,classifications!$I$2:$K$27,3,FALSE))</f>
        <v>Urban with Significant Rural</v>
      </c>
      <c r="C467" s="6" t="str">
        <f>VLOOKUP($A467,classifications!$A$3:$D$333,4,FALSE)</f>
        <v>lower tier</v>
      </c>
      <c r="D467" s="6" t="str">
        <f>VLOOKUP($A467,class!$A$1:$B$455,2,FALSE)</f>
        <v>Unitary Authority</v>
      </c>
      <c r="E467" s="7">
        <f>VLOOKUP($A467,Data!$CA$596:$CM$995,2,FALSE)</f>
        <v>29000</v>
      </c>
      <c r="F467" s="7">
        <f>VLOOKUP($A467,Data!$CA$596:$CM$995,3,FALSE)</f>
        <v>102400</v>
      </c>
      <c r="G467" s="7">
        <f>VLOOKUP($A467,Data!$CA$596:$CM$995,4,FALSE)</f>
        <v>28.3</v>
      </c>
      <c r="H467" s="7">
        <f>VLOOKUP($A467,Data!$CA$596:$CM$995,5,FALSE)</f>
        <v>3.3</v>
      </c>
      <c r="I467" s="7">
        <f>VLOOKUP($A467,Data!$CA$596:$CM$995,6,FALSE)</f>
        <v>67900</v>
      </c>
      <c r="J467" s="7">
        <f>VLOOKUP($A467,Data!$CA$596:$CM$995,7,FALSE)</f>
        <v>102400</v>
      </c>
      <c r="K467" s="7">
        <f>VLOOKUP($A467,Data!$CA$596:$CM$995,8,FALSE)</f>
        <v>66.3</v>
      </c>
      <c r="L467" s="7">
        <f>VLOOKUP($A467,Data!$CA$596:$CM$995,9,FALSE)</f>
        <v>3.4</v>
      </c>
      <c r="M467" s="7">
        <f>VLOOKUP($A467,Data!$CA$596:$CM$995,10,FALSE)</f>
        <v>11600</v>
      </c>
      <c r="N467" s="7">
        <f>VLOOKUP($A467,Data!$CA$596:$CM$995,11,FALSE)</f>
        <v>102400</v>
      </c>
      <c r="O467" s="7">
        <f>VLOOKUP($A467,Data!$CA$596:$CM$995,12,FALSE)</f>
        <v>11.3</v>
      </c>
      <c r="P467" s="7">
        <f>VLOOKUP($A467,Data!$CA$596:$CM$995,13,FALSE)</f>
        <v>2.2999999999999998</v>
      </c>
    </row>
    <row r="468" spans="1:16" x14ac:dyDescent="0.3">
      <c r="A468" s="36" t="s">
        <v>647</v>
      </c>
      <c r="B468" s="6" t="str">
        <f>IFERROR(VLOOKUP($A468,classifications!$A$3:$C$334,3,FALSE),VLOOKUP($A468,classifications!$I$2:$K$27,3,FALSE))</f>
        <v>Predominantly Urban</v>
      </c>
      <c r="C468" s="6" t="str">
        <f>VLOOKUP($A468,classifications!$A$3:$D$333,4,FALSE)</f>
        <v>lower tier</v>
      </c>
      <c r="D468" s="6" t="str">
        <f>VLOOKUP($A468,class!$A$1:$B$455,2,FALSE)</f>
        <v>Unitary Authority</v>
      </c>
      <c r="E468" s="7">
        <f>VLOOKUP($A468,Data!$CA$596:$CM$995,2,FALSE)</f>
        <v>66000</v>
      </c>
      <c r="F468" s="7">
        <f>VLOOKUP($A468,Data!$CA$596:$CM$995,3,FALSE)</f>
        <v>134500</v>
      </c>
      <c r="G468" s="7">
        <f>VLOOKUP($A468,Data!$CA$596:$CM$995,4,FALSE)</f>
        <v>49.1</v>
      </c>
      <c r="H468" s="7">
        <f>VLOOKUP($A468,Data!$CA$596:$CM$995,5,FALSE)</f>
        <v>3.5</v>
      </c>
      <c r="I468" s="7">
        <f>VLOOKUP($A468,Data!$CA$596:$CM$995,6,FALSE)</f>
        <v>111600</v>
      </c>
      <c r="J468" s="7">
        <f>VLOOKUP($A468,Data!$CA$596:$CM$995,7,FALSE)</f>
        <v>134500</v>
      </c>
      <c r="K468" s="7">
        <f>VLOOKUP($A468,Data!$CA$596:$CM$995,8,FALSE)</f>
        <v>83</v>
      </c>
      <c r="L468" s="7">
        <f>VLOOKUP($A468,Data!$CA$596:$CM$995,9,FALSE)</f>
        <v>2.6</v>
      </c>
      <c r="M468" s="7">
        <f>VLOOKUP($A468,Data!$CA$596:$CM$995,10,FALSE)</f>
        <v>5500</v>
      </c>
      <c r="N468" s="7">
        <f>VLOOKUP($A468,Data!$CA$596:$CM$995,11,FALSE)</f>
        <v>134500</v>
      </c>
      <c r="O468" s="7">
        <f>VLOOKUP($A468,Data!$CA$596:$CM$995,12,FALSE)</f>
        <v>4.0999999999999996</v>
      </c>
      <c r="P468" s="7">
        <f>VLOOKUP($A468,Data!$CA$596:$CM$995,13,FALSE)</f>
        <v>1.4</v>
      </c>
    </row>
    <row r="469" spans="1:16" x14ac:dyDescent="0.3">
      <c r="A469" s="36" t="s">
        <v>648</v>
      </c>
      <c r="B469" s="6" t="str">
        <f>IFERROR(VLOOKUP($A469,classifications!$A$3:$C$334,3,FALSE),VLOOKUP($A469,classifications!$I$2:$K$27,3,FALSE))</f>
        <v>Predominantly Rural</v>
      </c>
      <c r="C469" s="6" t="e">
        <f>VLOOKUP($A469,classifications!$A$3:$D$333,4,FALSE)</f>
        <v>#N/A</v>
      </c>
      <c r="D469" s="6" t="str">
        <f>VLOOKUP($A469,class!$A$1:$B$455,2,FALSE)</f>
        <v>Shire County</v>
      </c>
      <c r="E469" s="7">
        <f>VLOOKUP($A469,Data!$CA$596:$CM$995,2,FALSE)</f>
        <v>132500</v>
      </c>
      <c r="F469" s="7">
        <f>VLOOKUP($A469,Data!$CA$596:$CM$995,3,FALSE)</f>
        <v>351500</v>
      </c>
      <c r="G469" s="7">
        <f>VLOOKUP($A469,Data!$CA$596:$CM$995,4,FALSE)</f>
        <v>37.700000000000003</v>
      </c>
      <c r="H469" s="7">
        <f>VLOOKUP($A469,Data!$CA$596:$CM$995,5,FALSE)</f>
        <v>3.1</v>
      </c>
      <c r="I469" s="7">
        <f>VLOOKUP($A469,Data!$CA$596:$CM$995,6,FALSE)</f>
        <v>274000</v>
      </c>
      <c r="J469" s="7">
        <f>VLOOKUP($A469,Data!$CA$596:$CM$995,7,FALSE)</f>
        <v>351500</v>
      </c>
      <c r="K469" s="7">
        <f>VLOOKUP($A469,Data!$CA$596:$CM$995,8,FALSE)</f>
        <v>78</v>
      </c>
      <c r="L469" s="7">
        <f>VLOOKUP($A469,Data!$CA$596:$CM$995,9,FALSE)</f>
        <v>2.7</v>
      </c>
      <c r="M469" s="7">
        <f>VLOOKUP($A469,Data!$CA$596:$CM$995,10,FALSE)</f>
        <v>17300</v>
      </c>
      <c r="N469" s="7">
        <f>VLOOKUP($A469,Data!$CA$596:$CM$995,11,FALSE)</f>
        <v>351500</v>
      </c>
      <c r="O469" s="7">
        <f>VLOOKUP($A469,Data!$CA$596:$CM$995,12,FALSE)</f>
        <v>4.9000000000000004</v>
      </c>
      <c r="P469" s="7">
        <f>VLOOKUP($A469,Data!$CA$596:$CM$995,13,FALSE)</f>
        <v>1.4</v>
      </c>
    </row>
    <row r="470" spans="1:16" x14ac:dyDescent="0.3">
      <c r="A470" s="36" t="s">
        <v>649</v>
      </c>
      <c r="B470" s="6" t="str">
        <f>IFERROR(VLOOKUP($A470,classifications!$A$3:$C$334,3,FALSE),VLOOKUP($A470,classifications!$I$2:$K$27,3,FALSE))</f>
        <v>Predominantly Urban</v>
      </c>
      <c r="C470" s="6" t="str">
        <f>VLOOKUP($A470,classifications!$A$3:$D$333,4,FALSE)</f>
        <v>lower tier</v>
      </c>
      <c r="D470" s="6" t="str">
        <f>VLOOKUP($A470,class!$A$1:$B$455,2,FALSE)</f>
        <v>Metropolitan District</v>
      </c>
      <c r="E470" s="7">
        <f>VLOOKUP($A470,Data!$CA$596:$CM$995,2,FALSE)</f>
        <v>40500</v>
      </c>
      <c r="F470" s="7">
        <f>VLOOKUP($A470,Data!$CA$596:$CM$995,3,FALSE)</f>
        <v>152300</v>
      </c>
      <c r="G470" s="7">
        <f>VLOOKUP($A470,Data!$CA$596:$CM$995,4,FALSE)</f>
        <v>26.6</v>
      </c>
      <c r="H470" s="7">
        <f>VLOOKUP($A470,Data!$CA$596:$CM$995,5,FALSE)</f>
        <v>3</v>
      </c>
      <c r="I470" s="7">
        <f>VLOOKUP($A470,Data!$CA$596:$CM$995,6,FALSE)</f>
        <v>109600</v>
      </c>
      <c r="J470" s="7">
        <f>VLOOKUP($A470,Data!$CA$596:$CM$995,7,FALSE)</f>
        <v>152300</v>
      </c>
      <c r="K470" s="7">
        <f>VLOOKUP($A470,Data!$CA$596:$CM$995,8,FALSE)</f>
        <v>71.900000000000006</v>
      </c>
      <c r="L470" s="7">
        <f>VLOOKUP($A470,Data!$CA$596:$CM$995,9,FALSE)</f>
        <v>3</v>
      </c>
      <c r="M470" s="7">
        <f>VLOOKUP($A470,Data!$CA$596:$CM$995,10,FALSE)</f>
        <v>14200</v>
      </c>
      <c r="N470" s="7">
        <f>VLOOKUP($A470,Data!$CA$596:$CM$995,11,FALSE)</f>
        <v>152300</v>
      </c>
      <c r="O470" s="7">
        <f>VLOOKUP($A470,Data!$CA$596:$CM$995,12,FALSE)</f>
        <v>9.3000000000000007</v>
      </c>
      <c r="P470" s="7">
        <f>VLOOKUP($A470,Data!$CA$596:$CM$995,13,FALSE)</f>
        <v>1.9</v>
      </c>
    </row>
    <row r="471" spans="1:16" x14ac:dyDescent="0.3">
      <c r="A471" s="36" t="s">
        <v>650</v>
      </c>
      <c r="B471" s="6" t="str">
        <f>IFERROR(VLOOKUP($A471,classifications!$A$3:$C$334,3,FALSE),VLOOKUP($A471,classifications!$I$2:$K$27,3,FALSE))</f>
        <v>Predominantly Urban</v>
      </c>
      <c r="C471" s="6" t="str">
        <f>VLOOKUP($A471,classifications!$A$3:$D$333,4,FALSE)</f>
        <v>lower tier</v>
      </c>
      <c r="D471" s="6" t="str">
        <f>VLOOKUP($A471,class!$A$1:$B$455,2,FALSE)</f>
        <v>Metropolitan District</v>
      </c>
      <c r="E471" s="7">
        <f>VLOOKUP($A471,Data!$CA$596:$CM$995,2,FALSE)</f>
        <v>44000</v>
      </c>
      <c r="F471" s="7">
        <f>VLOOKUP($A471,Data!$CA$596:$CM$995,3,FALSE)</f>
        <v>186000</v>
      </c>
      <c r="G471" s="7">
        <f>VLOOKUP($A471,Data!$CA$596:$CM$995,4,FALSE)</f>
        <v>23.7</v>
      </c>
      <c r="H471" s="7">
        <f>VLOOKUP($A471,Data!$CA$596:$CM$995,5,FALSE)</f>
        <v>3</v>
      </c>
      <c r="I471" s="7">
        <f>VLOOKUP($A471,Data!$CA$596:$CM$995,6,FALSE)</f>
        <v>123700</v>
      </c>
      <c r="J471" s="7">
        <f>VLOOKUP($A471,Data!$CA$596:$CM$995,7,FALSE)</f>
        <v>186000</v>
      </c>
      <c r="K471" s="7">
        <f>VLOOKUP($A471,Data!$CA$596:$CM$995,8,FALSE)</f>
        <v>66.5</v>
      </c>
      <c r="L471" s="7">
        <f>VLOOKUP($A471,Data!$CA$596:$CM$995,9,FALSE)</f>
        <v>3.4</v>
      </c>
      <c r="M471" s="7">
        <f>VLOOKUP($A471,Data!$CA$596:$CM$995,10,FALSE)</f>
        <v>20200</v>
      </c>
      <c r="N471" s="7">
        <f>VLOOKUP($A471,Data!$CA$596:$CM$995,11,FALSE)</f>
        <v>186000</v>
      </c>
      <c r="O471" s="7">
        <f>VLOOKUP($A471,Data!$CA$596:$CM$995,12,FALSE)</f>
        <v>10.9</v>
      </c>
      <c r="P471" s="7">
        <f>VLOOKUP($A471,Data!$CA$596:$CM$995,13,FALSE)</f>
        <v>2.2000000000000002</v>
      </c>
    </row>
    <row r="472" spans="1:16" x14ac:dyDescent="0.3">
      <c r="A472" s="36" t="s">
        <v>651</v>
      </c>
      <c r="B472" s="6" t="str">
        <f>IFERROR(VLOOKUP($A472,classifications!$A$3:$C$334,3,FALSE),VLOOKUP($A472,classifications!$I$2:$K$27,3,FALSE))</f>
        <v>Predominantly Urban</v>
      </c>
      <c r="C472" s="6" t="str">
        <f>VLOOKUP($A472,classifications!$A$3:$D$333,4,FALSE)</f>
        <v>lower tier</v>
      </c>
      <c r="D472" s="6" t="str">
        <f>VLOOKUP($A472,class!$A$1:$B$455,2,FALSE)</f>
        <v>Metropolitan District</v>
      </c>
      <c r="E472" s="7">
        <f>VLOOKUP($A472,Data!$CA$596:$CM$995,2,FALSE)</f>
        <v>43700</v>
      </c>
      <c r="F472" s="7">
        <f>VLOOKUP($A472,Data!$CA$596:$CM$995,3,FALSE)</f>
        <v>160100</v>
      </c>
      <c r="G472" s="7">
        <f>VLOOKUP($A472,Data!$CA$596:$CM$995,4,FALSE)</f>
        <v>27.3</v>
      </c>
      <c r="H472" s="7">
        <f>VLOOKUP($A472,Data!$CA$596:$CM$995,5,FALSE)</f>
        <v>3.2</v>
      </c>
      <c r="I472" s="7">
        <f>VLOOKUP($A472,Data!$CA$596:$CM$995,6,FALSE)</f>
        <v>117300</v>
      </c>
      <c r="J472" s="7">
        <f>VLOOKUP($A472,Data!$CA$596:$CM$995,7,FALSE)</f>
        <v>160100</v>
      </c>
      <c r="K472" s="7">
        <f>VLOOKUP($A472,Data!$CA$596:$CM$995,8,FALSE)</f>
        <v>73.3</v>
      </c>
      <c r="L472" s="7">
        <f>VLOOKUP($A472,Data!$CA$596:$CM$995,9,FALSE)</f>
        <v>3.2</v>
      </c>
      <c r="M472" s="7">
        <f>VLOOKUP($A472,Data!$CA$596:$CM$995,10,FALSE)</f>
        <v>12000</v>
      </c>
      <c r="N472" s="7">
        <f>VLOOKUP($A472,Data!$CA$596:$CM$995,11,FALSE)</f>
        <v>160100</v>
      </c>
      <c r="O472" s="7">
        <f>VLOOKUP($A472,Data!$CA$596:$CM$995,12,FALSE)</f>
        <v>7.5</v>
      </c>
      <c r="P472" s="7">
        <f>VLOOKUP($A472,Data!$CA$596:$CM$995,13,FALSE)</f>
        <v>1.9</v>
      </c>
    </row>
    <row r="473" spans="1:16" x14ac:dyDescent="0.3">
      <c r="A473" s="36" t="s">
        <v>652</v>
      </c>
      <c r="B473" s="6" t="str">
        <f>IFERROR(VLOOKUP($A473,classifications!$A$3:$C$334,3,FALSE),VLOOKUP($A473,classifications!$I$2:$K$27,3,FALSE))</f>
        <v>Predominantly Urban</v>
      </c>
      <c r="C473" s="6" t="str">
        <f>VLOOKUP($A473,classifications!$A$3:$D$333,4,FALSE)</f>
        <v>lower tier</v>
      </c>
      <c r="D473" s="6" t="str">
        <f>VLOOKUP($A473,class!$A$1:$B$455,2,FALSE)</f>
        <v>Metropolitan District</v>
      </c>
      <c r="E473" s="7">
        <f>VLOOKUP($A473,Data!$CA$596:$CM$995,2,FALSE)</f>
        <v>179500</v>
      </c>
      <c r="F473" s="7">
        <f>VLOOKUP($A473,Data!$CA$596:$CM$995,3,FALSE)</f>
        <v>380500</v>
      </c>
      <c r="G473" s="7">
        <f>VLOOKUP($A473,Data!$CA$596:$CM$995,4,FALSE)</f>
        <v>47.2</v>
      </c>
      <c r="H473" s="7">
        <f>VLOOKUP($A473,Data!$CA$596:$CM$995,5,FALSE)</f>
        <v>3.5</v>
      </c>
      <c r="I473" s="7">
        <f>VLOOKUP($A473,Data!$CA$596:$CM$995,6,FALSE)</f>
        <v>306400</v>
      </c>
      <c r="J473" s="7">
        <f>VLOOKUP($A473,Data!$CA$596:$CM$995,7,FALSE)</f>
        <v>380500</v>
      </c>
      <c r="K473" s="7">
        <f>VLOOKUP($A473,Data!$CA$596:$CM$995,8,FALSE)</f>
        <v>80.5</v>
      </c>
      <c r="L473" s="7">
        <f>VLOOKUP($A473,Data!$CA$596:$CM$995,9,FALSE)</f>
        <v>2.7</v>
      </c>
      <c r="M473" s="7">
        <f>VLOOKUP($A473,Data!$CA$596:$CM$995,10,FALSE)</f>
        <v>25600</v>
      </c>
      <c r="N473" s="7">
        <f>VLOOKUP($A473,Data!$CA$596:$CM$995,11,FALSE)</f>
        <v>380500</v>
      </c>
      <c r="O473" s="7">
        <f>VLOOKUP($A473,Data!$CA$596:$CM$995,12,FALSE)</f>
        <v>6.7</v>
      </c>
      <c r="P473" s="7">
        <f>VLOOKUP($A473,Data!$CA$596:$CM$995,13,FALSE)</f>
        <v>1.7</v>
      </c>
    </row>
    <row r="474" spans="1:16" x14ac:dyDescent="0.3">
      <c r="A474" s="36" t="s">
        <v>653</v>
      </c>
      <c r="B474" s="6" t="str">
        <f>IFERROR(VLOOKUP($A474,classifications!$A$3:$C$334,3,FALSE),VLOOKUP($A474,classifications!$I$2:$K$27,3,FALSE))</f>
        <v>Predominantly Urban</v>
      </c>
      <c r="C474" s="6" t="str">
        <f>VLOOKUP($A474,classifications!$A$3:$D$333,4,FALSE)</f>
        <v>lower tier</v>
      </c>
      <c r="D474" s="6" t="str">
        <f>VLOOKUP($A474,class!$A$1:$B$455,2,FALSE)</f>
        <v>Metropolitan District</v>
      </c>
      <c r="E474" s="7">
        <f>VLOOKUP($A474,Data!$CA$596:$CM$995,2,FALSE)</f>
        <v>85800</v>
      </c>
      <c r="F474" s="7">
        <f>VLOOKUP($A474,Data!$CA$596:$CM$995,3,FALSE)</f>
        <v>325300</v>
      </c>
      <c r="G474" s="7">
        <f>VLOOKUP($A474,Data!$CA$596:$CM$995,4,FALSE)</f>
        <v>26.4</v>
      </c>
      <c r="H474" s="7">
        <f>VLOOKUP($A474,Data!$CA$596:$CM$995,5,FALSE)</f>
        <v>2.9</v>
      </c>
      <c r="I474" s="7">
        <f>VLOOKUP($A474,Data!$CA$596:$CM$995,6,FALSE)</f>
        <v>197100</v>
      </c>
      <c r="J474" s="7">
        <f>VLOOKUP($A474,Data!$CA$596:$CM$995,7,FALSE)</f>
        <v>325300</v>
      </c>
      <c r="K474" s="7">
        <f>VLOOKUP($A474,Data!$CA$596:$CM$995,8,FALSE)</f>
        <v>60.6</v>
      </c>
      <c r="L474" s="7">
        <f>VLOOKUP($A474,Data!$CA$596:$CM$995,9,FALSE)</f>
        <v>3.2</v>
      </c>
      <c r="M474" s="7">
        <f>VLOOKUP($A474,Data!$CA$596:$CM$995,10,FALSE)</f>
        <v>45200</v>
      </c>
      <c r="N474" s="7">
        <f>VLOOKUP($A474,Data!$CA$596:$CM$995,11,FALSE)</f>
        <v>325300</v>
      </c>
      <c r="O474" s="7">
        <f>VLOOKUP($A474,Data!$CA$596:$CM$995,12,FALSE)</f>
        <v>13.9</v>
      </c>
      <c r="P474" s="7">
        <f>VLOOKUP($A474,Data!$CA$596:$CM$995,13,FALSE)</f>
        <v>2.2999999999999998</v>
      </c>
    </row>
    <row r="475" spans="1:16" x14ac:dyDescent="0.3">
      <c r="A475" s="36" t="s">
        <v>654</v>
      </c>
      <c r="B475" s="6" t="str">
        <f>IFERROR(VLOOKUP($A475,classifications!$A$3:$C$334,3,FALSE),VLOOKUP($A475,classifications!$I$2:$K$27,3,FALSE))</f>
        <v>Predominantly Urban</v>
      </c>
      <c r="C475" s="6" t="str">
        <f>VLOOKUP($A475,classifications!$A$3:$D$333,4,FALSE)</f>
        <v>lower tier</v>
      </c>
      <c r="D475" s="6" t="str">
        <f>VLOOKUP($A475,class!$A$1:$B$455,2,FALSE)</f>
        <v>Metropolitan District</v>
      </c>
      <c r="E475" s="7">
        <f>VLOOKUP($A475,Data!$CA$596:$CM$995,2,FALSE)</f>
        <v>44700</v>
      </c>
      <c r="F475" s="7">
        <f>VLOOKUP($A475,Data!$CA$596:$CM$995,3,FALSE)</f>
        <v>129500</v>
      </c>
      <c r="G475" s="7">
        <f>VLOOKUP($A475,Data!$CA$596:$CM$995,4,FALSE)</f>
        <v>34.5</v>
      </c>
      <c r="H475" s="7">
        <f>VLOOKUP($A475,Data!$CA$596:$CM$995,5,FALSE)</f>
        <v>3.1</v>
      </c>
      <c r="I475" s="7">
        <f>VLOOKUP($A475,Data!$CA$596:$CM$995,6,FALSE)</f>
        <v>95600</v>
      </c>
      <c r="J475" s="7">
        <f>VLOOKUP($A475,Data!$CA$596:$CM$995,7,FALSE)</f>
        <v>129500</v>
      </c>
      <c r="K475" s="7">
        <f>VLOOKUP($A475,Data!$CA$596:$CM$995,8,FALSE)</f>
        <v>73.8</v>
      </c>
      <c r="L475" s="7">
        <f>VLOOKUP($A475,Data!$CA$596:$CM$995,9,FALSE)</f>
        <v>2.9</v>
      </c>
      <c r="M475" s="7">
        <f>VLOOKUP($A475,Data!$CA$596:$CM$995,10,FALSE)</f>
        <v>12700</v>
      </c>
      <c r="N475" s="7">
        <f>VLOOKUP($A475,Data!$CA$596:$CM$995,11,FALSE)</f>
        <v>129500</v>
      </c>
      <c r="O475" s="7">
        <f>VLOOKUP($A475,Data!$CA$596:$CM$995,12,FALSE)</f>
        <v>9.8000000000000007</v>
      </c>
      <c r="P475" s="7">
        <f>VLOOKUP($A475,Data!$CA$596:$CM$995,13,FALSE)</f>
        <v>1.9</v>
      </c>
    </row>
    <row r="476" spans="1:16" x14ac:dyDescent="0.3">
      <c r="A476" s="36" t="s">
        <v>655</v>
      </c>
      <c r="B476" s="6" t="str">
        <f>IFERROR(VLOOKUP($A476,classifications!$A$3:$C$334,3,FALSE),VLOOKUP($A476,classifications!$I$2:$K$27,3,FALSE))</f>
        <v>Predominantly Urban</v>
      </c>
      <c r="C476" s="6" t="str">
        <f>VLOOKUP($A476,classifications!$A$3:$D$333,4,FALSE)</f>
        <v>lower tier</v>
      </c>
      <c r="D476" s="6" t="str">
        <f>VLOOKUP($A476,class!$A$1:$B$455,2,FALSE)</f>
        <v>Metropolitan District</v>
      </c>
      <c r="E476" s="7">
        <f>VLOOKUP($A476,Data!$CA$596:$CM$995,2,FALSE)</f>
        <v>86000</v>
      </c>
      <c r="F476" s="7">
        <f>VLOOKUP($A476,Data!$CA$596:$CM$995,3,FALSE)</f>
        <v>270200</v>
      </c>
      <c r="G476" s="7">
        <f>VLOOKUP($A476,Data!$CA$596:$CM$995,4,FALSE)</f>
        <v>31.8</v>
      </c>
      <c r="H476" s="7">
        <f>VLOOKUP($A476,Data!$CA$596:$CM$995,5,FALSE)</f>
        <v>3</v>
      </c>
      <c r="I476" s="7">
        <f>VLOOKUP($A476,Data!$CA$596:$CM$995,6,FALSE)</f>
        <v>187300</v>
      </c>
      <c r="J476" s="7">
        <f>VLOOKUP($A476,Data!$CA$596:$CM$995,7,FALSE)</f>
        <v>270200</v>
      </c>
      <c r="K476" s="7">
        <f>VLOOKUP($A476,Data!$CA$596:$CM$995,8,FALSE)</f>
        <v>69.3</v>
      </c>
      <c r="L476" s="7">
        <f>VLOOKUP($A476,Data!$CA$596:$CM$995,9,FALSE)</f>
        <v>3</v>
      </c>
      <c r="M476" s="7">
        <f>VLOOKUP($A476,Data!$CA$596:$CM$995,10,FALSE)</f>
        <v>25300</v>
      </c>
      <c r="N476" s="7">
        <f>VLOOKUP($A476,Data!$CA$596:$CM$995,11,FALSE)</f>
        <v>270200</v>
      </c>
      <c r="O476" s="7">
        <f>VLOOKUP($A476,Data!$CA$596:$CM$995,12,FALSE)</f>
        <v>9.4</v>
      </c>
      <c r="P476" s="7">
        <f>VLOOKUP($A476,Data!$CA$596:$CM$995,13,FALSE)</f>
        <v>1.9</v>
      </c>
    </row>
    <row r="477" spans="1:16" x14ac:dyDescent="0.3">
      <c r="A477" s="36" t="s">
        <v>656</v>
      </c>
      <c r="B477" s="6" t="str">
        <f>IFERROR(VLOOKUP($A477,classifications!$A$3:$C$334,3,FALSE),VLOOKUP($A477,classifications!$I$2:$K$27,3,FALSE))</f>
        <v>Predominantly Urban</v>
      </c>
      <c r="C477" s="6" t="str">
        <f>VLOOKUP($A477,classifications!$A$3:$D$333,4,FALSE)</f>
        <v>lower tier</v>
      </c>
      <c r="D477" s="6" t="str">
        <f>VLOOKUP($A477,class!$A$1:$B$455,2,FALSE)</f>
        <v>Metropolitan District</v>
      </c>
      <c r="E477" s="7">
        <f>VLOOKUP($A477,Data!$CA$596:$CM$995,2,FALSE)</f>
        <v>205800</v>
      </c>
      <c r="F477" s="7">
        <f>VLOOKUP($A477,Data!$CA$596:$CM$995,3,FALSE)</f>
        <v>513700</v>
      </c>
      <c r="G477" s="7">
        <f>VLOOKUP($A477,Data!$CA$596:$CM$995,4,FALSE)</f>
        <v>40.1</v>
      </c>
      <c r="H477" s="7">
        <f>VLOOKUP($A477,Data!$CA$596:$CM$995,5,FALSE)</f>
        <v>2.8</v>
      </c>
      <c r="I477" s="7">
        <f>VLOOKUP($A477,Data!$CA$596:$CM$995,6,FALSE)</f>
        <v>388500</v>
      </c>
      <c r="J477" s="7">
        <f>VLOOKUP($A477,Data!$CA$596:$CM$995,7,FALSE)</f>
        <v>513700</v>
      </c>
      <c r="K477" s="7">
        <f>VLOOKUP($A477,Data!$CA$596:$CM$995,8,FALSE)</f>
        <v>75.599999999999994</v>
      </c>
      <c r="L477" s="7">
        <f>VLOOKUP($A477,Data!$CA$596:$CM$995,9,FALSE)</f>
        <v>2.5</v>
      </c>
      <c r="M477" s="7">
        <f>VLOOKUP($A477,Data!$CA$596:$CM$995,10,FALSE)</f>
        <v>34600</v>
      </c>
      <c r="N477" s="7">
        <f>VLOOKUP($A477,Data!$CA$596:$CM$995,11,FALSE)</f>
        <v>513700</v>
      </c>
      <c r="O477" s="7">
        <f>VLOOKUP($A477,Data!$CA$596:$CM$995,12,FALSE)</f>
        <v>6.7</v>
      </c>
      <c r="P477" s="7">
        <f>VLOOKUP($A477,Data!$CA$596:$CM$995,13,FALSE)</f>
        <v>1.4</v>
      </c>
    </row>
    <row r="478" spans="1:16" x14ac:dyDescent="0.3">
      <c r="A478" s="36" t="s">
        <v>657</v>
      </c>
      <c r="B478" s="6" t="str">
        <f>IFERROR(VLOOKUP($A478,classifications!$A$3:$C$334,3,FALSE),VLOOKUP($A478,classifications!$I$2:$K$27,3,FALSE))</f>
        <v>Predominantly Urban</v>
      </c>
      <c r="C478" s="6" t="str">
        <f>VLOOKUP($A478,classifications!$A$3:$D$333,4,FALSE)</f>
        <v>lower tier</v>
      </c>
      <c r="D478" s="6" t="str">
        <f>VLOOKUP($A478,class!$A$1:$B$455,2,FALSE)</f>
        <v>Metropolitan District</v>
      </c>
      <c r="E478" s="7">
        <f>VLOOKUP($A478,Data!$CA$596:$CM$995,2,FALSE)</f>
        <v>57400</v>
      </c>
      <c r="F478" s="7">
        <f>VLOOKUP($A478,Data!$CA$596:$CM$995,3,FALSE)</f>
        <v>207800</v>
      </c>
      <c r="G478" s="7">
        <f>VLOOKUP($A478,Data!$CA$596:$CM$995,4,FALSE)</f>
        <v>27.6</v>
      </c>
      <c r="H478" s="7">
        <f>VLOOKUP($A478,Data!$CA$596:$CM$995,5,FALSE)</f>
        <v>3</v>
      </c>
      <c r="I478" s="7">
        <f>VLOOKUP($A478,Data!$CA$596:$CM$995,6,FALSE)</f>
        <v>140000</v>
      </c>
      <c r="J478" s="7">
        <f>VLOOKUP($A478,Data!$CA$596:$CM$995,7,FALSE)</f>
        <v>207800</v>
      </c>
      <c r="K478" s="7">
        <f>VLOOKUP($A478,Data!$CA$596:$CM$995,8,FALSE)</f>
        <v>67.400000000000006</v>
      </c>
      <c r="L478" s="7">
        <f>VLOOKUP($A478,Data!$CA$596:$CM$995,9,FALSE)</f>
        <v>3.2</v>
      </c>
      <c r="M478" s="7">
        <f>VLOOKUP($A478,Data!$CA$596:$CM$995,10,FALSE)</f>
        <v>19000</v>
      </c>
      <c r="N478" s="7">
        <f>VLOOKUP($A478,Data!$CA$596:$CM$995,11,FALSE)</f>
        <v>207800</v>
      </c>
      <c r="O478" s="7">
        <f>VLOOKUP($A478,Data!$CA$596:$CM$995,12,FALSE)</f>
        <v>9.1</v>
      </c>
      <c r="P478" s="7">
        <f>VLOOKUP($A478,Data!$CA$596:$CM$995,13,FALSE)</f>
        <v>1.9</v>
      </c>
    </row>
    <row r="479" spans="1:16" x14ac:dyDescent="0.3">
      <c r="A479" s="36" t="s">
        <v>658</v>
      </c>
      <c r="B479" s="6" t="str">
        <f>IFERROR(VLOOKUP($A479,classifications!$A$3:$C$334,3,FALSE),VLOOKUP($A479,classifications!$I$2:$K$27,3,FALSE))</f>
        <v>Predominantly Urban</v>
      </c>
      <c r="C479" s="6" t="str">
        <f>VLOOKUP($A479,classifications!$A$3:$D$333,4,FALSE)</f>
        <v>lower tier</v>
      </c>
      <c r="D479" s="6" t="str">
        <f>VLOOKUP($A479,class!$A$1:$B$455,2,FALSE)</f>
        <v>Unitary Authority</v>
      </c>
      <c r="E479" s="7">
        <f>VLOOKUP($A479,Data!$CA$596:$CM$995,2,FALSE)</f>
        <v>53600</v>
      </c>
      <c r="F479" s="7">
        <f>VLOOKUP($A479,Data!$CA$596:$CM$995,3,FALSE)</f>
        <v>161000</v>
      </c>
      <c r="G479" s="7">
        <f>VLOOKUP($A479,Data!$CA$596:$CM$995,4,FALSE)</f>
        <v>33.299999999999997</v>
      </c>
      <c r="H479" s="7">
        <f>VLOOKUP($A479,Data!$CA$596:$CM$995,5,FALSE)</f>
        <v>3.1</v>
      </c>
      <c r="I479" s="7">
        <f>VLOOKUP($A479,Data!$CA$596:$CM$995,6,FALSE)</f>
        <v>115000</v>
      </c>
      <c r="J479" s="7">
        <f>VLOOKUP($A479,Data!$CA$596:$CM$995,7,FALSE)</f>
        <v>161000</v>
      </c>
      <c r="K479" s="7">
        <f>VLOOKUP($A479,Data!$CA$596:$CM$995,8,FALSE)</f>
        <v>71.400000000000006</v>
      </c>
      <c r="L479" s="7">
        <f>VLOOKUP($A479,Data!$CA$596:$CM$995,9,FALSE)</f>
        <v>3</v>
      </c>
      <c r="M479" s="7">
        <f>VLOOKUP($A479,Data!$CA$596:$CM$995,10,FALSE)</f>
        <v>15200</v>
      </c>
      <c r="N479" s="7">
        <f>VLOOKUP($A479,Data!$CA$596:$CM$995,11,FALSE)</f>
        <v>161000</v>
      </c>
      <c r="O479" s="7">
        <f>VLOOKUP($A479,Data!$CA$596:$CM$995,12,FALSE)</f>
        <v>9.5</v>
      </c>
      <c r="P479" s="7">
        <f>VLOOKUP($A479,Data!$CA$596:$CM$995,13,FALSE)</f>
        <v>1.9</v>
      </c>
    </row>
    <row r="480" spans="1:16" x14ac:dyDescent="0.3">
      <c r="A480" s="36" t="s">
        <v>659</v>
      </c>
      <c r="B480" s="6" t="str">
        <f>IFERROR(VLOOKUP($A480,classifications!$A$3:$C$334,3,FALSE),VLOOKUP($A480,classifications!$I$2:$K$27,3,FALSE))</f>
        <v>Predominantly Urban</v>
      </c>
      <c r="C480" s="6" t="str">
        <f>VLOOKUP($A480,classifications!$A$3:$D$333,4,FALSE)</f>
        <v>lower tier</v>
      </c>
      <c r="D480" s="6" t="str">
        <f>VLOOKUP($A480,class!$A$1:$B$455,2,FALSE)</f>
        <v>Unitary Authority</v>
      </c>
      <c r="E480" s="7">
        <f>VLOOKUP($A480,Data!$CA$596:$CM$995,2,FALSE)</f>
        <v>78300</v>
      </c>
      <c r="F480" s="7">
        <f>VLOOKUP($A480,Data!$CA$596:$CM$995,3,FALSE)</f>
        <v>235500</v>
      </c>
      <c r="G480" s="7">
        <f>VLOOKUP($A480,Data!$CA$596:$CM$995,4,FALSE)</f>
        <v>33.200000000000003</v>
      </c>
      <c r="H480" s="7">
        <f>VLOOKUP($A480,Data!$CA$596:$CM$995,5,FALSE)</f>
        <v>3.5</v>
      </c>
      <c r="I480" s="7">
        <f>VLOOKUP($A480,Data!$CA$596:$CM$995,6,FALSE)</f>
        <v>151400</v>
      </c>
      <c r="J480" s="7">
        <f>VLOOKUP($A480,Data!$CA$596:$CM$995,7,FALSE)</f>
        <v>235500</v>
      </c>
      <c r="K480" s="7">
        <f>VLOOKUP($A480,Data!$CA$596:$CM$995,8,FALSE)</f>
        <v>64.3</v>
      </c>
      <c r="L480" s="7">
        <f>VLOOKUP($A480,Data!$CA$596:$CM$995,9,FALSE)</f>
        <v>3.5</v>
      </c>
      <c r="M480" s="7">
        <f>VLOOKUP($A480,Data!$CA$596:$CM$995,10,FALSE)</f>
        <v>39800</v>
      </c>
      <c r="N480" s="7">
        <f>VLOOKUP($A480,Data!$CA$596:$CM$995,11,FALSE)</f>
        <v>235500</v>
      </c>
      <c r="O480" s="7">
        <f>VLOOKUP($A480,Data!$CA$596:$CM$995,12,FALSE)</f>
        <v>16.899999999999999</v>
      </c>
      <c r="P480" s="7">
        <f>VLOOKUP($A480,Data!$CA$596:$CM$995,13,FALSE)</f>
        <v>2.8</v>
      </c>
    </row>
    <row r="481" spans="1:16" x14ac:dyDescent="0.3">
      <c r="A481" s="36" t="s">
        <v>660</v>
      </c>
      <c r="B481" s="6" t="str">
        <f>IFERROR(VLOOKUP($A481,classifications!$A$3:$C$334,3,FALSE),VLOOKUP($A481,classifications!$I$2:$K$27,3,FALSE))</f>
        <v>Predominantly Urban</v>
      </c>
      <c r="C481" s="6" t="str">
        <f>VLOOKUP($A481,classifications!$A$3:$D$333,4,FALSE)</f>
        <v>lower tier</v>
      </c>
      <c r="D481" s="6" t="str">
        <f>VLOOKUP($A481,class!$A$1:$B$455,2,FALSE)</f>
        <v>Unitary Authority</v>
      </c>
      <c r="E481" s="7">
        <f>VLOOKUP($A481,Data!$CA$596:$CM$995,2,FALSE)</f>
        <v>80100</v>
      </c>
      <c r="F481" s="7">
        <f>VLOOKUP($A481,Data!$CA$596:$CM$995,3,FALSE)</f>
        <v>223800</v>
      </c>
      <c r="G481" s="7">
        <f>VLOOKUP($A481,Data!$CA$596:$CM$995,4,FALSE)</f>
        <v>35.799999999999997</v>
      </c>
      <c r="H481" s="7">
        <f>VLOOKUP($A481,Data!$CA$596:$CM$995,5,FALSE)</f>
        <v>3</v>
      </c>
      <c r="I481" s="7">
        <f>VLOOKUP($A481,Data!$CA$596:$CM$995,6,FALSE)</f>
        <v>156100</v>
      </c>
      <c r="J481" s="7">
        <f>VLOOKUP($A481,Data!$CA$596:$CM$995,7,FALSE)</f>
        <v>223800</v>
      </c>
      <c r="K481" s="7">
        <f>VLOOKUP($A481,Data!$CA$596:$CM$995,8,FALSE)</f>
        <v>69.8</v>
      </c>
      <c r="L481" s="7">
        <f>VLOOKUP($A481,Data!$CA$596:$CM$995,9,FALSE)</f>
        <v>2.9</v>
      </c>
      <c r="M481" s="7">
        <f>VLOOKUP($A481,Data!$CA$596:$CM$995,10,FALSE)</f>
        <v>22600</v>
      </c>
      <c r="N481" s="7">
        <f>VLOOKUP($A481,Data!$CA$596:$CM$995,11,FALSE)</f>
        <v>223800</v>
      </c>
      <c r="O481" s="7">
        <f>VLOOKUP($A481,Data!$CA$596:$CM$995,12,FALSE)</f>
        <v>10.1</v>
      </c>
      <c r="P481" s="7">
        <f>VLOOKUP($A481,Data!$CA$596:$CM$995,13,FALSE)</f>
        <v>1.9</v>
      </c>
    </row>
    <row r="482" spans="1:16" x14ac:dyDescent="0.3">
      <c r="A482" s="36" t="s">
        <v>661</v>
      </c>
      <c r="B482" s="6" t="str">
        <f>IFERROR(VLOOKUP($A482,classifications!$A$3:$C$334,3,FALSE),VLOOKUP($A482,classifications!$I$2:$K$27,3,FALSE))</f>
        <v>Predominantly Rural</v>
      </c>
      <c r="C482" s="6" t="str">
        <f>VLOOKUP($A482,classifications!$A$3:$D$333,4,FALSE)</f>
        <v>lower tier</v>
      </c>
      <c r="D482" s="6" t="str">
        <f>VLOOKUP($A482,class!$A$1:$B$455,2,FALSE)</f>
        <v>Unitary Authority</v>
      </c>
      <c r="E482" s="7">
        <f>VLOOKUP($A482,Data!$CA$596:$CM$995,2,FALSE)</f>
        <v>8500</v>
      </c>
      <c r="F482" s="7">
        <f>VLOOKUP($A482,Data!$CA$596:$CM$995,3,FALSE)</f>
        <v>20300</v>
      </c>
      <c r="G482" s="7">
        <f>VLOOKUP($A482,Data!$CA$596:$CM$995,4,FALSE)</f>
        <v>42</v>
      </c>
      <c r="H482" s="7">
        <f>VLOOKUP($A482,Data!$CA$596:$CM$995,5,FALSE)</f>
        <v>6</v>
      </c>
      <c r="I482" s="7">
        <f>VLOOKUP($A482,Data!$CA$596:$CM$995,6,FALSE)</f>
        <v>16600</v>
      </c>
      <c r="J482" s="7">
        <f>VLOOKUP($A482,Data!$CA$596:$CM$995,7,FALSE)</f>
        <v>20300</v>
      </c>
      <c r="K482" s="7">
        <f>VLOOKUP($A482,Data!$CA$596:$CM$995,8,FALSE)</f>
        <v>82</v>
      </c>
      <c r="L482" s="7">
        <f>VLOOKUP($A482,Data!$CA$596:$CM$995,9,FALSE)</f>
        <v>4.7</v>
      </c>
      <c r="M482" s="7">
        <f>VLOOKUP($A482,Data!$CA$596:$CM$995,10,FALSE)</f>
        <v>500</v>
      </c>
      <c r="N482" s="7">
        <f>VLOOKUP($A482,Data!$CA$596:$CM$995,11,FALSE)</f>
        <v>20300</v>
      </c>
      <c r="O482" s="7">
        <f>VLOOKUP($A482,Data!$CA$596:$CM$995,12,FALSE)</f>
        <v>2.7</v>
      </c>
      <c r="P482" s="7" t="str">
        <f>VLOOKUP($A482,Data!$CA$596:$CM$995,13,FALSE)</f>
        <v>*</v>
      </c>
    </row>
    <row r="483" spans="1:16" x14ac:dyDescent="0.3">
      <c r="A483" s="36" t="s">
        <v>662</v>
      </c>
      <c r="B483" s="6" t="str">
        <f>IFERROR(VLOOKUP($A483,classifications!$A$3:$C$334,3,FALSE),VLOOKUP($A483,classifications!$I$2:$K$27,3,FALSE))</f>
        <v>Urban with Significant Rural</v>
      </c>
      <c r="C483" s="6" t="e">
        <f>VLOOKUP($A483,classifications!$A$3:$D$333,4,FALSE)</f>
        <v>#N/A</v>
      </c>
      <c r="D483" s="6" t="str">
        <f>VLOOKUP($A483,class!$A$1:$B$455,2,FALSE)</f>
        <v>Shire County</v>
      </c>
      <c r="E483" s="7">
        <f>VLOOKUP($A483,Data!$CA$596:$CM$995,2,FALSE)</f>
        <v>162400</v>
      </c>
      <c r="F483" s="7">
        <f>VLOOKUP($A483,Data!$CA$596:$CM$995,3,FALSE)</f>
        <v>481100</v>
      </c>
      <c r="G483" s="7">
        <f>VLOOKUP($A483,Data!$CA$596:$CM$995,4,FALSE)</f>
        <v>33.799999999999997</v>
      </c>
      <c r="H483" s="7">
        <f>VLOOKUP($A483,Data!$CA$596:$CM$995,5,FALSE)</f>
        <v>2.8</v>
      </c>
      <c r="I483" s="7">
        <f>VLOOKUP($A483,Data!$CA$596:$CM$995,6,FALSE)</f>
        <v>378500</v>
      </c>
      <c r="J483" s="7">
        <f>VLOOKUP($A483,Data!$CA$596:$CM$995,7,FALSE)</f>
        <v>481100</v>
      </c>
      <c r="K483" s="7">
        <f>VLOOKUP($A483,Data!$CA$596:$CM$995,8,FALSE)</f>
        <v>78.7</v>
      </c>
      <c r="L483" s="7">
        <f>VLOOKUP($A483,Data!$CA$596:$CM$995,9,FALSE)</f>
        <v>2.5</v>
      </c>
      <c r="M483" s="7">
        <f>VLOOKUP($A483,Data!$CA$596:$CM$995,10,FALSE)</f>
        <v>25400</v>
      </c>
      <c r="N483" s="7">
        <f>VLOOKUP($A483,Data!$CA$596:$CM$995,11,FALSE)</f>
        <v>481100</v>
      </c>
      <c r="O483" s="7">
        <f>VLOOKUP($A483,Data!$CA$596:$CM$995,12,FALSE)</f>
        <v>5.3</v>
      </c>
      <c r="P483" s="7">
        <f>VLOOKUP($A483,Data!$CA$596:$CM$995,13,FALSE)</f>
        <v>1.3</v>
      </c>
    </row>
    <row r="484" spans="1:16" x14ac:dyDescent="0.3">
      <c r="A484" s="36" t="s">
        <v>663</v>
      </c>
      <c r="B484" s="6" t="str">
        <f>IFERROR(VLOOKUP($A484,classifications!$A$3:$C$334,3,FALSE),VLOOKUP($A484,classifications!$I$2:$K$27,3,FALSE))</f>
        <v>Urban with Significant Rural</v>
      </c>
      <c r="C484" s="6" t="e">
        <f>VLOOKUP($A484,classifications!$A$3:$D$333,4,FALSE)</f>
        <v>#N/A</v>
      </c>
      <c r="D484" s="6" t="str">
        <f>VLOOKUP($A484,class!$A$1:$B$455,2,FALSE)</f>
        <v>Shire County</v>
      </c>
      <c r="E484" s="7">
        <f>VLOOKUP($A484,Data!$CA$596:$CM$995,2,FALSE)</f>
        <v>172300</v>
      </c>
      <c r="F484" s="7">
        <f>VLOOKUP($A484,Data!$CA$596:$CM$995,3,FALSE)</f>
        <v>422100</v>
      </c>
      <c r="G484" s="7">
        <f>VLOOKUP($A484,Data!$CA$596:$CM$995,4,FALSE)</f>
        <v>40.799999999999997</v>
      </c>
      <c r="H484" s="7">
        <f>VLOOKUP($A484,Data!$CA$596:$CM$995,5,FALSE)</f>
        <v>3.2</v>
      </c>
      <c r="I484" s="7">
        <f>VLOOKUP($A484,Data!$CA$596:$CM$995,6,FALSE)</f>
        <v>342700</v>
      </c>
      <c r="J484" s="7">
        <f>VLOOKUP($A484,Data!$CA$596:$CM$995,7,FALSE)</f>
        <v>422100</v>
      </c>
      <c r="K484" s="7">
        <f>VLOOKUP($A484,Data!$CA$596:$CM$995,8,FALSE)</f>
        <v>81.2</v>
      </c>
      <c r="L484" s="7">
        <f>VLOOKUP($A484,Data!$CA$596:$CM$995,9,FALSE)</f>
        <v>2.5</v>
      </c>
      <c r="M484" s="7">
        <f>VLOOKUP($A484,Data!$CA$596:$CM$995,10,FALSE)</f>
        <v>19300</v>
      </c>
      <c r="N484" s="7">
        <f>VLOOKUP($A484,Data!$CA$596:$CM$995,11,FALSE)</f>
        <v>422100</v>
      </c>
      <c r="O484" s="7">
        <f>VLOOKUP($A484,Data!$CA$596:$CM$995,12,FALSE)</f>
        <v>4.5999999999999996</v>
      </c>
      <c r="P484" s="7">
        <f>VLOOKUP($A484,Data!$CA$596:$CM$995,13,FALSE)</f>
        <v>1.4</v>
      </c>
    </row>
    <row r="485" spans="1:16" x14ac:dyDescent="0.3">
      <c r="A485" s="36" t="s">
        <v>664</v>
      </c>
      <c r="B485" s="6" t="str">
        <f>IFERROR(VLOOKUP($A485,classifications!$A$3:$C$334,3,FALSE),VLOOKUP($A485,classifications!$I$2:$K$27,3,FALSE))</f>
        <v>Predominantly Rural</v>
      </c>
      <c r="C485" s="6" t="e">
        <f>VLOOKUP($A485,classifications!$A$3:$D$333,4,FALSE)</f>
        <v>#N/A</v>
      </c>
      <c r="D485" s="6" t="str">
        <f>VLOOKUP($A485,class!$A$1:$B$455,2,FALSE)</f>
        <v>Shire County</v>
      </c>
      <c r="E485" s="7">
        <f>VLOOKUP($A485,Data!$CA$596:$CM$995,2,FALSE)</f>
        <v>134800</v>
      </c>
      <c r="F485" s="7">
        <f>VLOOKUP($A485,Data!$CA$596:$CM$995,3,FALSE)</f>
        <v>440400</v>
      </c>
      <c r="G485" s="7">
        <f>VLOOKUP($A485,Data!$CA$596:$CM$995,4,FALSE)</f>
        <v>30.6</v>
      </c>
      <c r="H485" s="7">
        <f>VLOOKUP($A485,Data!$CA$596:$CM$995,5,FALSE)</f>
        <v>3</v>
      </c>
      <c r="I485" s="7">
        <f>VLOOKUP($A485,Data!$CA$596:$CM$995,6,FALSE)</f>
        <v>334800</v>
      </c>
      <c r="J485" s="7">
        <f>VLOOKUP($A485,Data!$CA$596:$CM$995,7,FALSE)</f>
        <v>440400</v>
      </c>
      <c r="K485" s="7">
        <f>VLOOKUP($A485,Data!$CA$596:$CM$995,8,FALSE)</f>
        <v>76</v>
      </c>
      <c r="L485" s="7">
        <f>VLOOKUP($A485,Data!$CA$596:$CM$995,9,FALSE)</f>
        <v>2.8</v>
      </c>
      <c r="M485" s="7">
        <f>VLOOKUP($A485,Data!$CA$596:$CM$995,10,FALSE)</f>
        <v>23400</v>
      </c>
      <c r="N485" s="7">
        <f>VLOOKUP($A485,Data!$CA$596:$CM$995,11,FALSE)</f>
        <v>440400</v>
      </c>
      <c r="O485" s="7">
        <f>VLOOKUP($A485,Data!$CA$596:$CM$995,12,FALSE)</f>
        <v>5.3</v>
      </c>
      <c r="P485" s="7">
        <f>VLOOKUP($A485,Data!$CA$596:$CM$995,13,FALSE)</f>
        <v>1.5</v>
      </c>
    </row>
    <row r="486" spans="1:16" x14ac:dyDescent="0.3">
      <c r="A486" s="36" t="s">
        <v>665</v>
      </c>
      <c r="B486" s="6" t="str">
        <f>IFERROR(VLOOKUP($A486,classifications!$A$3:$C$334,3,FALSE),VLOOKUP($A486,classifications!$I$2:$K$27,3,FALSE))</f>
        <v>Urban with Significant Rural</v>
      </c>
      <c r="C486" s="6" t="e">
        <f>VLOOKUP($A486,classifications!$A$3:$D$333,4,FALSE)</f>
        <v>#N/A</v>
      </c>
      <c r="D486" s="6" t="str">
        <f>VLOOKUP($A486,class!$A$1:$B$455,2,FALSE)</f>
        <v>Shire County</v>
      </c>
      <c r="E486" s="7">
        <f>VLOOKUP($A486,Data!$CA$596:$CM$995,2,FALSE)</f>
        <v>145300</v>
      </c>
      <c r="F486" s="7">
        <f>VLOOKUP($A486,Data!$CA$596:$CM$995,3,FALSE)</f>
        <v>454900</v>
      </c>
      <c r="G486" s="7">
        <f>VLOOKUP($A486,Data!$CA$596:$CM$995,4,FALSE)</f>
        <v>31.9</v>
      </c>
      <c r="H486" s="7">
        <f>VLOOKUP($A486,Data!$CA$596:$CM$995,5,FALSE)</f>
        <v>3</v>
      </c>
      <c r="I486" s="7">
        <f>VLOOKUP($A486,Data!$CA$596:$CM$995,6,FALSE)</f>
        <v>320500</v>
      </c>
      <c r="J486" s="7">
        <f>VLOOKUP($A486,Data!$CA$596:$CM$995,7,FALSE)</f>
        <v>454900</v>
      </c>
      <c r="K486" s="7">
        <f>VLOOKUP($A486,Data!$CA$596:$CM$995,8,FALSE)</f>
        <v>70.400000000000006</v>
      </c>
      <c r="L486" s="7">
        <f>VLOOKUP($A486,Data!$CA$596:$CM$995,9,FALSE)</f>
        <v>3</v>
      </c>
      <c r="M486" s="7">
        <f>VLOOKUP($A486,Data!$CA$596:$CM$995,10,FALSE)</f>
        <v>33300</v>
      </c>
      <c r="N486" s="7">
        <f>VLOOKUP($A486,Data!$CA$596:$CM$995,11,FALSE)</f>
        <v>454900</v>
      </c>
      <c r="O486" s="7">
        <f>VLOOKUP($A486,Data!$CA$596:$CM$995,12,FALSE)</f>
        <v>7.3</v>
      </c>
      <c r="P486" s="7">
        <f>VLOOKUP($A486,Data!$CA$596:$CM$995,13,FALSE)</f>
        <v>1.7</v>
      </c>
    </row>
    <row r="487" spans="1:16" x14ac:dyDescent="0.3">
      <c r="A487" s="36" t="s">
        <v>666</v>
      </c>
      <c r="B487" s="6" t="str">
        <f>IFERROR(VLOOKUP($A487,classifications!$A$3:$C$334,3,FALSE),VLOOKUP($A487,classifications!$I$2:$K$27,3,FALSE))</f>
        <v>Urban with Significant Rural</v>
      </c>
      <c r="C487" s="6" t="e">
        <f>VLOOKUP($A487,classifications!$A$3:$D$333,4,FALSE)</f>
        <v>#N/A</v>
      </c>
      <c r="D487" s="6" t="str">
        <f>VLOOKUP($A487,class!$A$1:$B$455,2,FALSE)</f>
        <v>Shire County</v>
      </c>
      <c r="E487" s="7">
        <f>VLOOKUP($A487,Data!$CA$596:$CM$995,2,FALSE)</f>
        <v>166200</v>
      </c>
      <c r="F487" s="7">
        <f>VLOOKUP($A487,Data!$CA$596:$CM$995,3,FALSE)</f>
        <v>497000</v>
      </c>
      <c r="G487" s="7">
        <f>VLOOKUP($A487,Data!$CA$596:$CM$995,4,FALSE)</f>
        <v>33.4</v>
      </c>
      <c r="H487" s="7">
        <f>VLOOKUP($A487,Data!$CA$596:$CM$995,5,FALSE)</f>
        <v>2.7</v>
      </c>
      <c r="I487" s="7">
        <f>VLOOKUP($A487,Data!$CA$596:$CM$995,6,FALSE)</f>
        <v>369200</v>
      </c>
      <c r="J487" s="7">
        <f>VLOOKUP($A487,Data!$CA$596:$CM$995,7,FALSE)</f>
        <v>497000</v>
      </c>
      <c r="K487" s="7">
        <f>VLOOKUP($A487,Data!$CA$596:$CM$995,8,FALSE)</f>
        <v>74.3</v>
      </c>
      <c r="L487" s="7">
        <f>VLOOKUP($A487,Data!$CA$596:$CM$995,9,FALSE)</f>
        <v>2.5</v>
      </c>
      <c r="M487" s="7">
        <f>VLOOKUP($A487,Data!$CA$596:$CM$995,10,FALSE)</f>
        <v>38000</v>
      </c>
      <c r="N487" s="7">
        <f>VLOOKUP($A487,Data!$CA$596:$CM$995,11,FALSE)</f>
        <v>497000</v>
      </c>
      <c r="O487" s="7">
        <f>VLOOKUP($A487,Data!$CA$596:$CM$995,12,FALSE)</f>
        <v>7.6</v>
      </c>
      <c r="P487" s="7">
        <f>VLOOKUP($A487,Data!$CA$596:$CM$995,13,FALSE)</f>
        <v>1.5</v>
      </c>
    </row>
    <row r="488" spans="1:16" x14ac:dyDescent="0.3">
      <c r="A488" s="36" t="s">
        <v>1025</v>
      </c>
      <c r="B488" s="6" t="str">
        <f>IFERROR(VLOOKUP($A488,classifications!$A$3:$C$334,3,FALSE),VLOOKUP($A488,classifications!$I$2:$K$27,3,FALSE))</f>
        <v>Predominantly Rural</v>
      </c>
      <c r="C488" s="6" t="str">
        <f>VLOOKUP($A488,classifications!$A$3:$D$333,4,FALSE)</f>
        <v>lower tier</v>
      </c>
      <c r="D488" s="6" t="str">
        <f>VLOOKUP($A488,class!$A$1:$B$455,2,FALSE)</f>
        <v>Unitary Authority</v>
      </c>
      <c r="E488" s="7">
        <f>VLOOKUP($A488,Data!$CA$596:$CM$995,2,FALSE)</f>
        <v>39100</v>
      </c>
      <c r="F488" s="7">
        <f>VLOOKUP($A488,Data!$CA$596:$CM$995,3,FALSE)</f>
        <v>109400</v>
      </c>
      <c r="G488" s="7">
        <f>VLOOKUP($A488,Data!$CA$596:$CM$995,4,FALSE)</f>
        <v>35.799999999999997</v>
      </c>
      <c r="H488" s="7">
        <f>VLOOKUP($A488,Data!$CA$596:$CM$995,5,FALSE)</f>
        <v>3.3</v>
      </c>
      <c r="I488" s="7">
        <f>VLOOKUP($A488,Data!$CA$596:$CM$995,6,FALSE)</f>
        <v>80800</v>
      </c>
      <c r="J488" s="7">
        <f>VLOOKUP($A488,Data!$CA$596:$CM$995,7,FALSE)</f>
        <v>109400</v>
      </c>
      <c r="K488" s="7">
        <f>VLOOKUP($A488,Data!$CA$596:$CM$995,8,FALSE)</f>
        <v>73.900000000000006</v>
      </c>
      <c r="L488" s="7">
        <f>VLOOKUP($A488,Data!$CA$596:$CM$995,9,FALSE)</f>
        <v>3</v>
      </c>
      <c r="M488" s="7">
        <f>VLOOKUP($A488,Data!$CA$596:$CM$995,10,FALSE)</f>
        <v>7500</v>
      </c>
      <c r="N488" s="7">
        <f>VLOOKUP($A488,Data!$CA$596:$CM$995,11,FALSE)</f>
        <v>109400</v>
      </c>
      <c r="O488" s="7">
        <f>VLOOKUP($A488,Data!$CA$596:$CM$995,12,FALSE)</f>
        <v>6.9</v>
      </c>
      <c r="P488" s="7">
        <f>VLOOKUP($A488,Data!$CA$596:$CM$995,13,FALSE)</f>
        <v>1.7</v>
      </c>
    </row>
    <row r="489" spans="1:16" x14ac:dyDescent="0.3">
      <c r="A489" s="36" t="s">
        <v>668</v>
      </c>
      <c r="B489" s="6" t="str">
        <f>IFERROR(VLOOKUP($A489,classifications!$A$3:$C$334,3,FALSE),VLOOKUP($A489,classifications!$I$2:$K$27,3,FALSE))</f>
        <v>Predominantly Rural</v>
      </c>
      <c r="C489" s="6" t="str">
        <f>VLOOKUP($A489,classifications!$A$3:$D$333,4,FALSE)</f>
        <v>lower tier</v>
      </c>
      <c r="D489" s="6" t="str">
        <f>VLOOKUP($A489,class!$A$1:$B$455,2,FALSE)</f>
        <v>Unitary Authority</v>
      </c>
      <c r="E489" s="7">
        <f>VLOOKUP($A489,Data!$CA$596:$CM$995,2,FALSE)</f>
        <v>72100</v>
      </c>
      <c r="F489" s="7">
        <f>VLOOKUP($A489,Data!$CA$596:$CM$995,3,FALSE)</f>
        <v>182100</v>
      </c>
      <c r="G489" s="7">
        <f>VLOOKUP($A489,Data!$CA$596:$CM$995,4,FALSE)</f>
        <v>39.6</v>
      </c>
      <c r="H489" s="7">
        <f>VLOOKUP($A489,Data!$CA$596:$CM$995,5,FALSE)</f>
        <v>3.3</v>
      </c>
      <c r="I489" s="7">
        <f>VLOOKUP($A489,Data!$CA$596:$CM$995,6,FALSE)</f>
        <v>142400</v>
      </c>
      <c r="J489" s="7">
        <f>VLOOKUP($A489,Data!$CA$596:$CM$995,7,FALSE)</f>
        <v>182100</v>
      </c>
      <c r="K489" s="7">
        <f>VLOOKUP($A489,Data!$CA$596:$CM$995,8,FALSE)</f>
        <v>78.2</v>
      </c>
      <c r="L489" s="7">
        <f>VLOOKUP($A489,Data!$CA$596:$CM$995,9,FALSE)</f>
        <v>2.8</v>
      </c>
      <c r="M489" s="7">
        <f>VLOOKUP($A489,Data!$CA$596:$CM$995,10,FALSE)</f>
        <v>9900</v>
      </c>
      <c r="N489" s="7">
        <f>VLOOKUP($A489,Data!$CA$596:$CM$995,11,FALSE)</f>
        <v>182100</v>
      </c>
      <c r="O489" s="7">
        <f>VLOOKUP($A489,Data!$CA$596:$CM$995,12,FALSE)</f>
        <v>5.4</v>
      </c>
      <c r="P489" s="7">
        <f>VLOOKUP($A489,Data!$CA$596:$CM$995,13,FALSE)</f>
        <v>1.5</v>
      </c>
    </row>
    <row r="490" spans="1:16" x14ac:dyDescent="0.3">
      <c r="A490" s="36" t="s">
        <v>669</v>
      </c>
      <c r="B490" s="6" t="str">
        <f>IFERROR(VLOOKUP($A490,classifications!$A$3:$C$334,3,FALSE),VLOOKUP($A490,classifications!$I$2:$K$27,3,FALSE))</f>
        <v>Predominantly Urban</v>
      </c>
      <c r="C490" s="6" t="str">
        <f>VLOOKUP($A490,classifications!$A$3:$D$333,4,FALSE)</f>
        <v>lower tier</v>
      </c>
      <c r="D490" s="6" t="str">
        <f>VLOOKUP($A490,class!$A$1:$B$455,2,FALSE)</f>
        <v>Unitary Authority</v>
      </c>
      <c r="E490" s="7">
        <f>VLOOKUP($A490,Data!$CA$596:$CM$995,2,FALSE)</f>
        <v>41000</v>
      </c>
      <c r="F490" s="7">
        <f>VLOOKUP($A490,Data!$CA$596:$CM$995,3,FALSE)</f>
        <v>158900</v>
      </c>
      <c r="G490" s="7">
        <f>VLOOKUP($A490,Data!$CA$596:$CM$995,4,FALSE)</f>
        <v>25.8</v>
      </c>
      <c r="H490" s="7">
        <f>VLOOKUP($A490,Data!$CA$596:$CM$995,5,FALSE)</f>
        <v>2.9</v>
      </c>
      <c r="I490" s="7">
        <f>VLOOKUP($A490,Data!$CA$596:$CM$995,6,FALSE)</f>
        <v>107200</v>
      </c>
      <c r="J490" s="7">
        <f>VLOOKUP($A490,Data!$CA$596:$CM$995,7,FALSE)</f>
        <v>158900</v>
      </c>
      <c r="K490" s="7">
        <f>VLOOKUP($A490,Data!$CA$596:$CM$995,8,FALSE)</f>
        <v>67.5</v>
      </c>
      <c r="L490" s="7">
        <f>VLOOKUP($A490,Data!$CA$596:$CM$995,9,FALSE)</f>
        <v>3.1</v>
      </c>
      <c r="M490" s="7">
        <f>VLOOKUP($A490,Data!$CA$596:$CM$995,10,FALSE)</f>
        <v>20100</v>
      </c>
      <c r="N490" s="7">
        <f>VLOOKUP($A490,Data!$CA$596:$CM$995,11,FALSE)</f>
        <v>158900</v>
      </c>
      <c r="O490" s="7">
        <f>VLOOKUP($A490,Data!$CA$596:$CM$995,12,FALSE)</f>
        <v>12.6</v>
      </c>
      <c r="P490" s="7">
        <f>VLOOKUP($A490,Data!$CA$596:$CM$995,13,FALSE)</f>
        <v>2.2000000000000002</v>
      </c>
    </row>
    <row r="491" spans="1:16" x14ac:dyDescent="0.3">
      <c r="A491" s="36" t="s">
        <v>670</v>
      </c>
      <c r="B491" s="6" t="str">
        <f>IFERROR(VLOOKUP($A491,classifications!$A$3:$C$334,3,FALSE),VLOOKUP($A491,classifications!$I$2:$K$27,3,FALSE))</f>
        <v>Predominantly Urban</v>
      </c>
      <c r="C491" s="6" t="str">
        <f>VLOOKUP($A491,classifications!$A$3:$D$333,4,FALSE)</f>
        <v>lower tier</v>
      </c>
      <c r="D491" s="6" t="str">
        <f>VLOOKUP($A491,class!$A$1:$B$455,2,FALSE)</f>
        <v>Unitary Authority</v>
      </c>
      <c r="E491" s="7">
        <f>VLOOKUP($A491,Data!$CA$596:$CM$995,2,FALSE)</f>
        <v>30700</v>
      </c>
      <c r="F491" s="7">
        <f>VLOOKUP($A491,Data!$CA$596:$CM$995,3,FALSE)</f>
        <v>109300</v>
      </c>
      <c r="G491" s="7">
        <f>VLOOKUP($A491,Data!$CA$596:$CM$995,4,FALSE)</f>
        <v>28.1</v>
      </c>
      <c r="H491" s="7">
        <f>VLOOKUP($A491,Data!$CA$596:$CM$995,5,FALSE)</f>
        <v>3</v>
      </c>
      <c r="I491" s="7">
        <f>VLOOKUP($A491,Data!$CA$596:$CM$995,6,FALSE)</f>
        <v>77000</v>
      </c>
      <c r="J491" s="7">
        <f>VLOOKUP($A491,Data!$CA$596:$CM$995,7,FALSE)</f>
        <v>109300</v>
      </c>
      <c r="K491" s="7">
        <f>VLOOKUP($A491,Data!$CA$596:$CM$995,8,FALSE)</f>
        <v>70.400000000000006</v>
      </c>
      <c r="L491" s="7">
        <f>VLOOKUP($A491,Data!$CA$596:$CM$995,9,FALSE)</f>
        <v>3.1</v>
      </c>
      <c r="M491" s="7">
        <f>VLOOKUP($A491,Data!$CA$596:$CM$995,10,FALSE)</f>
        <v>7500</v>
      </c>
      <c r="N491" s="7">
        <f>VLOOKUP($A491,Data!$CA$596:$CM$995,11,FALSE)</f>
        <v>109300</v>
      </c>
      <c r="O491" s="7">
        <f>VLOOKUP($A491,Data!$CA$596:$CM$995,12,FALSE)</f>
        <v>6.8</v>
      </c>
      <c r="P491" s="7">
        <f>VLOOKUP($A491,Data!$CA$596:$CM$995,13,FALSE)</f>
        <v>1.7</v>
      </c>
    </row>
    <row r="492" spans="1:16" x14ac:dyDescent="0.3">
      <c r="A492" s="36" t="s">
        <v>671</v>
      </c>
      <c r="B492" s="6" t="str">
        <f>IFERROR(VLOOKUP($A492,classifications!$A$3:$C$334,3,FALSE),VLOOKUP($A492,classifications!$I$2:$K$27,3,FALSE))</f>
        <v>Urban with Significant Rural</v>
      </c>
      <c r="C492" s="6" t="e">
        <f>VLOOKUP($A492,classifications!$A$3:$D$333,4,FALSE)</f>
        <v>#N/A</v>
      </c>
      <c r="D492" s="6" t="str">
        <f>VLOOKUP($A492,class!$A$1:$B$455,2,FALSE)</f>
        <v>Shire County</v>
      </c>
      <c r="E492" s="7">
        <f>VLOOKUP($A492,Data!$CA$596:$CM$995,2,FALSE)</f>
        <v>201000</v>
      </c>
      <c r="F492" s="7">
        <f>VLOOKUP($A492,Data!$CA$596:$CM$995,3,FALSE)</f>
        <v>523000</v>
      </c>
      <c r="G492" s="7">
        <f>VLOOKUP($A492,Data!$CA$596:$CM$995,4,FALSE)</f>
        <v>38.4</v>
      </c>
      <c r="H492" s="7">
        <f>VLOOKUP($A492,Data!$CA$596:$CM$995,5,FALSE)</f>
        <v>3</v>
      </c>
      <c r="I492" s="7">
        <f>VLOOKUP($A492,Data!$CA$596:$CM$995,6,FALSE)</f>
        <v>411000</v>
      </c>
      <c r="J492" s="7">
        <f>VLOOKUP($A492,Data!$CA$596:$CM$995,7,FALSE)</f>
        <v>523000</v>
      </c>
      <c r="K492" s="7">
        <f>VLOOKUP($A492,Data!$CA$596:$CM$995,8,FALSE)</f>
        <v>78.599999999999994</v>
      </c>
      <c r="L492" s="7">
        <f>VLOOKUP($A492,Data!$CA$596:$CM$995,9,FALSE)</f>
        <v>2.5</v>
      </c>
      <c r="M492" s="7">
        <f>VLOOKUP($A492,Data!$CA$596:$CM$995,10,FALSE)</f>
        <v>30000</v>
      </c>
      <c r="N492" s="7">
        <f>VLOOKUP($A492,Data!$CA$596:$CM$995,11,FALSE)</f>
        <v>523000</v>
      </c>
      <c r="O492" s="7">
        <f>VLOOKUP($A492,Data!$CA$596:$CM$995,12,FALSE)</f>
        <v>5.7</v>
      </c>
      <c r="P492" s="7">
        <f>VLOOKUP($A492,Data!$CA$596:$CM$995,13,FALSE)</f>
        <v>1.4</v>
      </c>
    </row>
    <row r="493" spans="1:16" x14ac:dyDescent="0.3">
      <c r="A493" s="36" t="s">
        <v>672</v>
      </c>
      <c r="B493" s="6" t="str">
        <f>IFERROR(VLOOKUP($A493,classifications!$A$3:$C$334,3,FALSE),VLOOKUP($A493,classifications!$I$2:$K$27,3,FALSE))</f>
        <v>Urban with Significant Rural</v>
      </c>
      <c r="C493" s="6" t="e">
        <f>VLOOKUP($A493,classifications!$A$3:$D$333,4,FALSE)</f>
        <v>#N/A</v>
      </c>
      <c r="D493" s="6" t="str">
        <f>VLOOKUP($A493,class!$A$1:$B$455,2,FALSE)</f>
        <v>Shire County</v>
      </c>
      <c r="E493" s="7">
        <f>VLOOKUP($A493,Data!$CA$596:$CM$995,2,FALSE)</f>
        <v>145900</v>
      </c>
      <c r="F493" s="7">
        <f>VLOOKUP($A493,Data!$CA$596:$CM$995,3,FALSE)</f>
        <v>340600</v>
      </c>
      <c r="G493" s="7">
        <f>VLOOKUP($A493,Data!$CA$596:$CM$995,4,FALSE)</f>
        <v>42.8</v>
      </c>
      <c r="H493" s="7">
        <f>VLOOKUP($A493,Data!$CA$596:$CM$995,5,FALSE)</f>
        <v>3.2</v>
      </c>
      <c r="I493" s="7">
        <f>VLOOKUP($A493,Data!$CA$596:$CM$995,6,FALSE)</f>
        <v>269000</v>
      </c>
      <c r="J493" s="7">
        <f>VLOOKUP($A493,Data!$CA$596:$CM$995,7,FALSE)</f>
        <v>340600</v>
      </c>
      <c r="K493" s="7">
        <f>VLOOKUP($A493,Data!$CA$596:$CM$995,8,FALSE)</f>
        <v>79</v>
      </c>
      <c r="L493" s="7">
        <f>VLOOKUP($A493,Data!$CA$596:$CM$995,9,FALSE)</f>
        <v>2.7</v>
      </c>
      <c r="M493" s="7">
        <f>VLOOKUP($A493,Data!$CA$596:$CM$995,10,FALSE)</f>
        <v>20700</v>
      </c>
      <c r="N493" s="7">
        <f>VLOOKUP($A493,Data!$CA$596:$CM$995,11,FALSE)</f>
        <v>340600</v>
      </c>
      <c r="O493" s="7">
        <f>VLOOKUP($A493,Data!$CA$596:$CM$995,12,FALSE)</f>
        <v>6.1</v>
      </c>
      <c r="P493" s="7">
        <f>VLOOKUP($A493,Data!$CA$596:$CM$995,13,FALSE)</f>
        <v>1.6</v>
      </c>
    </row>
    <row r="494" spans="1:16" x14ac:dyDescent="0.3">
      <c r="A494" s="36" t="s">
        <v>673</v>
      </c>
      <c r="B494" s="6" t="str">
        <f>IFERROR(VLOOKUP($A494,classifications!$A$3:$C$334,3,FALSE),VLOOKUP($A494,classifications!$I$2:$K$27,3,FALSE))</f>
        <v>Predominantly Urban</v>
      </c>
      <c r="C494" s="6" t="str">
        <f>VLOOKUP($A494,classifications!$A$3:$D$333,4,FALSE)</f>
        <v>lower tier</v>
      </c>
      <c r="D494" s="6" t="str">
        <f>VLOOKUP($A494,class!$A$1:$B$455,2,FALSE)</f>
        <v>Metropolitan District</v>
      </c>
      <c r="E494" s="7">
        <f>VLOOKUP($A494,Data!$CA$596:$CM$995,2,FALSE)</f>
        <v>241700</v>
      </c>
      <c r="F494" s="7">
        <f>VLOOKUP($A494,Data!$CA$596:$CM$995,3,FALSE)</f>
        <v>729600</v>
      </c>
      <c r="G494" s="7">
        <f>VLOOKUP($A494,Data!$CA$596:$CM$995,4,FALSE)</f>
        <v>33.1</v>
      </c>
      <c r="H494" s="7">
        <f>VLOOKUP($A494,Data!$CA$596:$CM$995,5,FALSE)</f>
        <v>2.5</v>
      </c>
      <c r="I494" s="7">
        <f>VLOOKUP($A494,Data!$CA$596:$CM$995,6,FALSE)</f>
        <v>504100</v>
      </c>
      <c r="J494" s="7">
        <f>VLOOKUP($A494,Data!$CA$596:$CM$995,7,FALSE)</f>
        <v>729600</v>
      </c>
      <c r="K494" s="7">
        <f>VLOOKUP($A494,Data!$CA$596:$CM$995,8,FALSE)</f>
        <v>69.099999999999994</v>
      </c>
      <c r="L494" s="7">
        <f>VLOOKUP($A494,Data!$CA$596:$CM$995,9,FALSE)</f>
        <v>2.4</v>
      </c>
      <c r="M494" s="7">
        <f>VLOOKUP($A494,Data!$CA$596:$CM$995,10,FALSE)</f>
        <v>94300</v>
      </c>
      <c r="N494" s="7">
        <f>VLOOKUP($A494,Data!$CA$596:$CM$995,11,FALSE)</f>
        <v>729600</v>
      </c>
      <c r="O494" s="7">
        <f>VLOOKUP($A494,Data!$CA$596:$CM$995,12,FALSE)</f>
        <v>12.9</v>
      </c>
      <c r="P494" s="7">
        <f>VLOOKUP($A494,Data!$CA$596:$CM$995,13,FALSE)</f>
        <v>1.8</v>
      </c>
    </row>
    <row r="495" spans="1:16" x14ac:dyDescent="0.3">
      <c r="A495" s="36" t="s">
        <v>674</v>
      </c>
      <c r="B495" s="6" t="str">
        <f>IFERROR(VLOOKUP($A495,classifications!$A$3:$C$334,3,FALSE),VLOOKUP($A495,classifications!$I$2:$K$27,3,FALSE))</f>
        <v>Predominantly Urban</v>
      </c>
      <c r="C495" s="6" t="str">
        <f>VLOOKUP($A495,classifications!$A$3:$D$333,4,FALSE)</f>
        <v>lower tier</v>
      </c>
      <c r="D495" s="6" t="str">
        <f>VLOOKUP($A495,class!$A$1:$B$455,2,FALSE)</f>
        <v>Metropolitan District</v>
      </c>
      <c r="E495" s="7">
        <f>VLOOKUP($A495,Data!$CA$596:$CM$995,2,FALSE)</f>
        <v>89000</v>
      </c>
      <c r="F495" s="7">
        <f>VLOOKUP($A495,Data!$CA$596:$CM$995,3,FALSE)</f>
        <v>244300</v>
      </c>
      <c r="G495" s="7">
        <f>VLOOKUP($A495,Data!$CA$596:$CM$995,4,FALSE)</f>
        <v>36.4</v>
      </c>
      <c r="H495" s="7">
        <f>VLOOKUP($A495,Data!$CA$596:$CM$995,5,FALSE)</f>
        <v>3.1</v>
      </c>
      <c r="I495" s="7">
        <f>VLOOKUP($A495,Data!$CA$596:$CM$995,6,FALSE)</f>
        <v>177200</v>
      </c>
      <c r="J495" s="7">
        <f>VLOOKUP($A495,Data!$CA$596:$CM$995,7,FALSE)</f>
        <v>244300</v>
      </c>
      <c r="K495" s="7">
        <f>VLOOKUP($A495,Data!$CA$596:$CM$995,8,FALSE)</f>
        <v>72.5</v>
      </c>
      <c r="L495" s="7">
        <f>VLOOKUP($A495,Data!$CA$596:$CM$995,9,FALSE)</f>
        <v>2.9</v>
      </c>
      <c r="M495" s="7">
        <f>VLOOKUP($A495,Data!$CA$596:$CM$995,10,FALSE)</f>
        <v>22200</v>
      </c>
      <c r="N495" s="7">
        <f>VLOOKUP($A495,Data!$CA$596:$CM$995,11,FALSE)</f>
        <v>244300</v>
      </c>
      <c r="O495" s="7">
        <f>VLOOKUP($A495,Data!$CA$596:$CM$995,12,FALSE)</f>
        <v>9.1</v>
      </c>
      <c r="P495" s="7">
        <f>VLOOKUP($A495,Data!$CA$596:$CM$995,13,FALSE)</f>
        <v>1.8</v>
      </c>
    </row>
    <row r="496" spans="1:16" x14ac:dyDescent="0.3">
      <c r="A496" s="36" t="s">
        <v>675</v>
      </c>
      <c r="B496" s="6" t="str">
        <f>IFERROR(VLOOKUP($A496,classifications!$A$3:$C$334,3,FALSE),VLOOKUP($A496,classifications!$I$2:$K$27,3,FALSE))</f>
        <v>Predominantly Urban</v>
      </c>
      <c r="C496" s="6" t="str">
        <f>VLOOKUP($A496,classifications!$A$3:$D$333,4,FALSE)</f>
        <v>lower tier</v>
      </c>
      <c r="D496" s="6" t="str">
        <f>VLOOKUP($A496,class!$A$1:$B$455,2,FALSE)</f>
        <v>Metropolitan District</v>
      </c>
      <c r="E496" s="7">
        <f>VLOOKUP($A496,Data!$CA$596:$CM$995,2,FALSE)</f>
        <v>46900</v>
      </c>
      <c r="F496" s="7">
        <f>VLOOKUP($A496,Data!$CA$596:$CM$995,3,FALSE)</f>
        <v>189700</v>
      </c>
      <c r="G496" s="7">
        <f>VLOOKUP($A496,Data!$CA$596:$CM$995,4,FALSE)</f>
        <v>24.7</v>
      </c>
      <c r="H496" s="7">
        <f>VLOOKUP($A496,Data!$CA$596:$CM$995,5,FALSE)</f>
        <v>3.1</v>
      </c>
      <c r="I496" s="7">
        <f>VLOOKUP($A496,Data!$CA$596:$CM$995,6,FALSE)</f>
        <v>119900</v>
      </c>
      <c r="J496" s="7">
        <f>VLOOKUP($A496,Data!$CA$596:$CM$995,7,FALSE)</f>
        <v>189700</v>
      </c>
      <c r="K496" s="7">
        <f>VLOOKUP($A496,Data!$CA$596:$CM$995,8,FALSE)</f>
        <v>63.2</v>
      </c>
      <c r="L496" s="7">
        <f>VLOOKUP($A496,Data!$CA$596:$CM$995,9,FALSE)</f>
        <v>3.5</v>
      </c>
      <c r="M496" s="7">
        <f>VLOOKUP($A496,Data!$CA$596:$CM$995,10,FALSE)</f>
        <v>31000</v>
      </c>
      <c r="N496" s="7">
        <f>VLOOKUP($A496,Data!$CA$596:$CM$995,11,FALSE)</f>
        <v>189700</v>
      </c>
      <c r="O496" s="7">
        <f>VLOOKUP($A496,Data!$CA$596:$CM$995,12,FALSE)</f>
        <v>16.399999999999999</v>
      </c>
      <c r="P496" s="7">
        <f>VLOOKUP($A496,Data!$CA$596:$CM$995,13,FALSE)</f>
        <v>2.7</v>
      </c>
    </row>
    <row r="497" spans="1:16" x14ac:dyDescent="0.3">
      <c r="A497" s="36" t="s">
        <v>676</v>
      </c>
      <c r="B497" s="6" t="str">
        <f>IFERROR(VLOOKUP($A497,classifications!$A$3:$C$334,3,FALSE),VLOOKUP($A497,classifications!$I$2:$K$27,3,FALSE))</f>
        <v>Predominantly Urban</v>
      </c>
      <c r="C497" s="6" t="str">
        <f>VLOOKUP($A497,classifications!$A$3:$D$333,4,FALSE)</f>
        <v>lower tier</v>
      </c>
      <c r="D497" s="6" t="str">
        <f>VLOOKUP($A497,class!$A$1:$B$455,2,FALSE)</f>
        <v>Metropolitan District</v>
      </c>
      <c r="E497" s="7">
        <f>VLOOKUP($A497,Data!$CA$596:$CM$995,2,FALSE)</f>
        <v>45500</v>
      </c>
      <c r="F497" s="7">
        <f>VLOOKUP($A497,Data!$CA$596:$CM$995,3,FALSE)</f>
        <v>205000</v>
      </c>
      <c r="G497" s="7">
        <f>VLOOKUP($A497,Data!$CA$596:$CM$995,4,FALSE)</f>
        <v>22.2</v>
      </c>
      <c r="H497" s="7">
        <f>VLOOKUP($A497,Data!$CA$596:$CM$995,5,FALSE)</f>
        <v>2.7</v>
      </c>
      <c r="I497" s="7">
        <f>VLOOKUP($A497,Data!$CA$596:$CM$995,6,FALSE)</f>
        <v>114300</v>
      </c>
      <c r="J497" s="7">
        <f>VLOOKUP($A497,Data!$CA$596:$CM$995,7,FALSE)</f>
        <v>205000</v>
      </c>
      <c r="K497" s="7">
        <f>VLOOKUP($A497,Data!$CA$596:$CM$995,8,FALSE)</f>
        <v>55.8</v>
      </c>
      <c r="L497" s="7">
        <f>VLOOKUP($A497,Data!$CA$596:$CM$995,9,FALSE)</f>
        <v>3.2</v>
      </c>
      <c r="M497" s="7">
        <f>VLOOKUP($A497,Data!$CA$596:$CM$995,10,FALSE)</f>
        <v>41600</v>
      </c>
      <c r="N497" s="7">
        <f>VLOOKUP($A497,Data!$CA$596:$CM$995,11,FALSE)</f>
        <v>205000</v>
      </c>
      <c r="O497" s="7">
        <f>VLOOKUP($A497,Data!$CA$596:$CM$995,12,FALSE)</f>
        <v>20.3</v>
      </c>
      <c r="P497" s="7">
        <f>VLOOKUP($A497,Data!$CA$596:$CM$995,13,FALSE)</f>
        <v>2.6</v>
      </c>
    </row>
    <row r="498" spans="1:16" x14ac:dyDescent="0.3">
      <c r="A498" s="36" t="s">
        <v>677</v>
      </c>
      <c r="B498" s="6" t="str">
        <f>IFERROR(VLOOKUP($A498,classifications!$A$3:$C$334,3,FALSE),VLOOKUP($A498,classifications!$I$2:$K$27,3,FALSE))</f>
        <v>Predominantly Urban</v>
      </c>
      <c r="C498" s="6" t="str">
        <f>VLOOKUP($A498,classifications!$A$3:$D$333,4,FALSE)</f>
        <v>lower tier</v>
      </c>
      <c r="D498" s="6" t="str">
        <f>VLOOKUP($A498,class!$A$1:$B$455,2,FALSE)</f>
        <v>Metropolitan District</v>
      </c>
      <c r="E498" s="7">
        <f>VLOOKUP($A498,Data!$CA$596:$CM$995,2,FALSE)</f>
        <v>57200</v>
      </c>
      <c r="F498" s="7">
        <f>VLOOKUP($A498,Data!$CA$596:$CM$995,3,FALSE)</f>
        <v>127400</v>
      </c>
      <c r="G498" s="7">
        <f>VLOOKUP($A498,Data!$CA$596:$CM$995,4,FALSE)</f>
        <v>44.9</v>
      </c>
      <c r="H498" s="7">
        <f>VLOOKUP($A498,Data!$CA$596:$CM$995,5,FALSE)</f>
        <v>3.3</v>
      </c>
      <c r="I498" s="7">
        <f>VLOOKUP($A498,Data!$CA$596:$CM$995,6,FALSE)</f>
        <v>103500</v>
      </c>
      <c r="J498" s="7">
        <f>VLOOKUP($A498,Data!$CA$596:$CM$995,7,FALSE)</f>
        <v>127400</v>
      </c>
      <c r="K498" s="7">
        <f>VLOOKUP($A498,Data!$CA$596:$CM$995,8,FALSE)</f>
        <v>81.2</v>
      </c>
      <c r="L498" s="7">
        <f>VLOOKUP($A498,Data!$CA$596:$CM$995,9,FALSE)</f>
        <v>2.6</v>
      </c>
      <c r="M498" s="7">
        <f>VLOOKUP($A498,Data!$CA$596:$CM$995,10,FALSE)</f>
        <v>7000</v>
      </c>
      <c r="N498" s="7">
        <f>VLOOKUP($A498,Data!$CA$596:$CM$995,11,FALSE)</f>
        <v>127400</v>
      </c>
      <c r="O498" s="7">
        <f>VLOOKUP($A498,Data!$CA$596:$CM$995,12,FALSE)</f>
        <v>5.5</v>
      </c>
      <c r="P498" s="7">
        <f>VLOOKUP($A498,Data!$CA$596:$CM$995,13,FALSE)</f>
        <v>1.5</v>
      </c>
    </row>
    <row r="499" spans="1:16" x14ac:dyDescent="0.3">
      <c r="A499" s="36" t="s">
        <v>678</v>
      </c>
      <c r="B499" s="6" t="str">
        <f>IFERROR(VLOOKUP($A499,classifications!$A$3:$C$334,3,FALSE),VLOOKUP($A499,classifications!$I$2:$K$27,3,FALSE))</f>
        <v>Predominantly Urban</v>
      </c>
      <c r="C499" s="6" t="str">
        <f>VLOOKUP($A499,classifications!$A$3:$D$333,4,FALSE)</f>
        <v>lower tier</v>
      </c>
      <c r="D499" s="6" t="str">
        <f>VLOOKUP($A499,class!$A$1:$B$455,2,FALSE)</f>
        <v>Metropolitan District</v>
      </c>
      <c r="E499" s="7">
        <f>VLOOKUP($A499,Data!$CA$596:$CM$995,2,FALSE)</f>
        <v>47400</v>
      </c>
      <c r="F499" s="7">
        <f>VLOOKUP($A499,Data!$CA$596:$CM$995,3,FALSE)</f>
        <v>171400</v>
      </c>
      <c r="G499" s="7">
        <f>VLOOKUP($A499,Data!$CA$596:$CM$995,4,FALSE)</f>
        <v>27.6</v>
      </c>
      <c r="H499" s="7">
        <f>VLOOKUP($A499,Data!$CA$596:$CM$995,5,FALSE)</f>
        <v>3</v>
      </c>
      <c r="I499" s="7">
        <f>VLOOKUP($A499,Data!$CA$596:$CM$995,6,FALSE)</f>
        <v>112900</v>
      </c>
      <c r="J499" s="7">
        <f>VLOOKUP($A499,Data!$CA$596:$CM$995,7,FALSE)</f>
        <v>171400</v>
      </c>
      <c r="K499" s="7">
        <f>VLOOKUP($A499,Data!$CA$596:$CM$995,8,FALSE)</f>
        <v>65.900000000000006</v>
      </c>
      <c r="L499" s="7">
        <f>VLOOKUP($A499,Data!$CA$596:$CM$995,9,FALSE)</f>
        <v>3.2</v>
      </c>
      <c r="M499" s="7">
        <f>VLOOKUP($A499,Data!$CA$596:$CM$995,10,FALSE)</f>
        <v>21000</v>
      </c>
      <c r="N499" s="7">
        <f>VLOOKUP($A499,Data!$CA$596:$CM$995,11,FALSE)</f>
        <v>171400</v>
      </c>
      <c r="O499" s="7">
        <f>VLOOKUP($A499,Data!$CA$596:$CM$995,12,FALSE)</f>
        <v>12.3</v>
      </c>
      <c r="P499" s="7">
        <f>VLOOKUP($A499,Data!$CA$596:$CM$995,13,FALSE)</f>
        <v>2.2000000000000002</v>
      </c>
    </row>
    <row r="500" spans="1:16" x14ac:dyDescent="0.3">
      <c r="A500" s="36" t="s">
        <v>679</v>
      </c>
      <c r="B500" s="6" t="str">
        <f>IFERROR(VLOOKUP($A500,classifications!$A$3:$C$334,3,FALSE),VLOOKUP($A500,classifications!$I$2:$K$27,3,FALSE))</f>
        <v>Predominantly Urban</v>
      </c>
      <c r="C500" s="6" t="str">
        <f>VLOOKUP($A500,classifications!$A$3:$D$333,4,FALSE)</f>
        <v>lower tier</v>
      </c>
      <c r="D500" s="6" t="str">
        <f>VLOOKUP($A500,class!$A$1:$B$455,2,FALSE)</f>
        <v>Metropolitan District</v>
      </c>
      <c r="E500" s="7">
        <f>VLOOKUP($A500,Data!$CA$596:$CM$995,2,FALSE)</f>
        <v>40600</v>
      </c>
      <c r="F500" s="7">
        <f>VLOOKUP($A500,Data!$CA$596:$CM$995,3,FALSE)</f>
        <v>163100</v>
      </c>
      <c r="G500" s="7">
        <f>VLOOKUP($A500,Data!$CA$596:$CM$995,4,FALSE)</f>
        <v>24.9</v>
      </c>
      <c r="H500" s="7">
        <f>VLOOKUP($A500,Data!$CA$596:$CM$995,5,FALSE)</f>
        <v>2.9</v>
      </c>
      <c r="I500" s="7">
        <f>VLOOKUP($A500,Data!$CA$596:$CM$995,6,FALSE)</f>
        <v>93800</v>
      </c>
      <c r="J500" s="7">
        <f>VLOOKUP($A500,Data!$CA$596:$CM$995,7,FALSE)</f>
        <v>163100</v>
      </c>
      <c r="K500" s="7">
        <f>VLOOKUP($A500,Data!$CA$596:$CM$995,8,FALSE)</f>
        <v>57.5</v>
      </c>
      <c r="L500" s="7">
        <f>VLOOKUP($A500,Data!$CA$596:$CM$995,9,FALSE)</f>
        <v>3.3</v>
      </c>
      <c r="M500" s="7">
        <f>VLOOKUP($A500,Data!$CA$596:$CM$995,10,FALSE)</f>
        <v>28200</v>
      </c>
      <c r="N500" s="7">
        <f>VLOOKUP($A500,Data!$CA$596:$CM$995,11,FALSE)</f>
        <v>163100</v>
      </c>
      <c r="O500" s="7">
        <f>VLOOKUP($A500,Data!$CA$596:$CM$995,12,FALSE)</f>
        <v>17.3</v>
      </c>
      <c r="P500" s="7">
        <f>VLOOKUP($A500,Data!$CA$596:$CM$995,13,FALSE)</f>
        <v>2.5</v>
      </c>
    </row>
    <row r="501" spans="1:16" x14ac:dyDescent="0.3">
      <c r="A501" s="36" t="s">
        <v>680</v>
      </c>
      <c r="B501" s="6" t="str">
        <f>IFERROR(VLOOKUP($A501,classifications!$A$3:$C$334,3,FALSE),VLOOKUP($A501,classifications!$I$2:$K$27,3,FALSE))</f>
        <v>Urban with Significant Rural</v>
      </c>
      <c r="C501" s="6" t="e">
        <f>VLOOKUP($A501,classifications!$A$3:$D$333,4,FALSE)</f>
        <v>#N/A</v>
      </c>
      <c r="D501" s="6" t="str">
        <f>VLOOKUP($A501,class!$A$1:$B$455,2,FALSE)</f>
        <v>Shire County</v>
      </c>
      <c r="E501" s="7">
        <f>VLOOKUP($A501,Data!$CA$596:$CM$995,2,FALSE)</f>
        <v>129200</v>
      </c>
      <c r="F501" s="7">
        <f>VLOOKUP($A501,Data!$CA$596:$CM$995,3,FALSE)</f>
        <v>347900</v>
      </c>
      <c r="G501" s="7">
        <f>VLOOKUP($A501,Data!$CA$596:$CM$995,4,FALSE)</f>
        <v>37.1</v>
      </c>
      <c r="H501" s="7">
        <f>VLOOKUP($A501,Data!$CA$596:$CM$995,5,FALSE)</f>
        <v>3.1</v>
      </c>
      <c r="I501" s="7">
        <f>VLOOKUP($A501,Data!$CA$596:$CM$995,6,FALSE)</f>
        <v>269300</v>
      </c>
      <c r="J501" s="7">
        <f>VLOOKUP($A501,Data!$CA$596:$CM$995,7,FALSE)</f>
        <v>347900</v>
      </c>
      <c r="K501" s="7">
        <f>VLOOKUP($A501,Data!$CA$596:$CM$995,8,FALSE)</f>
        <v>77.400000000000006</v>
      </c>
      <c r="L501" s="7">
        <f>VLOOKUP($A501,Data!$CA$596:$CM$995,9,FALSE)</f>
        <v>2.7</v>
      </c>
      <c r="M501" s="7">
        <f>VLOOKUP($A501,Data!$CA$596:$CM$995,10,FALSE)</f>
        <v>25500</v>
      </c>
      <c r="N501" s="7">
        <f>VLOOKUP($A501,Data!$CA$596:$CM$995,11,FALSE)</f>
        <v>347900</v>
      </c>
      <c r="O501" s="7">
        <f>VLOOKUP($A501,Data!$CA$596:$CM$995,12,FALSE)</f>
        <v>7.3</v>
      </c>
      <c r="P501" s="7">
        <f>VLOOKUP($A501,Data!$CA$596:$CM$995,13,FALSE)</f>
        <v>1.7</v>
      </c>
    </row>
    <row r="502" spans="1:16" x14ac:dyDescent="0.3">
      <c r="A502" s="36" t="s">
        <v>681</v>
      </c>
      <c r="B502" s="6" t="str">
        <f>IFERROR(VLOOKUP($A502,classifications!$A$3:$C$334,3,FALSE),VLOOKUP($A502,classifications!$I$2:$K$27,3,FALSE))</f>
        <v>Urban with Significant Rural</v>
      </c>
      <c r="C502" s="6" t="str">
        <f>VLOOKUP($A502,classifications!$A$3:$D$333,4,FALSE)</f>
        <v>lower tier</v>
      </c>
      <c r="D502" s="6" t="str">
        <f>VLOOKUP($A502,class!$A$1:$B$455,2,FALSE)</f>
        <v>Unitary Authority</v>
      </c>
      <c r="E502" s="7">
        <f>VLOOKUP($A502,Data!$CA$596:$CM$995,2,FALSE)</f>
        <v>48500</v>
      </c>
      <c r="F502" s="7">
        <f>VLOOKUP($A502,Data!$CA$596:$CM$995,3,FALSE)</f>
        <v>106200</v>
      </c>
      <c r="G502" s="7">
        <f>VLOOKUP($A502,Data!$CA$596:$CM$995,4,FALSE)</f>
        <v>45.7</v>
      </c>
      <c r="H502" s="7">
        <f>VLOOKUP($A502,Data!$CA$596:$CM$995,5,FALSE)</f>
        <v>5.4</v>
      </c>
      <c r="I502" s="7">
        <f>VLOOKUP($A502,Data!$CA$596:$CM$995,6,FALSE)</f>
        <v>79300</v>
      </c>
      <c r="J502" s="7">
        <f>VLOOKUP($A502,Data!$CA$596:$CM$995,7,FALSE)</f>
        <v>106200</v>
      </c>
      <c r="K502" s="7">
        <f>VLOOKUP($A502,Data!$CA$596:$CM$995,8,FALSE)</f>
        <v>74.7</v>
      </c>
      <c r="L502" s="7">
        <f>VLOOKUP($A502,Data!$CA$596:$CM$995,9,FALSE)</f>
        <v>4.7</v>
      </c>
      <c r="M502" s="7">
        <f>VLOOKUP($A502,Data!$CA$596:$CM$995,10,FALSE)</f>
        <v>9000</v>
      </c>
      <c r="N502" s="7">
        <f>VLOOKUP($A502,Data!$CA$596:$CM$995,11,FALSE)</f>
        <v>106200</v>
      </c>
      <c r="O502" s="7">
        <f>VLOOKUP($A502,Data!$CA$596:$CM$995,12,FALSE)</f>
        <v>8.5</v>
      </c>
      <c r="P502" s="7">
        <f>VLOOKUP($A502,Data!$CA$596:$CM$995,13,FALSE)</f>
        <v>3</v>
      </c>
    </row>
    <row r="503" spans="1:16" x14ac:dyDescent="0.3">
      <c r="A503" s="36" t="s">
        <v>682</v>
      </c>
      <c r="B503" s="6" t="str">
        <f>IFERROR(VLOOKUP($A503,classifications!$A$3:$C$334,3,FALSE),VLOOKUP($A503,classifications!$I$2:$K$27,3,FALSE))</f>
        <v>Predominantly Rural</v>
      </c>
      <c r="C503" s="6" t="str">
        <f>VLOOKUP($A503,classifications!$A$3:$D$333,4,FALSE)</f>
        <v>lower tier</v>
      </c>
      <c r="D503" s="6" t="str">
        <f>VLOOKUP($A503,class!$A$1:$B$455,2,FALSE)</f>
        <v>Unitary Authority</v>
      </c>
      <c r="E503" s="7">
        <f>VLOOKUP($A503,Data!$CA$596:$CM$995,2,FALSE)</f>
        <v>75100</v>
      </c>
      <c r="F503" s="7">
        <f>VLOOKUP($A503,Data!$CA$596:$CM$995,3,FALSE)</f>
        <v>177900</v>
      </c>
      <c r="G503" s="7">
        <f>VLOOKUP($A503,Data!$CA$596:$CM$995,4,FALSE)</f>
        <v>42.2</v>
      </c>
      <c r="H503" s="7">
        <f>VLOOKUP($A503,Data!$CA$596:$CM$995,5,FALSE)</f>
        <v>4.3</v>
      </c>
      <c r="I503" s="7">
        <f>VLOOKUP($A503,Data!$CA$596:$CM$995,6,FALSE)</f>
        <v>144100</v>
      </c>
      <c r="J503" s="7">
        <f>VLOOKUP($A503,Data!$CA$596:$CM$995,7,FALSE)</f>
        <v>177900</v>
      </c>
      <c r="K503" s="7">
        <f>VLOOKUP($A503,Data!$CA$596:$CM$995,8,FALSE)</f>
        <v>81</v>
      </c>
      <c r="L503" s="7">
        <f>VLOOKUP($A503,Data!$CA$596:$CM$995,9,FALSE)</f>
        <v>3.5</v>
      </c>
      <c r="M503" s="7">
        <f>VLOOKUP($A503,Data!$CA$596:$CM$995,10,FALSE)</f>
        <v>7300</v>
      </c>
      <c r="N503" s="7">
        <f>VLOOKUP($A503,Data!$CA$596:$CM$995,11,FALSE)</f>
        <v>177900</v>
      </c>
      <c r="O503" s="7">
        <f>VLOOKUP($A503,Data!$CA$596:$CM$995,12,FALSE)</f>
        <v>4.0999999999999996</v>
      </c>
      <c r="P503" s="7">
        <f>VLOOKUP($A503,Data!$CA$596:$CM$995,13,FALSE)</f>
        <v>1.7</v>
      </c>
    </row>
    <row r="504" spans="1:16" x14ac:dyDescent="0.3">
      <c r="A504" s="36" t="s">
        <v>683</v>
      </c>
      <c r="B504" s="6" t="str">
        <f>IFERROR(VLOOKUP($A504,classifications!$A$3:$C$334,3,FALSE),VLOOKUP($A504,classifications!$I$2:$K$27,3,FALSE))</f>
        <v>Predominantly Urban</v>
      </c>
      <c r="C504" s="6" t="str">
        <f>VLOOKUP($A504,classifications!$A$3:$D$333,4,FALSE)</f>
        <v>lower tier</v>
      </c>
      <c r="D504" s="6" t="str">
        <f>VLOOKUP($A504,class!$A$1:$B$455,2,FALSE)</f>
        <v>Unitary Authority</v>
      </c>
      <c r="E504" s="7">
        <f>VLOOKUP($A504,Data!$CA$596:$CM$995,2,FALSE)</f>
        <v>43300</v>
      </c>
      <c r="F504" s="7">
        <f>VLOOKUP($A504,Data!$CA$596:$CM$995,3,FALSE)</f>
        <v>138800</v>
      </c>
      <c r="G504" s="7">
        <f>VLOOKUP($A504,Data!$CA$596:$CM$995,4,FALSE)</f>
        <v>31.2</v>
      </c>
      <c r="H504" s="7">
        <f>VLOOKUP($A504,Data!$CA$596:$CM$995,5,FALSE)</f>
        <v>2.7</v>
      </c>
      <c r="I504" s="7">
        <f>VLOOKUP($A504,Data!$CA$596:$CM$995,6,FALSE)</f>
        <v>87200</v>
      </c>
      <c r="J504" s="7">
        <f>VLOOKUP($A504,Data!$CA$596:$CM$995,7,FALSE)</f>
        <v>138800</v>
      </c>
      <c r="K504" s="7">
        <f>VLOOKUP($A504,Data!$CA$596:$CM$995,8,FALSE)</f>
        <v>62.8</v>
      </c>
      <c r="L504" s="7">
        <f>VLOOKUP($A504,Data!$CA$596:$CM$995,9,FALSE)</f>
        <v>2.8</v>
      </c>
      <c r="M504" s="7">
        <f>VLOOKUP($A504,Data!$CA$596:$CM$995,10,FALSE)</f>
        <v>14500</v>
      </c>
      <c r="N504" s="7">
        <f>VLOOKUP($A504,Data!$CA$596:$CM$995,11,FALSE)</f>
        <v>138800</v>
      </c>
      <c r="O504" s="7">
        <f>VLOOKUP($A504,Data!$CA$596:$CM$995,12,FALSE)</f>
        <v>10.4</v>
      </c>
      <c r="P504" s="7">
        <f>VLOOKUP($A504,Data!$CA$596:$CM$995,13,FALSE)</f>
        <v>1.8</v>
      </c>
    </row>
    <row r="505" spans="1:16" x14ac:dyDescent="0.3">
      <c r="A505" s="36" t="s">
        <v>684</v>
      </c>
      <c r="B505" s="6" t="str">
        <f>IFERROR(VLOOKUP($A505,classifications!$A$3:$C$334,3,FALSE),VLOOKUP($A505,classifications!$I$2:$K$27,3,FALSE))</f>
        <v>Predominantly Urban</v>
      </c>
      <c r="C505" s="6" t="str">
        <f>VLOOKUP($A505,classifications!$A$3:$D$333,4,FALSE)</f>
        <v>lower tier</v>
      </c>
      <c r="D505" s="6" t="str">
        <f>VLOOKUP($A505,class!$A$1:$B$455,2,FALSE)</f>
        <v>Unitary Authority</v>
      </c>
      <c r="E505" s="7">
        <f>VLOOKUP($A505,Data!$CA$596:$CM$995,2,FALSE)</f>
        <v>36400</v>
      </c>
      <c r="F505" s="7">
        <f>VLOOKUP($A505,Data!$CA$596:$CM$995,3,FALSE)</f>
        <v>123300</v>
      </c>
      <c r="G505" s="7">
        <f>VLOOKUP($A505,Data!$CA$596:$CM$995,4,FALSE)</f>
        <v>29.5</v>
      </c>
      <c r="H505" s="7">
        <f>VLOOKUP($A505,Data!$CA$596:$CM$995,5,FALSE)</f>
        <v>3.2</v>
      </c>
      <c r="I505" s="7">
        <f>VLOOKUP($A505,Data!$CA$596:$CM$995,6,FALSE)</f>
        <v>83200</v>
      </c>
      <c r="J505" s="7">
        <f>VLOOKUP($A505,Data!$CA$596:$CM$995,7,FALSE)</f>
        <v>123300</v>
      </c>
      <c r="K505" s="7">
        <f>VLOOKUP($A505,Data!$CA$596:$CM$995,8,FALSE)</f>
        <v>67.400000000000006</v>
      </c>
      <c r="L505" s="7">
        <f>VLOOKUP($A505,Data!$CA$596:$CM$995,9,FALSE)</f>
        <v>3.2</v>
      </c>
      <c r="M505" s="7">
        <f>VLOOKUP($A505,Data!$CA$596:$CM$995,10,FALSE)</f>
        <v>13200</v>
      </c>
      <c r="N505" s="7">
        <f>VLOOKUP($A505,Data!$CA$596:$CM$995,11,FALSE)</f>
        <v>123300</v>
      </c>
      <c r="O505" s="7">
        <f>VLOOKUP($A505,Data!$CA$596:$CM$995,12,FALSE)</f>
        <v>10.7</v>
      </c>
      <c r="P505" s="7">
        <f>VLOOKUP($A505,Data!$CA$596:$CM$995,13,FALSE)</f>
        <v>2.1</v>
      </c>
    </row>
    <row r="506" spans="1:16" x14ac:dyDescent="0.3">
      <c r="A506" s="36" t="s">
        <v>1028</v>
      </c>
      <c r="B506" s="6" t="str">
        <f>IFERROR(VLOOKUP($A506,classifications!$A$3:$C$334,3,FALSE),VLOOKUP($A506,classifications!$I$2:$K$27,3,FALSE))</f>
        <v>Predominantly Urban</v>
      </c>
      <c r="C506" s="6" t="str">
        <f>VLOOKUP($A506,classifications!$A$3:$D$333,4,FALSE)</f>
        <v>lower tier</v>
      </c>
      <c r="D506" s="6" t="str">
        <f>VLOOKUP($A506,class!$A$1:$B$455,2,FALSE)</f>
        <v>Unitary Authority</v>
      </c>
      <c r="E506" s="7">
        <f>VLOOKUP($A506,Data!$CA$596:$CM$995,2,FALSE)</f>
        <v>35100</v>
      </c>
      <c r="F506" s="7">
        <f>VLOOKUP($A506,Data!$CA$596:$CM$995,3,FALSE)</f>
        <v>111800</v>
      </c>
      <c r="G506" s="7">
        <f>VLOOKUP($A506,Data!$CA$596:$CM$995,4,FALSE)</f>
        <v>31.3</v>
      </c>
      <c r="H506" s="7">
        <f>VLOOKUP($A506,Data!$CA$596:$CM$995,5,FALSE)</f>
        <v>2.8</v>
      </c>
      <c r="I506" s="7">
        <f>VLOOKUP($A506,Data!$CA$596:$CM$995,6,FALSE)</f>
        <v>77300</v>
      </c>
      <c r="J506" s="7">
        <f>VLOOKUP($A506,Data!$CA$596:$CM$995,7,FALSE)</f>
        <v>111800</v>
      </c>
      <c r="K506" s="7">
        <f>VLOOKUP($A506,Data!$CA$596:$CM$995,8,FALSE)</f>
        <v>69.099999999999994</v>
      </c>
      <c r="L506" s="7">
        <f>VLOOKUP($A506,Data!$CA$596:$CM$995,9,FALSE)</f>
        <v>2.8</v>
      </c>
      <c r="M506" s="7">
        <f>VLOOKUP($A506,Data!$CA$596:$CM$995,10,FALSE)</f>
        <v>11600</v>
      </c>
      <c r="N506" s="7">
        <f>VLOOKUP($A506,Data!$CA$596:$CM$995,11,FALSE)</f>
        <v>111800</v>
      </c>
      <c r="O506" s="7">
        <f>VLOOKUP($A506,Data!$CA$596:$CM$995,12,FALSE)</f>
        <v>10.4</v>
      </c>
      <c r="P506" s="7">
        <f>VLOOKUP($A506,Data!$CA$596:$CM$995,13,FALSE)</f>
        <v>1.8</v>
      </c>
    </row>
    <row r="507" spans="1:16" x14ac:dyDescent="0.3">
      <c r="A507" s="36" t="s">
        <v>685</v>
      </c>
      <c r="B507" s="6" t="str">
        <f>IFERROR(VLOOKUP($A507,classifications!$A$3:$C$334,3,FALSE),VLOOKUP($A507,classifications!$I$2:$K$27,3,FALSE))</f>
        <v>Predominantly Urban</v>
      </c>
      <c r="C507" s="6" t="str">
        <f>VLOOKUP($A507,classifications!$A$3:$D$333,4,FALSE)</f>
        <v>lower tier</v>
      </c>
      <c r="D507" s="6" t="str">
        <f>VLOOKUP($A507,class!$A$1:$B$455,2,FALSE)</f>
        <v>Unitary Authority</v>
      </c>
      <c r="E507" s="7">
        <f>VLOOKUP($A507,Data!$CA$596:$CM$995,2,FALSE)</f>
        <v>31300</v>
      </c>
      <c r="F507" s="7">
        <f>VLOOKUP($A507,Data!$CA$596:$CM$995,3,FALSE)</f>
        <v>109500</v>
      </c>
      <c r="G507" s="7">
        <f>VLOOKUP($A507,Data!$CA$596:$CM$995,4,FALSE)</f>
        <v>28.6</v>
      </c>
      <c r="H507" s="7">
        <f>VLOOKUP($A507,Data!$CA$596:$CM$995,5,FALSE)</f>
        <v>3.1</v>
      </c>
      <c r="I507" s="7">
        <f>VLOOKUP($A507,Data!$CA$596:$CM$995,6,FALSE)</f>
        <v>73100</v>
      </c>
      <c r="J507" s="7">
        <f>VLOOKUP($A507,Data!$CA$596:$CM$995,7,FALSE)</f>
        <v>109500</v>
      </c>
      <c r="K507" s="7">
        <f>VLOOKUP($A507,Data!$CA$596:$CM$995,8,FALSE)</f>
        <v>66.8</v>
      </c>
      <c r="L507" s="7">
        <f>VLOOKUP($A507,Data!$CA$596:$CM$995,9,FALSE)</f>
        <v>3.2</v>
      </c>
      <c r="M507" s="7">
        <f>VLOOKUP($A507,Data!$CA$596:$CM$995,10,FALSE)</f>
        <v>10200</v>
      </c>
      <c r="N507" s="7">
        <f>VLOOKUP($A507,Data!$CA$596:$CM$995,11,FALSE)</f>
        <v>109500</v>
      </c>
      <c r="O507" s="7">
        <f>VLOOKUP($A507,Data!$CA$596:$CM$995,12,FALSE)</f>
        <v>9.4</v>
      </c>
      <c r="P507" s="7">
        <f>VLOOKUP($A507,Data!$CA$596:$CM$995,13,FALSE)</f>
        <v>2</v>
      </c>
    </row>
    <row r="508" spans="1:16" x14ac:dyDescent="0.3">
      <c r="A508" s="36" t="s">
        <v>686</v>
      </c>
      <c r="B508" s="6" t="str">
        <f>IFERROR(VLOOKUP($A508,classifications!$A$3:$C$334,3,FALSE),VLOOKUP($A508,classifications!$I$2:$K$27,3,FALSE))</f>
        <v>Predominantly Rural</v>
      </c>
      <c r="C508" s="6" t="e">
        <f>VLOOKUP($A508,classifications!$A$3:$D$333,4,FALSE)</f>
        <v>#N/A</v>
      </c>
      <c r="D508" s="6" t="str">
        <f>VLOOKUP($A508,class!$A$1:$B$455,2,FALSE)</f>
        <v>Shire County</v>
      </c>
      <c r="E508" s="7">
        <f>VLOOKUP($A508,Data!$CA$596:$CM$995,2,FALSE)</f>
        <v>183800</v>
      </c>
      <c r="F508" s="7">
        <f>VLOOKUP($A508,Data!$CA$596:$CM$995,3,FALSE)</f>
        <v>401800</v>
      </c>
      <c r="G508" s="7">
        <f>VLOOKUP($A508,Data!$CA$596:$CM$995,4,FALSE)</f>
        <v>45.7</v>
      </c>
      <c r="H508" s="7">
        <f>VLOOKUP($A508,Data!$CA$596:$CM$995,5,FALSE)</f>
        <v>3.3</v>
      </c>
      <c r="I508" s="7">
        <f>VLOOKUP($A508,Data!$CA$596:$CM$995,6,FALSE)</f>
        <v>324400</v>
      </c>
      <c r="J508" s="7">
        <f>VLOOKUP($A508,Data!$CA$596:$CM$995,7,FALSE)</f>
        <v>401800</v>
      </c>
      <c r="K508" s="7">
        <f>VLOOKUP($A508,Data!$CA$596:$CM$995,8,FALSE)</f>
        <v>80.7</v>
      </c>
      <c r="L508" s="7">
        <f>VLOOKUP($A508,Data!$CA$596:$CM$995,9,FALSE)</f>
        <v>2.6</v>
      </c>
      <c r="M508" s="7">
        <f>VLOOKUP($A508,Data!$CA$596:$CM$995,10,FALSE)</f>
        <v>20500</v>
      </c>
      <c r="N508" s="7">
        <f>VLOOKUP($A508,Data!$CA$596:$CM$995,11,FALSE)</f>
        <v>401800</v>
      </c>
      <c r="O508" s="7">
        <f>VLOOKUP($A508,Data!$CA$596:$CM$995,12,FALSE)</f>
        <v>5.0999999999999996</v>
      </c>
      <c r="P508" s="7">
        <f>VLOOKUP($A508,Data!$CA$596:$CM$995,13,FALSE)</f>
        <v>1.5</v>
      </c>
    </row>
    <row r="509" spans="1:16" x14ac:dyDescent="0.3">
      <c r="A509" s="36" t="s">
        <v>687</v>
      </c>
      <c r="B509" s="6" t="str">
        <f>IFERROR(VLOOKUP($A509,classifications!$A$3:$C$334,3,FALSE),VLOOKUP($A509,classifications!$I$2:$K$27,3,FALSE))</f>
        <v>Urban with Significant Rural</v>
      </c>
      <c r="C509" s="6" t="e">
        <f>VLOOKUP($A509,classifications!$A$3:$D$333,4,FALSE)</f>
        <v>#N/A</v>
      </c>
      <c r="D509" s="6" t="str">
        <f>VLOOKUP($A509,class!$A$1:$B$455,2,FALSE)</f>
        <v>Shire County</v>
      </c>
      <c r="E509" s="7">
        <f>VLOOKUP($A509,Data!$CA$596:$CM$995,2,FALSE)</f>
        <v>298100</v>
      </c>
      <c r="F509" s="7">
        <f>VLOOKUP($A509,Data!$CA$596:$CM$995,3,FALSE)</f>
        <v>890300</v>
      </c>
      <c r="G509" s="7">
        <f>VLOOKUP($A509,Data!$CA$596:$CM$995,4,FALSE)</f>
        <v>33.5</v>
      </c>
      <c r="H509" s="7">
        <f>VLOOKUP($A509,Data!$CA$596:$CM$995,5,FALSE)</f>
        <v>2.2000000000000002</v>
      </c>
      <c r="I509" s="7">
        <f>VLOOKUP($A509,Data!$CA$596:$CM$995,6,FALSE)</f>
        <v>633300</v>
      </c>
      <c r="J509" s="7">
        <f>VLOOKUP($A509,Data!$CA$596:$CM$995,7,FALSE)</f>
        <v>890300</v>
      </c>
      <c r="K509" s="7">
        <f>VLOOKUP($A509,Data!$CA$596:$CM$995,8,FALSE)</f>
        <v>71.099999999999994</v>
      </c>
      <c r="L509" s="7">
        <f>VLOOKUP($A509,Data!$CA$596:$CM$995,9,FALSE)</f>
        <v>2.1</v>
      </c>
      <c r="M509" s="7">
        <f>VLOOKUP($A509,Data!$CA$596:$CM$995,10,FALSE)</f>
        <v>71900</v>
      </c>
      <c r="N509" s="7">
        <f>VLOOKUP($A509,Data!$CA$596:$CM$995,11,FALSE)</f>
        <v>890300</v>
      </c>
      <c r="O509" s="7">
        <f>VLOOKUP($A509,Data!$CA$596:$CM$995,12,FALSE)</f>
        <v>8.1</v>
      </c>
      <c r="P509" s="7">
        <f>VLOOKUP($A509,Data!$CA$596:$CM$995,13,FALSE)</f>
        <v>1.3</v>
      </c>
    </row>
    <row r="510" spans="1:16" x14ac:dyDescent="0.3">
      <c r="A510" s="36" t="s">
        <v>688</v>
      </c>
      <c r="B510" s="6" t="str">
        <f>IFERROR(VLOOKUP($A510,classifications!$A$3:$C$334,3,FALSE),VLOOKUP($A510,classifications!$I$2:$K$27,3,FALSE))</f>
        <v>Predominantly Urban</v>
      </c>
      <c r="C510" s="6" t="e">
        <f>VLOOKUP($A510,classifications!$A$3:$D$333,4,FALSE)</f>
        <v>#N/A</v>
      </c>
      <c r="D510" s="6" t="str">
        <f>VLOOKUP($A510,class!$A$1:$B$455,2,FALSE)</f>
        <v>Shire County</v>
      </c>
      <c r="E510" s="7">
        <f>VLOOKUP($A510,Data!$CA$596:$CM$995,2,FALSE)</f>
        <v>328800</v>
      </c>
      <c r="F510" s="7">
        <f>VLOOKUP($A510,Data!$CA$596:$CM$995,3,FALSE)</f>
        <v>743100</v>
      </c>
      <c r="G510" s="7">
        <f>VLOOKUP($A510,Data!$CA$596:$CM$995,4,FALSE)</f>
        <v>44.2</v>
      </c>
      <c r="H510" s="7">
        <f>VLOOKUP($A510,Data!$CA$596:$CM$995,5,FALSE)</f>
        <v>2.7</v>
      </c>
      <c r="I510" s="7">
        <f>VLOOKUP($A510,Data!$CA$596:$CM$995,6,FALSE)</f>
        <v>597600</v>
      </c>
      <c r="J510" s="7">
        <f>VLOOKUP($A510,Data!$CA$596:$CM$995,7,FALSE)</f>
        <v>743100</v>
      </c>
      <c r="K510" s="7">
        <f>VLOOKUP($A510,Data!$CA$596:$CM$995,8,FALSE)</f>
        <v>80.400000000000006</v>
      </c>
      <c r="L510" s="7">
        <f>VLOOKUP($A510,Data!$CA$596:$CM$995,9,FALSE)</f>
        <v>2.1</v>
      </c>
      <c r="M510" s="7">
        <f>VLOOKUP($A510,Data!$CA$596:$CM$995,10,FALSE)</f>
        <v>48600</v>
      </c>
      <c r="N510" s="7">
        <f>VLOOKUP($A510,Data!$CA$596:$CM$995,11,FALSE)</f>
        <v>743100</v>
      </c>
      <c r="O510" s="7">
        <f>VLOOKUP($A510,Data!$CA$596:$CM$995,12,FALSE)</f>
        <v>6.5</v>
      </c>
      <c r="P510" s="7">
        <f>VLOOKUP($A510,Data!$CA$596:$CM$995,13,FALSE)</f>
        <v>1.3</v>
      </c>
    </row>
    <row r="511" spans="1:16" x14ac:dyDescent="0.3">
      <c r="A511" s="36" t="s">
        <v>689</v>
      </c>
      <c r="B511" s="6" t="str">
        <f>IFERROR(VLOOKUP($A511,classifications!$A$3:$C$334,3,FALSE),VLOOKUP($A511,classifications!$I$2:$K$27,3,FALSE))</f>
        <v>Predominantly Rural</v>
      </c>
      <c r="C511" s="6" t="e">
        <f>VLOOKUP($A511,classifications!$A$3:$D$333,4,FALSE)</f>
        <v>#N/A</v>
      </c>
      <c r="D511" s="6" t="str">
        <f>VLOOKUP($A511,class!$A$1:$B$455,2,FALSE)</f>
        <v>Shire County</v>
      </c>
      <c r="E511" s="7">
        <f>VLOOKUP($A511,Data!$CA$596:$CM$995,2,FALSE)</f>
        <v>155000</v>
      </c>
      <c r="F511" s="7">
        <f>VLOOKUP($A511,Data!$CA$596:$CM$995,3,FALSE)</f>
        <v>522300</v>
      </c>
      <c r="G511" s="7">
        <f>VLOOKUP($A511,Data!$CA$596:$CM$995,4,FALSE)</f>
        <v>29.7</v>
      </c>
      <c r="H511" s="7">
        <f>VLOOKUP($A511,Data!$CA$596:$CM$995,5,FALSE)</f>
        <v>2.7</v>
      </c>
      <c r="I511" s="7">
        <f>VLOOKUP($A511,Data!$CA$596:$CM$995,6,FALSE)</f>
        <v>375100</v>
      </c>
      <c r="J511" s="7">
        <f>VLOOKUP($A511,Data!$CA$596:$CM$995,7,FALSE)</f>
        <v>522300</v>
      </c>
      <c r="K511" s="7">
        <f>VLOOKUP($A511,Data!$CA$596:$CM$995,8,FALSE)</f>
        <v>71.8</v>
      </c>
      <c r="L511" s="7">
        <f>VLOOKUP($A511,Data!$CA$596:$CM$995,9,FALSE)</f>
        <v>2.7</v>
      </c>
      <c r="M511" s="7">
        <f>VLOOKUP($A511,Data!$CA$596:$CM$995,10,FALSE)</f>
        <v>37500</v>
      </c>
      <c r="N511" s="7">
        <f>VLOOKUP($A511,Data!$CA$596:$CM$995,11,FALSE)</f>
        <v>522300</v>
      </c>
      <c r="O511" s="7">
        <f>VLOOKUP($A511,Data!$CA$596:$CM$995,12,FALSE)</f>
        <v>7.2</v>
      </c>
      <c r="P511" s="7">
        <f>VLOOKUP($A511,Data!$CA$596:$CM$995,13,FALSE)</f>
        <v>1.6</v>
      </c>
    </row>
    <row r="512" spans="1:16" x14ac:dyDescent="0.3">
      <c r="A512" s="36" t="s">
        <v>690</v>
      </c>
      <c r="B512" s="6" t="str">
        <f>IFERROR(VLOOKUP($A512,classifications!$A$3:$C$334,3,FALSE),VLOOKUP($A512,classifications!$I$2:$K$27,3,FALSE))</f>
        <v>Predominantly Rural</v>
      </c>
      <c r="C512" s="6" t="e">
        <f>VLOOKUP($A512,classifications!$A$3:$D$333,4,FALSE)</f>
        <v>#N/A</v>
      </c>
      <c r="D512" s="6" t="str">
        <f>VLOOKUP($A512,class!$A$1:$B$455,2,FALSE)</f>
        <v>Shire County</v>
      </c>
      <c r="E512" s="7">
        <f>VLOOKUP($A512,Data!$CA$596:$CM$995,2,FALSE)</f>
        <v>147600</v>
      </c>
      <c r="F512" s="7">
        <f>VLOOKUP($A512,Data!$CA$596:$CM$995,3,FALSE)</f>
        <v>436200</v>
      </c>
      <c r="G512" s="7">
        <f>VLOOKUP($A512,Data!$CA$596:$CM$995,4,FALSE)</f>
        <v>33.799999999999997</v>
      </c>
      <c r="H512" s="7">
        <f>VLOOKUP($A512,Data!$CA$596:$CM$995,5,FALSE)</f>
        <v>2.9</v>
      </c>
      <c r="I512" s="7">
        <f>VLOOKUP($A512,Data!$CA$596:$CM$995,6,FALSE)</f>
        <v>315600</v>
      </c>
      <c r="J512" s="7">
        <f>VLOOKUP($A512,Data!$CA$596:$CM$995,7,FALSE)</f>
        <v>436200</v>
      </c>
      <c r="K512" s="7">
        <f>VLOOKUP($A512,Data!$CA$596:$CM$995,8,FALSE)</f>
        <v>72.3</v>
      </c>
      <c r="L512" s="7">
        <f>VLOOKUP($A512,Data!$CA$596:$CM$995,9,FALSE)</f>
        <v>2.7</v>
      </c>
      <c r="M512" s="7">
        <f>VLOOKUP($A512,Data!$CA$596:$CM$995,10,FALSE)</f>
        <v>27400</v>
      </c>
      <c r="N512" s="7">
        <f>VLOOKUP($A512,Data!$CA$596:$CM$995,11,FALSE)</f>
        <v>436200</v>
      </c>
      <c r="O512" s="7">
        <f>VLOOKUP($A512,Data!$CA$596:$CM$995,12,FALSE)</f>
        <v>6.3</v>
      </c>
      <c r="P512" s="7">
        <f>VLOOKUP($A512,Data!$CA$596:$CM$995,13,FALSE)</f>
        <v>1.5</v>
      </c>
    </row>
    <row r="513" spans="1:16" x14ac:dyDescent="0.3">
      <c r="A513" s="36" t="s">
        <v>691</v>
      </c>
      <c r="B513" s="6" t="str">
        <f>IFERROR(VLOOKUP($A513,classifications!$A$3:$C$334,3,FALSE),VLOOKUP($A513,classifications!$I$2:$K$27,3,FALSE))</f>
        <v>Predominantly Urban</v>
      </c>
      <c r="C513" s="6" t="str">
        <f>VLOOKUP($A513,classifications!$A$3:$D$333,4,FALSE)</f>
        <v>lower tier</v>
      </c>
      <c r="D513" s="6" t="str">
        <f>VLOOKUP($A513,class!$A$1:$B$455,2,FALSE)</f>
        <v>London Borough</v>
      </c>
      <c r="E513" s="7">
        <f>VLOOKUP($A513,Data!$CA$596:$CM$995,2,FALSE)</f>
        <v>113000</v>
      </c>
      <c r="F513" s="7">
        <f>VLOOKUP($A513,Data!$CA$596:$CM$995,3,FALSE)</f>
        <v>185600</v>
      </c>
      <c r="G513" s="7">
        <f>VLOOKUP($A513,Data!$CA$596:$CM$995,4,FALSE)</f>
        <v>60.9</v>
      </c>
      <c r="H513" s="7">
        <f>VLOOKUP($A513,Data!$CA$596:$CM$995,5,FALSE)</f>
        <v>4.8</v>
      </c>
      <c r="I513" s="7">
        <f>VLOOKUP($A513,Data!$CA$596:$CM$995,6,FALSE)</f>
        <v>146900</v>
      </c>
      <c r="J513" s="7">
        <f>VLOOKUP($A513,Data!$CA$596:$CM$995,7,FALSE)</f>
        <v>185600</v>
      </c>
      <c r="K513" s="7">
        <f>VLOOKUP($A513,Data!$CA$596:$CM$995,8,FALSE)</f>
        <v>79.2</v>
      </c>
      <c r="L513" s="7">
        <f>VLOOKUP($A513,Data!$CA$596:$CM$995,9,FALSE)</f>
        <v>4</v>
      </c>
      <c r="M513" s="7">
        <f>VLOOKUP($A513,Data!$CA$596:$CM$995,10,FALSE)</f>
        <v>12500</v>
      </c>
      <c r="N513" s="7">
        <f>VLOOKUP($A513,Data!$CA$596:$CM$995,11,FALSE)</f>
        <v>185600</v>
      </c>
      <c r="O513" s="7">
        <f>VLOOKUP($A513,Data!$CA$596:$CM$995,12,FALSE)</f>
        <v>6.7</v>
      </c>
      <c r="P513" s="7">
        <f>VLOOKUP($A513,Data!$CA$596:$CM$995,13,FALSE)</f>
        <v>2.5</v>
      </c>
    </row>
    <row r="514" spans="1:16" x14ac:dyDescent="0.3">
      <c r="A514" s="36" t="s">
        <v>692</v>
      </c>
      <c r="B514" s="6" t="str">
        <f>IFERROR(VLOOKUP($A514,classifications!$A$3:$C$334,3,FALSE),VLOOKUP($A514,classifications!$I$2:$K$27,3,FALSE))</f>
        <v>Predominantly Urban</v>
      </c>
      <c r="C514" s="6" t="str">
        <f>VLOOKUP($A514,classifications!$A$3:$D$333,4,FALSE)</f>
        <v>lower tier</v>
      </c>
      <c r="D514" s="6" t="str">
        <f>VLOOKUP($A514,class!$A$1:$B$455,2,FALSE)</f>
        <v>London Borough</v>
      </c>
      <c r="E514" s="7">
        <f>VLOOKUP($A514,Data!$CA$596:$CM$995,2,FALSE)</f>
        <v>8500</v>
      </c>
      <c r="F514" s="7">
        <f>VLOOKUP($A514,Data!$CA$596:$CM$995,3,FALSE)</f>
        <v>8500</v>
      </c>
      <c r="G514" s="7">
        <f>VLOOKUP($A514,Data!$CA$596:$CM$995,4,FALSE)</f>
        <v>100</v>
      </c>
      <c r="H514" s="7" t="str">
        <f>VLOOKUP($A514,Data!$CA$596:$CM$995,5,FALSE)</f>
        <v>-</v>
      </c>
      <c r="I514" s="7">
        <f>VLOOKUP($A514,Data!$CA$596:$CM$995,6,FALSE)</f>
        <v>8500</v>
      </c>
      <c r="J514" s="7">
        <f>VLOOKUP($A514,Data!$CA$596:$CM$995,7,FALSE)</f>
        <v>8500</v>
      </c>
      <c r="K514" s="7">
        <f>VLOOKUP($A514,Data!$CA$596:$CM$995,8,FALSE)</f>
        <v>100</v>
      </c>
      <c r="L514" s="7" t="str">
        <f>VLOOKUP($A514,Data!$CA$596:$CM$995,9,FALSE)</f>
        <v>-</v>
      </c>
      <c r="M514" s="7" t="str">
        <f>VLOOKUP($A514,Data!$CA$596:$CM$995,10,FALSE)</f>
        <v>!</v>
      </c>
      <c r="N514" s="7">
        <f>VLOOKUP($A514,Data!$CA$596:$CM$995,11,FALSE)</f>
        <v>8500</v>
      </c>
      <c r="O514" s="7" t="str">
        <f>VLOOKUP($A514,Data!$CA$596:$CM$995,12,FALSE)</f>
        <v>!</v>
      </c>
      <c r="P514" s="7" t="str">
        <f>VLOOKUP($A514,Data!$CA$596:$CM$995,13,FALSE)</f>
        <v>!</v>
      </c>
    </row>
    <row r="515" spans="1:16" x14ac:dyDescent="0.3">
      <c r="A515" s="36" t="s">
        <v>693</v>
      </c>
      <c r="B515" s="6" t="str">
        <f>IFERROR(VLOOKUP($A515,classifications!$A$3:$C$334,3,FALSE),VLOOKUP($A515,classifications!$I$2:$K$27,3,FALSE))</f>
        <v>Predominantly Urban</v>
      </c>
      <c r="C515" s="6" t="str">
        <f>VLOOKUP($A515,classifications!$A$3:$D$333,4,FALSE)</f>
        <v>lower tier</v>
      </c>
      <c r="D515" s="6" t="str">
        <f>VLOOKUP($A515,class!$A$1:$B$455,2,FALSE)</f>
        <v>London Borough</v>
      </c>
      <c r="E515" s="7">
        <f>VLOOKUP($A515,Data!$CA$596:$CM$995,2,FALSE)</f>
        <v>118400</v>
      </c>
      <c r="F515" s="7">
        <f>VLOOKUP($A515,Data!$CA$596:$CM$995,3,FALSE)</f>
        <v>206300</v>
      </c>
      <c r="G515" s="7">
        <f>VLOOKUP($A515,Data!$CA$596:$CM$995,4,FALSE)</f>
        <v>57.4</v>
      </c>
      <c r="H515" s="7">
        <f>VLOOKUP($A515,Data!$CA$596:$CM$995,5,FALSE)</f>
        <v>4.5</v>
      </c>
      <c r="I515" s="7">
        <f>VLOOKUP($A515,Data!$CA$596:$CM$995,6,FALSE)</f>
        <v>159700</v>
      </c>
      <c r="J515" s="7">
        <f>VLOOKUP($A515,Data!$CA$596:$CM$995,7,FALSE)</f>
        <v>206300</v>
      </c>
      <c r="K515" s="7">
        <f>VLOOKUP($A515,Data!$CA$596:$CM$995,8,FALSE)</f>
        <v>77.400000000000006</v>
      </c>
      <c r="L515" s="7">
        <f>VLOOKUP($A515,Data!$CA$596:$CM$995,9,FALSE)</f>
        <v>3.8</v>
      </c>
      <c r="M515" s="7">
        <f>VLOOKUP($A515,Data!$CA$596:$CM$995,10,FALSE)</f>
        <v>22300</v>
      </c>
      <c r="N515" s="7">
        <f>VLOOKUP($A515,Data!$CA$596:$CM$995,11,FALSE)</f>
        <v>206300</v>
      </c>
      <c r="O515" s="7">
        <f>VLOOKUP($A515,Data!$CA$596:$CM$995,12,FALSE)</f>
        <v>10.8</v>
      </c>
      <c r="P515" s="7">
        <f>VLOOKUP($A515,Data!$CA$596:$CM$995,13,FALSE)</f>
        <v>2.9</v>
      </c>
    </row>
    <row r="516" spans="1:16" x14ac:dyDescent="0.3">
      <c r="A516" s="36" t="s">
        <v>694</v>
      </c>
      <c r="B516" s="6" t="str">
        <f>IFERROR(VLOOKUP($A516,classifications!$A$3:$C$334,3,FALSE),VLOOKUP($A516,classifications!$I$2:$K$27,3,FALSE))</f>
        <v>Predominantly Urban</v>
      </c>
      <c r="C516" s="6" t="str">
        <f>VLOOKUP($A516,classifications!$A$3:$D$333,4,FALSE)</f>
        <v>lower tier</v>
      </c>
      <c r="D516" s="6" t="str">
        <f>VLOOKUP($A516,class!$A$1:$B$455,2,FALSE)</f>
        <v>London Borough</v>
      </c>
      <c r="E516" s="7">
        <f>VLOOKUP($A516,Data!$CA$596:$CM$995,2,FALSE)</f>
        <v>88400</v>
      </c>
      <c r="F516" s="7">
        <f>VLOOKUP($A516,Data!$CA$596:$CM$995,3,FALSE)</f>
        <v>126200</v>
      </c>
      <c r="G516" s="7">
        <f>VLOOKUP($A516,Data!$CA$596:$CM$995,4,FALSE)</f>
        <v>70</v>
      </c>
      <c r="H516" s="7">
        <f>VLOOKUP($A516,Data!$CA$596:$CM$995,5,FALSE)</f>
        <v>4.9000000000000004</v>
      </c>
      <c r="I516" s="7">
        <f>VLOOKUP($A516,Data!$CA$596:$CM$995,6,FALSE)</f>
        <v>109600</v>
      </c>
      <c r="J516" s="7">
        <f>VLOOKUP($A516,Data!$CA$596:$CM$995,7,FALSE)</f>
        <v>126200</v>
      </c>
      <c r="K516" s="7">
        <f>VLOOKUP($A516,Data!$CA$596:$CM$995,8,FALSE)</f>
        <v>86.8</v>
      </c>
      <c r="L516" s="7">
        <f>VLOOKUP($A516,Data!$CA$596:$CM$995,9,FALSE)</f>
        <v>3.6</v>
      </c>
      <c r="M516" s="7">
        <f>VLOOKUP($A516,Data!$CA$596:$CM$995,10,FALSE)</f>
        <v>5900</v>
      </c>
      <c r="N516" s="7">
        <f>VLOOKUP($A516,Data!$CA$596:$CM$995,11,FALSE)</f>
        <v>126200</v>
      </c>
      <c r="O516" s="7">
        <f>VLOOKUP($A516,Data!$CA$596:$CM$995,12,FALSE)</f>
        <v>4.7</v>
      </c>
      <c r="P516" s="7">
        <f>VLOOKUP($A516,Data!$CA$596:$CM$995,13,FALSE)</f>
        <v>2.2000000000000002</v>
      </c>
    </row>
    <row r="517" spans="1:16" x14ac:dyDescent="0.3">
      <c r="A517" s="36" t="s">
        <v>695</v>
      </c>
      <c r="B517" s="6" t="str">
        <f>IFERROR(VLOOKUP($A517,classifications!$A$3:$C$334,3,FALSE),VLOOKUP($A517,classifications!$I$2:$K$27,3,FALSE))</f>
        <v>Predominantly Urban</v>
      </c>
      <c r="C517" s="6" t="str">
        <f>VLOOKUP($A517,classifications!$A$3:$D$333,4,FALSE)</f>
        <v>lower tier</v>
      </c>
      <c r="D517" s="6" t="str">
        <f>VLOOKUP($A517,class!$A$1:$B$455,2,FALSE)</f>
        <v>London Borough</v>
      </c>
      <c r="E517" s="7">
        <f>VLOOKUP($A517,Data!$CA$596:$CM$995,2,FALSE)</f>
        <v>115300</v>
      </c>
      <c r="F517" s="7">
        <f>VLOOKUP($A517,Data!$CA$596:$CM$995,3,FALSE)</f>
        <v>195500</v>
      </c>
      <c r="G517" s="7">
        <f>VLOOKUP($A517,Data!$CA$596:$CM$995,4,FALSE)</f>
        <v>59</v>
      </c>
      <c r="H517" s="7">
        <f>VLOOKUP($A517,Data!$CA$596:$CM$995,5,FALSE)</f>
        <v>4.7</v>
      </c>
      <c r="I517" s="7">
        <f>VLOOKUP($A517,Data!$CA$596:$CM$995,6,FALSE)</f>
        <v>150100</v>
      </c>
      <c r="J517" s="7">
        <f>VLOOKUP($A517,Data!$CA$596:$CM$995,7,FALSE)</f>
        <v>195500</v>
      </c>
      <c r="K517" s="7">
        <f>VLOOKUP($A517,Data!$CA$596:$CM$995,8,FALSE)</f>
        <v>76.8</v>
      </c>
      <c r="L517" s="7">
        <f>VLOOKUP($A517,Data!$CA$596:$CM$995,9,FALSE)</f>
        <v>4</v>
      </c>
      <c r="M517" s="7">
        <f>VLOOKUP($A517,Data!$CA$596:$CM$995,10,FALSE)</f>
        <v>10800</v>
      </c>
      <c r="N517" s="7">
        <f>VLOOKUP($A517,Data!$CA$596:$CM$995,11,FALSE)</f>
        <v>195500</v>
      </c>
      <c r="O517" s="7">
        <f>VLOOKUP($A517,Data!$CA$596:$CM$995,12,FALSE)</f>
        <v>5.5</v>
      </c>
      <c r="P517" s="7">
        <f>VLOOKUP($A517,Data!$CA$596:$CM$995,13,FALSE)</f>
        <v>2.2000000000000002</v>
      </c>
    </row>
    <row r="518" spans="1:16" x14ac:dyDescent="0.3">
      <c r="A518" s="36" t="s">
        <v>696</v>
      </c>
      <c r="B518" s="6" t="str">
        <f>IFERROR(VLOOKUP($A518,classifications!$A$3:$C$334,3,FALSE),VLOOKUP($A518,classifications!$I$2:$K$27,3,FALSE))</f>
        <v>Predominantly Urban</v>
      </c>
      <c r="C518" s="6" t="str">
        <f>VLOOKUP($A518,classifications!$A$3:$D$333,4,FALSE)</f>
        <v>lower tier</v>
      </c>
      <c r="D518" s="6" t="str">
        <f>VLOOKUP($A518,class!$A$1:$B$455,2,FALSE)</f>
        <v>London Borough</v>
      </c>
      <c r="E518" s="7">
        <f>VLOOKUP($A518,Data!$CA$596:$CM$995,2,FALSE)</f>
        <v>108300</v>
      </c>
      <c r="F518" s="7">
        <f>VLOOKUP($A518,Data!$CA$596:$CM$995,3,FALSE)</f>
        <v>175500</v>
      </c>
      <c r="G518" s="7">
        <f>VLOOKUP($A518,Data!$CA$596:$CM$995,4,FALSE)</f>
        <v>61.7</v>
      </c>
      <c r="H518" s="7">
        <f>VLOOKUP($A518,Data!$CA$596:$CM$995,5,FALSE)</f>
        <v>4.8</v>
      </c>
      <c r="I518" s="7">
        <f>VLOOKUP($A518,Data!$CA$596:$CM$995,6,FALSE)</f>
        <v>140500</v>
      </c>
      <c r="J518" s="7">
        <f>VLOOKUP($A518,Data!$CA$596:$CM$995,7,FALSE)</f>
        <v>175500</v>
      </c>
      <c r="K518" s="7">
        <f>VLOOKUP($A518,Data!$CA$596:$CM$995,8,FALSE)</f>
        <v>80</v>
      </c>
      <c r="L518" s="7">
        <f>VLOOKUP($A518,Data!$CA$596:$CM$995,9,FALSE)</f>
        <v>3.9</v>
      </c>
      <c r="M518" s="7">
        <f>VLOOKUP($A518,Data!$CA$596:$CM$995,10,FALSE)</f>
        <v>18400</v>
      </c>
      <c r="N518" s="7">
        <f>VLOOKUP($A518,Data!$CA$596:$CM$995,11,FALSE)</f>
        <v>175500</v>
      </c>
      <c r="O518" s="7">
        <f>VLOOKUP($A518,Data!$CA$596:$CM$995,12,FALSE)</f>
        <v>10.5</v>
      </c>
      <c r="P518" s="7">
        <f>VLOOKUP($A518,Data!$CA$596:$CM$995,13,FALSE)</f>
        <v>3</v>
      </c>
    </row>
    <row r="519" spans="1:16" x14ac:dyDescent="0.3">
      <c r="A519" s="36" t="s">
        <v>697</v>
      </c>
      <c r="B519" s="6" t="str">
        <f>IFERROR(VLOOKUP($A519,classifications!$A$3:$C$334,3,FALSE),VLOOKUP($A519,classifications!$I$2:$K$27,3,FALSE))</f>
        <v>Predominantly Urban</v>
      </c>
      <c r="C519" s="6" t="str">
        <f>VLOOKUP($A519,classifications!$A$3:$D$333,4,FALSE)</f>
        <v>lower tier</v>
      </c>
      <c r="D519" s="6" t="str">
        <f>VLOOKUP($A519,class!$A$1:$B$455,2,FALSE)</f>
        <v>London Borough</v>
      </c>
      <c r="E519" s="7">
        <f>VLOOKUP($A519,Data!$CA$596:$CM$995,2,FALSE)</f>
        <v>67600</v>
      </c>
      <c r="F519" s="7">
        <f>VLOOKUP($A519,Data!$CA$596:$CM$995,3,FALSE)</f>
        <v>103300</v>
      </c>
      <c r="G519" s="7">
        <f>VLOOKUP($A519,Data!$CA$596:$CM$995,4,FALSE)</f>
        <v>65.5</v>
      </c>
      <c r="H519" s="7">
        <f>VLOOKUP($A519,Data!$CA$596:$CM$995,5,FALSE)</f>
        <v>4.9000000000000004</v>
      </c>
      <c r="I519" s="7">
        <f>VLOOKUP($A519,Data!$CA$596:$CM$995,6,FALSE)</f>
        <v>89100</v>
      </c>
      <c r="J519" s="7">
        <f>VLOOKUP($A519,Data!$CA$596:$CM$995,7,FALSE)</f>
        <v>103300</v>
      </c>
      <c r="K519" s="7">
        <f>VLOOKUP($A519,Data!$CA$596:$CM$995,8,FALSE)</f>
        <v>86.2</v>
      </c>
      <c r="L519" s="7">
        <f>VLOOKUP($A519,Data!$CA$596:$CM$995,9,FALSE)</f>
        <v>3.5</v>
      </c>
      <c r="M519" s="7">
        <f>VLOOKUP($A519,Data!$CA$596:$CM$995,10,FALSE)</f>
        <v>4900</v>
      </c>
      <c r="N519" s="7">
        <f>VLOOKUP($A519,Data!$CA$596:$CM$995,11,FALSE)</f>
        <v>103300</v>
      </c>
      <c r="O519" s="7">
        <f>VLOOKUP($A519,Data!$CA$596:$CM$995,12,FALSE)</f>
        <v>4.7</v>
      </c>
      <c r="P519" s="7">
        <f>VLOOKUP($A519,Data!$CA$596:$CM$995,13,FALSE)</f>
        <v>2.2000000000000002</v>
      </c>
    </row>
    <row r="520" spans="1:16" x14ac:dyDescent="0.3">
      <c r="A520" s="36" t="s">
        <v>698</v>
      </c>
      <c r="B520" s="6" t="str">
        <f>IFERROR(VLOOKUP($A520,classifications!$A$3:$C$334,3,FALSE),VLOOKUP($A520,classifications!$I$2:$K$27,3,FALSE))</f>
        <v>Predominantly Urban</v>
      </c>
      <c r="C520" s="6" t="str">
        <f>VLOOKUP($A520,classifications!$A$3:$D$333,4,FALSE)</f>
        <v>lower tier</v>
      </c>
      <c r="D520" s="6" t="str">
        <f>VLOOKUP($A520,class!$A$1:$B$455,2,FALSE)</f>
        <v>London Borough</v>
      </c>
      <c r="E520" s="7">
        <f>VLOOKUP($A520,Data!$CA$596:$CM$995,2,FALSE)</f>
        <v>155700</v>
      </c>
      <c r="F520" s="7">
        <f>VLOOKUP($A520,Data!$CA$596:$CM$995,3,FALSE)</f>
        <v>244000</v>
      </c>
      <c r="G520" s="7">
        <f>VLOOKUP($A520,Data!$CA$596:$CM$995,4,FALSE)</f>
        <v>63.8</v>
      </c>
      <c r="H520" s="7">
        <f>VLOOKUP($A520,Data!$CA$596:$CM$995,5,FALSE)</f>
        <v>4.4000000000000004</v>
      </c>
      <c r="I520" s="7">
        <f>VLOOKUP($A520,Data!$CA$596:$CM$995,6,FALSE)</f>
        <v>205200</v>
      </c>
      <c r="J520" s="7">
        <f>VLOOKUP($A520,Data!$CA$596:$CM$995,7,FALSE)</f>
        <v>244000</v>
      </c>
      <c r="K520" s="7">
        <f>VLOOKUP($A520,Data!$CA$596:$CM$995,8,FALSE)</f>
        <v>84.1</v>
      </c>
      <c r="L520" s="7">
        <f>VLOOKUP($A520,Data!$CA$596:$CM$995,9,FALSE)</f>
        <v>3.4</v>
      </c>
      <c r="M520" s="7">
        <f>VLOOKUP($A520,Data!$CA$596:$CM$995,10,FALSE)</f>
        <v>10600</v>
      </c>
      <c r="N520" s="7">
        <f>VLOOKUP($A520,Data!$CA$596:$CM$995,11,FALSE)</f>
        <v>244000</v>
      </c>
      <c r="O520" s="7">
        <f>VLOOKUP($A520,Data!$CA$596:$CM$995,12,FALSE)</f>
        <v>4.3</v>
      </c>
      <c r="P520" s="7">
        <f>VLOOKUP($A520,Data!$CA$596:$CM$995,13,FALSE)</f>
        <v>1.9</v>
      </c>
    </row>
    <row r="521" spans="1:16" x14ac:dyDescent="0.3">
      <c r="A521" s="36" t="s">
        <v>699</v>
      </c>
      <c r="B521" s="6" t="str">
        <f>IFERROR(VLOOKUP($A521,classifications!$A$3:$C$334,3,FALSE),VLOOKUP($A521,classifications!$I$2:$K$27,3,FALSE))</f>
        <v>Predominantly Urban</v>
      </c>
      <c r="C521" s="6" t="str">
        <f>VLOOKUP($A521,classifications!$A$3:$D$333,4,FALSE)</f>
        <v>lower tier</v>
      </c>
      <c r="D521" s="6" t="str">
        <f>VLOOKUP($A521,class!$A$1:$B$455,2,FALSE)</f>
        <v>London Borough</v>
      </c>
      <c r="E521" s="7">
        <f>VLOOKUP($A521,Data!$CA$596:$CM$995,2,FALSE)</f>
        <v>129100</v>
      </c>
      <c r="F521" s="7">
        <f>VLOOKUP($A521,Data!$CA$596:$CM$995,3,FALSE)</f>
        <v>214600</v>
      </c>
      <c r="G521" s="7">
        <f>VLOOKUP($A521,Data!$CA$596:$CM$995,4,FALSE)</f>
        <v>60.2</v>
      </c>
      <c r="H521" s="7">
        <f>VLOOKUP($A521,Data!$CA$596:$CM$995,5,FALSE)</f>
        <v>4.4000000000000004</v>
      </c>
      <c r="I521" s="7">
        <f>VLOOKUP($A521,Data!$CA$596:$CM$995,6,FALSE)</f>
        <v>179600</v>
      </c>
      <c r="J521" s="7">
        <f>VLOOKUP($A521,Data!$CA$596:$CM$995,7,FALSE)</f>
        <v>214600</v>
      </c>
      <c r="K521" s="7">
        <f>VLOOKUP($A521,Data!$CA$596:$CM$995,8,FALSE)</f>
        <v>83.7</v>
      </c>
      <c r="L521" s="7">
        <f>VLOOKUP($A521,Data!$CA$596:$CM$995,9,FALSE)</f>
        <v>3.3</v>
      </c>
      <c r="M521" s="7">
        <f>VLOOKUP($A521,Data!$CA$596:$CM$995,10,FALSE)</f>
        <v>8600</v>
      </c>
      <c r="N521" s="7">
        <f>VLOOKUP($A521,Data!$CA$596:$CM$995,11,FALSE)</f>
        <v>214600</v>
      </c>
      <c r="O521" s="7">
        <f>VLOOKUP($A521,Data!$CA$596:$CM$995,12,FALSE)</f>
        <v>4</v>
      </c>
      <c r="P521" s="7">
        <f>VLOOKUP($A521,Data!$CA$596:$CM$995,13,FALSE)</f>
        <v>1.8</v>
      </c>
    </row>
    <row r="522" spans="1:16" x14ac:dyDescent="0.3">
      <c r="A522" s="36" t="s">
        <v>700</v>
      </c>
      <c r="B522" s="6" t="str">
        <f>IFERROR(VLOOKUP($A522,classifications!$A$3:$C$334,3,FALSE),VLOOKUP($A522,classifications!$I$2:$K$27,3,FALSE))</f>
        <v>Predominantly Urban</v>
      </c>
      <c r="C522" s="6" t="str">
        <f>VLOOKUP($A522,classifications!$A$3:$D$333,4,FALSE)</f>
        <v>lower tier</v>
      </c>
      <c r="D522" s="6" t="str">
        <f>VLOOKUP($A522,class!$A$1:$B$455,2,FALSE)</f>
        <v>London Borough</v>
      </c>
      <c r="E522" s="7">
        <f>VLOOKUP($A522,Data!$CA$596:$CM$995,2,FALSE)</f>
        <v>110800</v>
      </c>
      <c r="F522" s="7">
        <f>VLOOKUP($A522,Data!$CA$596:$CM$995,3,FALSE)</f>
        <v>251600</v>
      </c>
      <c r="G522" s="7">
        <f>VLOOKUP($A522,Data!$CA$596:$CM$995,4,FALSE)</f>
        <v>44</v>
      </c>
      <c r="H522" s="7">
        <f>VLOOKUP($A522,Data!$CA$596:$CM$995,5,FALSE)</f>
        <v>5</v>
      </c>
      <c r="I522" s="7">
        <f>VLOOKUP($A522,Data!$CA$596:$CM$995,6,FALSE)</f>
        <v>168500</v>
      </c>
      <c r="J522" s="7">
        <f>VLOOKUP($A522,Data!$CA$596:$CM$995,7,FALSE)</f>
        <v>251600</v>
      </c>
      <c r="K522" s="7">
        <f>VLOOKUP($A522,Data!$CA$596:$CM$995,8,FALSE)</f>
        <v>67</v>
      </c>
      <c r="L522" s="7">
        <f>VLOOKUP($A522,Data!$CA$596:$CM$995,9,FALSE)</f>
        <v>4.7</v>
      </c>
      <c r="M522" s="7">
        <f>VLOOKUP($A522,Data!$CA$596:$CM$995,10,FALSE)</f>
        <v>25500</v>
      </c>
      <c r="N522" s="7">
        <f>VLOOKUP($A522,Data!$CA$596:$CM$995,11,FALSE)</f>
        <v>251600</v>
      </c>
      <c r="O522" s="7">
        <f>VLOOKUP($A522,Data!$CA$596:$CM$995,12,FALSE)</f>
        <v>10.1</v>
      </c>
      <c r="P522" s="7">
        <f>VLOOKUP($A522,Data!$CA$596:$CM$995,13,FALSE)</f>
        <v>3</v>
      </c>
    </row>
    <row r="523" spans="1:16" x14ac:dyDescent="0.3">
      <c r="A523" s="36" t="s">
        <v>701</v>
      </c>
      <c r="B523" s="6" t="str">
        <f>IFERROR(VLOOKUP($A523,classifications!$A$3:$C$334,3,FALSE),VLOOKUP($A523,classifications!$I$2:$K$27,3,FALSE))</f>
        <v>Predominantly Urban</v>
      </c>
      <c r="C523" s="6" t="str">
        <f>VLOOKUP($A523,classifications!$A$3:$D$333,4,FALSE)</f>
        <v>lower tier</v>
      </c>
      <c r="D523" s="6" t="str">
        <f>VLOOKUP($A523,class!$A$1:$B$455,2,FALSE)</f>
        <v>London Borough</v>
      </c>
      <c r="E523" s="7">
        <f>VLOOKUP($A523,Data!$CA$596:$CM$995,2,FALSE)</f>
        <v>144200</v>
      </c>
      <c r="F523" s="7">
        <f>VLOOKUP($A523,Data!$CA$596:$CM$995,3,FALSE)</f>
        <v>232500</v>
      </c>
      <c r="G523" s="7">
        <f>VLOOKUP($A523,Data!$CA$596:$CM$995,4,FALSE)</f>
        <v>62</v>
      </c>
      <c r="H523" s="7">
        <f>VLOOKUP($A523,Data!$CA$596:$CM$995,5,FALSE)</f>
        <v>4.4000000000000004</v>
      </c>
      <c r="I523" s="7">
        <f>VLOOKUP($A523,Data!$CA$596:$CM$995,6,FALSE)</f>
        <v>196500</v>
      </c>
      <c r="J523" s="7">
        <f>VLOOKUP($A523,Data!$CA$596:$CM$995,7,FALSE)</f>
        <v>232500</v>
      </c>
      <c r="K523" s="7">
        <f>VLOOKUP($A523,Data!$CA$596:$CM$995,8,FALSE)</f>
        <v>84.5</v>
      </c>
      <c r="L523" s="7">
        <f>VLOOKUP($A523,Data!$CA$596:$CM$995,9,FALSE)</f>
        <v>3.3</v>
      </c>
      <c r="M523" s="7">
        <f>VLOOKUP($A523,Data!$CA$596:$CM$995,10,FALSE)</f>
        <v>12600</v>
      </c>
      <c r="N523" s="7">
        <f>VLOOKUP($A523,Data!$CA$596:$CM$995,11,FALSE)</f>
        <v>232500</v>
      </c>
      <c r="O523" s="7">
        <f>VLOOKUP($A523,Data!$CA$596:$CM$995,12,FALSE)</f>
        <v>5.4</v>
      </c>
      <c r="P523" s="7">
        <f>VLOOKUP($A523,Data!$CA$596:$CM$995,13,FALSE)</f>
        <v>2.1</v>
      </c>
    </row>
    <row r="524" spans="1:16" x14ac:dyDescent="0.3">
      <c r="A524" s="36" t="s">
        <v>702</v>
      </c>
      <c r="B524" s="6" t="str">
        <f>IFERROR(VLOOKUP($A524,classifications!$A$3:$C$334,3,FALSE),VLOOKUP($A524,classifications!$I$2:$K$27,3,FALSE))</f>
        <v>Predominantly Urban</v>
      </c>
      <c r="C524" s="6" t="str">
        <f>VLOOKUP($A524,classifications!$A$3:$D$333,4,FALSE)</f>
        <v>lower tier</v>
      </c>
      <c r="D524" s="6" t="str">
        <f>VLOOKUP($A524,class!$A$1:$B$455,2,FALSE)</f>
        <v>London Borough</v>
      </c>
      <c r="E524" s="7">
        <f>VLOOKUP($A524,Data!$CA$596:$CM$995,2,FALSE)</f>
        <v>142500</v>
      </c>
      <c r="F524" s="7">
        <f>VLOOKUP($A524,Data!$CA$596:$CM$995,3,FALSE)</f>
        <v>235600</v>
      </c>
      <c r="G524" s="7">
        <f>VLOOKUP($A524,Data!$CA$596:$CM$995,4,FALSE)</f>
        <v>60.5</v>
      </c>
      <c r="H524" s="7">
        <f>VLOOKUP($A524,Data!$CA$596:$CM$995,5,FALSE)</f>
        <v>4.8</v>
      </c>
      <c r="I524" s="7">
        <f>VLOOKUP($A524,Data!$CA$596:$CM$995,6,FALSE)</f>
        <v>188000</v>
      </c>
      <c r="J524" s="7">
        <f>VLOOKUP($A524,Data!$CA$596:$CM$995,7,FALSE)</f>
        <v>235600</v>
      </c>
      <c r="K524" s="7">
        <f>VLOOKUP($A524,Data!$CA$596:$CM$995,8,FALSE)</f>
        <v>79.8</v>
      </c>
      <c r="L524" s="7">
        <f>VLOOKUP($A524,Data!$CA$596:$CM$995,9,FALSE)</f>
        <v>3.9</v>
      </c>
      <c r="M524" s="7">
        <f>VLOOKUP($A524,Data!$CA$596:$CM$995,10,FALSE)</f>
        <v>22800</v>
      </c>
      <c r="N524" s="7">
        <f>VLOOKUP($A524,Data!$CA$596:$CM$995,11,FALSE)</f>
        <v>235600</v>
      </c>
      <c r="O524" s="7">
        <f>VLOOKUP($A524,Data!$CA$596:$CM$995,12,FALSE)</f>
        <v>9.6999999999999993</v>
      </c>
      <c r="P524" s="7">
        <f>VLOOKUP($A524,Data!$CA$596:$CM$995,13,FALSE)</f>
        <v>2.9</v>
      </c>
    </row>
    <row r="525" spans="1:16" x14ac:dyDescent="0.3">
      <c r="A525" s="36" t="s">
        <v>703</v>
      </c>
      <c r="B525" s="6" t="str">
        <f>IFERROR(VLOOKUP($A525,classifications!$A$3:$C$334,3,FALSE),VLOOKUP($A525,classifications!$I$2:$K$27,3,FALSE))</f>
        <v>Predominantly Urban</v>
      </c>
      <c r="C525" s="6" t="str">
        <f>VLOOKUP($A525,classifications!$A$3:$D$333,4,FALSE)</f>
        <v>lower tier</v>
      </c>
      <c r="D525" s="6" t="str">
        <f>VLOOKUP($A525,class!$A$1:$B$455,2,FALSE)</f>
        <v>London Borough</v>
      </c>
      <c r="E525" s="7">
        <f>VLOOKUP($A525,Data!$CA$596:$CM$995,2,FALSE)</f>
        <v>168300</v>
      </c>
      <c r="F525" s="7">
        <f>VLOOKUP($A525,Data!$CA$596:$CM$995,3,FALSE)</f>
        <v>235200</v>
      </c>
      <c r="G525" s="7">
        <f>VLOOKUP($A525,Data!$CA$596:$CM$995,4,FALSE)</f>
        <v>71.599999999999994</v>
      </c>
      <c r="H525" s="7">
        <f>VLOOKUP($A525,Data!$CA$596:$CM$995,5,FALSE)</f>
        <v>4.5</v>
      </c>
      <c r="I525" s="7">
        <f>VLOOKUP($A525,Data!$CA$596:$CM$995,6,FALSE)</f>
        <v>198900</v>
      </c>
      <c r="J525" s="7">
        <f>VLOOKUP($A525,Data!$CA$596:$CM$995,7,FALSE)</f>
        <v>235200</v>
      </c>
      <c r="K525" s="7">
        <f>VLOOKUP($A525,Data!$CA$596:$CM$995,8,FALSE)</f>
        <v>84.6</v>
      </c>
      <c r="L525" s="7">
        <f>VLOOKUP($A525,Data!$CA$596:$CM$995,9,FALSE)</f>
        <v>3.6</v>
      </c>
      <c r="M525" s="7">
        <f>VLOOKUP($A525,Data!$CA$596:$CM$995,10,FALSE)</f>
        <v>9800</v>
      </c>
      <c r="N525" s="7">
        <f>VLOOKUP($A525,Data!$CA$596:$CM$995,11,FALSE)</f>
        <v>235200</v>
      </c>
      <c r="O525" s="7">
        <f>VLOOKUP($A525,Data!$CA$596:$CM$995,12,FALSE)</f>
        <v>4.0999999999999996</v>
      </c>
      <c r="P525" s="7">
        <f>VLOOKUP($A525,Data!$CA$596:$CM$995,13,FALSE)</f>
        <v>2</v>
      </c>
    </row>
    <row r="526" spans="1:16" x14ac:dyDescent="0.3">
      <c r="A526" s="36" t="s">
        <v>704</v>
      </c>
      <c r="B526" s="6" t="str">
        <f>IFERROR(VLOOKUP($A526,classifications!$A$3:$C$334,3,FALSE),VLOOKUP($A526,classifications!$I$2:$K$27,3,FALSE))</f>
        <v>Predominantly Urban</v>
      </c>
      <c r="C526" s="6" t="str">
        <f>VLOOKUP($A526,classifications!$A$3:$D$333,4,FALSE)</f>
        <v>lower tier</v>
      </c>
      <c r="D526" s="6" t="str">
        <f>VLOOKUP($A526,class!$A$1:$B$455,2,FALSE)</f>
        <v>London Borough</v>
      </c>
      <c r="E526" s="7">
        <f>VLOOKUP($A526,Data!$CA$596:$CM$995,2,FALSE)</f>
        <v>112700</v>
      </c>
      <c r="F526" s="7">
        <f>VLOOKUP($A526,Data!$CA$596:$CM$995,3,FALSE)</f>
        <v>172200</v>
      </c>
      <c r="G526" s="7">
        <f>VLOOKUP($A526,Data!$CA$596:$CM$995,4,FALSE)</f>
        <v>65.5</v>
      </c>
      <c r="H526" s="7">
        <f>VLOOKUP($A526,Data!$CA$596:$CM$995,5,FALSE)</f>
        <v>5.0999999999999996</v>
      </c>
      <c r="I526" s="7">
        <f>VLOOKUP($A526,Data!$CA$596:$CM$995,6,FALSE)</f>
        <v>143200</v>
      </c>
      <c r="J526" s="7">
        <f>VLOOKUP($A526,Data!$CA$596:$CM$995,7,FALSE)</f>
        <v>172200</v>
      </c>
      <c r="K526" s="7">
        <f>VLOOKUP($A526,Data!$CA$596:$CM$995,8,FALSE)</f>
        <v>83.2</v>
      </c>
      <c r="L526" s="7">
        <f>VLOOKUP($A526,Data!$CA$596:$CM$995,9,FALSE)</f>
        <v>4</v>
      </c>
      <c r="M526" s="7">
        <f>VLOOKUP($A526,Data!$CA$596:$CM$995,10,FALSE)</f>
        <v>9900</v>
      </c>
      <c r="N526" s="7">
        <f>VLOOKUP($A526,Data!$CA$596:$CM$995,11,FALSE)</f>
        <v>172200</v>
      </c>
      <c r="O526" s="7">
        <f>VLOOKUP($A526,Data!$CA$596:$CM$995,12,FALSE)</f>
        <v>5.8</v>
      </c>
      <c r="P526" s="7">
        <f>VLOOKUP($A526,Data!$CA$596:$CM$995,13,FALSE)</f>
        <v>2.5</v>
      </c>
    </row>
    <row r="527" spans="1:16" x14ac:dyDescent="0.3">
      <c r="A527" s="36" t="s">
        <v>705</v>
      </c>
      <c r="B527" s="6" t="str">
        <f>IFERROR(VLOOKUP($A527,classifications!$A$3:$C$334,3,FALSE),VLOOKUP($A527,classifications!$I$2:$K$27,3,FALSE))</f>
        <v>Predominantly Urban</v>
      </c>
      <c r="C527" s="6" t="str">
        <f>VLOOKUP($A527,classifications!$A$3:$D$333,4,FALSE)</f>
        <v>lower tier</v>
      </c>
      <c r="D527" s="6" t="str">
        <f>VLOOKUP($A527,class!$A$1:$B$455,2,FALSE)</f>
        <v>London Borough</v>
      </c>
      <c r="E527" s="7">
        <f>VLOOKUP($A527,Data!$CA$596:$CM$995,2,FALSE)</f>
        <v>45300</v>
      </c>
      <c r="F527" s="7">
        <f>VLOOKUP($A527,Data!$CA$596:$CM$995,3,FALSE)</f>
        <v>136900</v>
      </c>
      <c r="G527" s="7">
        <f>VLOOKUP($A527,Data!$CA$596:$CM$995,4,FALSE)</f>
        <v>33.1</v>
      </c>
      <c r="H527" s="7">
        <f>VLOOKUP($A527,Data!$CA$596:$CM$995,5,FALSE)</f>
        <v>4.5999999999999996</v>
      </c>
      <c r="I527" s="7">
        <f>VLOOKUP($A527,Data!$CA$596:$CM$995,6,FALSE)</f>
        <v>88700</v>
      </c>
      <c r="J527" s="7">
        <f>VLOOKUP($A527,Data!$CA$596:$CM$995,7,FALSE)</f>
        <v>136900</v>
      </c>
      <c r="K527" s="7">
        <f>VLOOKUP($A527,Data!$CA$596:$CM$995,8,FALSE)</f>
        <v>64.8</v>
      </c>
      <c r="L527" s="7">
        <f>VLOOKUP($A527,Data!$CA$596:$CM$995,9,FALSE)</f>
        <v>4.7</v>
      </c>
      <c r="M527" s="7">
        <f>VLOOKUP($A527,Data!$CA$596:$CM$995,10,FALSE)</f>
        <v>11400</v>
      </c>
      <c r="N527" s="7">
        <f>VLOOKUP($A527,Data!$CA$596:$CM$995,11,FALSE)</f>
        <v>136900</v>
      </c>
      <c r="O527" s="7">
        <f>VLOOKUP($A527,Data!$CA$596:$CM$995,12,FALSE)</f>
        <v>8.3000000000000007</v>
      </c>
      <c r="P527" s="7">
        <f>VLOOKUP($A527,Data!$CA$596:$CM$995,13,FALSE)</f>
        <v>2.7</v>
      </c>
    </row>
    <row r="528" spans="1:16" x14ac:dyDescent="0.3">
      <c r="A528" s="36" t="s">
        <v>706</v>
      </c>
      <c r="B528" s="6" t="str">
        <f>IFERROR(VLOOKUP($A528,classifications!$A$3:$C$334,3,FALSE),VLOOKUP($A528,classifications!$I$2:$K$27,3,FALSE))</f>
        <v>Predominantly Urban</v>
      </c>
      <c r="C528" s="6" t="str">
        <f>VLOOKUP($A528,classifications!$A$3:$D$333,4,FALSE)</f>
        <v>lower tier</v>
      </c>
      <c r="D528" s="6" t="str">
        <f>VLOOKUP($A528,class!$A$1:$B$455,2,FALSE)</f>
        <v>London Borough</v>
      </c>
      <c r="E528" s="7">
        <f>VLOOKUP($A528,Data!$CA$596:$CM$995,2,FALSE)</f>
        <v>137600</v>
      </c>
      <c r="F528" s="7">
        <f>VLOOKUP($A528,Data!$CA$596:$CM$995,3,FALSE)</f>
        <v>258700</v>
      </c>
      <c r="G528" s="7">
        <f>VLOOKUP($A528,Data!$CA$596:$CM$995,4,FALSE)</f>
        <v>53.2</v>
      </c>
      <c r="H528" s="7">
        <f>VLOOKUP($A528,Data!$CA$596:$CM$995,5,FALSE)</f>
        <v>4.9000000000000004</v>
      </c>
      <c r="I528" s="7">
        <f>VLOOKUP($A528,Data!$CA$596:$CM$995,6,FALSE)</f>
        <v>208400</v>
      </c>
      <c r="J528" s="7">
        <f>VLOOKUP($A528,Data!$CA$596:$CM$995,7,FALSE)</f>
        <v>258700</v>
      </c>
      <c r="K528" s="7">
        <f>VLOOKUP($A528,Data!$CA$596:$CM$995,8,FALSE)</f>
        <v>80.5</v>
      </c>
      <c r="L528" s="7">
        <f>VLOOKUP($A528,Data!$CA$596:$CM$995,9,FALSE)</f>
        <v>3.9</v>
      </c>
      <c r="M528" s="7">
        <f>VLOOKUP($A528,Data!$CA$596:$CM$995,10,FALSE)</f>
        <v>12800</v>
      </c>
      <c r="N528" s="7">
        <f>VLOOKUP($A528,Data!$CA$596:$CM$995,11,FALSE)</f>
        <v>258700</v>
      </c>
      <c r="O528" s="7">
        <f>VLOOKUP($A528,Data!$CA$596:$CM$995,12,FALSE)</f>
        <v>4.9000000000000004</v>
      </c>
      <c r="P528" s="7">
        <f>VLOOKUP($A528,Data!$CA$596:$CM$995,13,FALSE)</f>
        <v>2.1</v>
      </c>
    </row>
    <row r="529" spans="1:16" x14ac:dyDescent="0.3">
      <c r="A529" s="36" t="s">
        <v>707</v>
      </c>
      <c r="B529" s="6" t="str">
        <f>IFERROR(VLOOKUP($A529,classifications!$A$3:$C$334,3,FALSE),VLOOKUP($A529,classifications!$I$2:$K$27,3,FALSE))</f>
        <v>Predominantly Urban</v>
      </c>
      <c r="C529" s="6" t="str">
        <f>VLOOKUP($A529,classifications!$A$3:$D$333,4,FALSE)</f>
        <v>lower tier</v>
      </c>
      <c r="D529" s="6" t="str">
        <f>VLOOKUP($A529,class!$A$1:$B$455,2,FALSE)</f>
        <v>London Borough</v>
      </c>
      <c r="E529" s="7">
        <f>VLOOKUP($A529,Data!$CA$596:$CM$995,2,FALSE)</f>
        <v>55200</v>
      </c>
      <c r="F529" s="7">
        <f>VLOOKUP($A529,Data!$CA$596:$CM$995,3,FALSE)</f>
        <v>155400</v>
      </c>
      <c r="G529" s="7">
        <f>VLOOKUP($A529,Data!$CA$596:$CM$995,4,FALSE)</f>
        <v>35.5</v>
      </c>
      <c r="H529" s="7">
        <f>VLOOKUP($A529,Data!$CA$596:$CM$995,5,FALSE)</f>
        <v>4.3</v>
      </c>
      <c r="I529" s="7">
        <f>VLOOKUP($A529,Data!$CA$596:$CM$995,6,FALSE)</f>
        <v>121300</v>
      </c>
      <c r="J529" s="7">
        <f>VLOOKUP($A529,Data!$CA$596:$CM$995,7,FALSE)</f>
        <v>155400</v>
      </c>
      <c r="K529" s="7">
        <f>VLOOKUP($A529,Data!$CA$596:$CM$995,8,FALSE)</f>
        <v>78.099999999999994</v>
      </c>
      <c r="L529" s="7">
        <f>VLOOKUP($A529,Data!$CA$596:$CM$995,9,FALSE)</f>
        <v>3.7</v>
      </c>
      <c r="M529" s="7">
        <f>VLOOKUP($A529,Data!$CA$596:$CM$995,10,FALSE)</f>
        <v>9400</v>
      </c>
      <c r="N529" s="7">
        <f>VLOOKUP($A529,Data!$CA$596:$CM$995,11,FALSE)</f>
        <v>155400</v>
      </c>
      <c r="O529" s="7">
        <f>VLOOKUP($A529,Data!$CA$596:$CM$995,12,FALSE)</f>
        <v>6.1</v>
      </c>
      <c r="P529" s="7">
        <f>VLOOKUP($A529,Data!$CA$596:$CM$995,13,FALSE)</f>
        <v>2.1</v>
      </c>
    </row>
    <row r="530" spans="1:16" x14ac:dyDescent="0.3">
      <c r="A530" s="36" t="s">
        <v>708</v>
      </c>
      <c r="B530" s="6" t="str">
        <f>IFERROR(VLOOKUP($A530,classifications!$A$3:$C$334,3,FALSE),VLOOKUP($A530,classifications!$I$2:$K$27,3,FALSE))</f>
        <v>Predominantly Urban</v>
      </c>
      <c r="C530" s="6" t="str">
        <f>VLOOKUP($A530,classifications!$A$3:$D$333,4,FALSE)</f>
        <v>lower tier</v>
      </c>
      <c r="D530" s="6" t="str">
        <f>VLOOKUP($A530,class!$A$1:$B$455,2,FALSE)</f>
        <v>London Borough</v>
      </c>
      <c r="E530" s="7">
        <f>VLOOKUP($A530,Data!$CA$596:$CM$995,2,FALSE)</f>
        <v>105000</v>
      </c>
      <c r="F530" s="7">
        <f>VLOOKUP($A530,Data!$CA$596:$CM$995,3,FALSE)</f>
        <v>220100</v>
      </c>
      <c r="G530" s="7">
        <f>VLOOKUP($A530,Data!$CA$596:$CM$995,4,FALSE)</f>
        <v>47.7</v>
      </c>
      <c r="H530" s="7">
        <f>VLOOKUP($A530,Data!$CA$596:$CM$995,5,FALSE)</f>
        <v>5.7</v>
      </c>
      <c r="I530" s="7">
        <f>VLOOKUP($A530,Data!$CA$596:$CM$995,6,FALSE)</f>
        <v>175800</v>
      </c>
      <c r="J530" s="7">
        <f>VLOOKUP($A530,Data!$CA$596:$CM$995,7,FALSE)</f>
        <v>220100</v>
      </c>
      <c r="K530" s="7">
        <f>VLOOKUP($A530,Data!$CA$596:$CM$995,8,FALSE)</f>
        <v>79.900000000000006</v>
      </c>
      <c r="L530" s="7">
        <f>VLOOKUP($A530,Data!$CA$596:$CM$995,9,FALSE)</f>
        <v>4.5</v>
      </c>
      <c r="M530" s="7">
        <f>VLOOKUP($A530,Data!$CA$596:$CM$995,10,FALSE)</f>
        <v>15600</v>
      </c>
      <c r="N530" s="7">
        <f>VLOOKUP($A530,Data!$CA$596:$CM$995,11,FALSE)</f>
        <v>220100</v>
      </c>
      <c r="O530" s="7">
        <f>VLOOKUP($A530,Data!$CA$596:$CM$995,12,FALSE)</f>
        <v>7.1</v>
      </c>
      <c r="P530" s="7">
        <f>VLOOKUP($A530,Data!$CA$596:$CM$995,13,FALSE)</f>
        <v>2.9</v>
      </c>
    </row>
    <row r="531" spans="1:16" x14ac:dyDescent="0.3">
      <c r="A531" s="36" t="s">
        <v>709</v>
      </c>
      <c r="B531" s="6" t="str">
        <f>IFERROR(VLOOKUP($A531,classifications!$A$3:$C$334,3,FALSE),VLOOKUP($A531,classifications!$I$2:$K$27,3,FALSE))</f>
        <v>Predominantly Urban</v>
      </c>
      <c r="C531" s="6" t="str">
        <f>VLOOKUP($A531,classifications!$A$3:$D$333,4,FALSE)</f>
        <v>lower tier</v>
      </c>
      <c r="D531" s="6" t="str">
        <f>VLOOKUP($A531,class!$A$1:$B$455,2,FALSE)</f>
        <v>London Borough</v>
      </c>
      <c r="E531" s="7">
        <f>VLOOKUP($A531,Data!$CA$596:$CM$995,2,FALSE)</f>
        <v>113300</v>
      </c>
      <c r="F531" s="7">
        <f>VLOOKUP($A531,Data!$CA$596:$CM$995,3,FALSE)</f>
        <v>209400</v>
      </c>
      <c r="G531" s="7">
        <f>VLOOKUP($A531,Data!$CA$596:$CM$995,4,FALSE)</f>
        <v>54.1</v>
      </c>
      <c r="H531" s="7">
        <f>VLOOKUP($A531,Data!$CA$596:$CM$995,5,FALSE)</f>
        <v>4.4000000000000004</v>
      </c>
      <c r="I531" s="7">
        <f>VLOOKUP($A531,Data!$CA$596:$CM$995,6,FALSE)</f>
        <v>172800</v>
      </c>
      <c r="J531" s="7">
        <f>VLOOKUP($A531,Data!$CA$596:$CM$995,7,FALSE)</f>
        <v>209400</v>
      </c>
      <c r="K531" s="7">
        <f>VLOOKUP($A531,Data!$CA$596:$CM$995,8,FALSE)</f>
        <v>82.5</v>
      </c>
      <c r="L531" s="7">
        <f>VLOOKUP($A531,Data!$CA$596:$CM$995,9,FALSE)</f>
        <v>3.4</v>
      </c>
      <c r="M531" s="7">
        <f>VLOOKUP($A531,Data!$CA$596:$CM$995,10,FALSE)</f>
        <v>8000</v>
      </c>
      <c r="N531" s="7">
        <f>VLOOKUP($A531,Data!$CA$596:$CM$995,11,FALSE)</f>
        <v>209400</v>
      </c>
      <c r="O531" s="7">
        <f>VLOOKUP($A531,Data!$CA$596:$CM$995,12,FALSE)</f>
        <v>3.8</v>
      </c>
      <c r="P531" s="7">
        <f>VLOOKUP($A531,Data!$CA$596:$CM$995,13,FALSE)</f>
        <v>1.7</v>
      </c>
    </row>
    <row r="532" spans="1:16" x14ac:dyDescent="0.3">
      <c r="A532" s="36" t="s">
        <v>710</v>
      </c>
      <c r="B532" s="6" t="str">
        <f>IFERROR(VLOOKUP($A532,classifications!$A$3:$C$334,3,FALSE),VLOOKUP($A532,classifications!$I$2:$K$27,3,FALSE))</f>
        <v>Predominantly Urban</v>
      </c>
      <c r="C532" s="6" t="str">
        <f>VLOOKUP($A532,classifications!$A$3:$D$333,4,FALSE)</f>
        <v>lower tier</v>
      </c>
      <c r="D532" s="6" t="str">
        <f>VLOOKUP($A532,class!$A$1:$B$455,2,FALSE)</f>
        <v>London Borough</v>
      </c>
      <c r="E532" s="7">
        <f>VLOOKUP($A532,Data!$CA$596:$CM$995,2,FALSE)</f>
        <v>107400</v>
      </c>
      <c r="F532" s="7">
        <f>VLOOKUP($A532,Data!$CA$596:$CM$995,3,FALSE)</f>
        <v>250200</v>
      </c>
      <c r="G532" s="7">
        <f>VLOOKUP($A532,Data!$CA$596:$CM$995,4,FALSE)</f>
        <v>42.9</v>
      </c>
      <c r="H532" s="7">
        <f>VLOOKUP($A532,Data!$CA$596:$CM$995,5,FALSE)</f>
        <v>4.3</v>
      </c>
      <c r="I532" s="7">
        <f>VLOOKUP($A532,Data!$CA$596:$CM$995,6,FALSE)</f>
        <v>187900</v>
      </c>
      <c r="J532" s="7">
        <f>VLOOKUP($A532,Data!$CA$596:$CM$995,7,FALSE)</f>
        <v>250200</v>
      </c>
      <c r="K532" s="7">
        <f>VLOOKUP($A532,Data!$CA$596:$CM$995,8,FALSE)</f>
        <v>75.099999999999994</v>
      </c>
      <c r="L532" s="7">
        <f>VLOOKUP($A532,Data!$CA$596:$CM$995,9,FALSE)</f>
        <v>3.8</v>
      </c>
      <c r="M532" s="7">
        <f>VLOOKUP($A532,Data!$CA$596:$CM$995,10,FALSE)</f>
        <v>18800</v>
      </c>
      <c r="N532" s="7">
        <f>VLOOKUP($A532,Data!$CA$596:$CM$995,11,FALSE)</f>
        <v>250200</v>
      </c>
      <c r="O532" s="7">
        <f>VLOOKUP($A532,Data!$CA$596:$CM$995,12,FALSE)</f>
        <v>7.5</v>
      </c>
      <c r="P532" s="7">
        <f>VLOOKUP($A532,Data!$CA$596:$CM$995,13,FALSE)</f>
        <v>2.2999999999999998</v>
      </c>
    </row>
    <row r="533" spans="1:16" x14ac:dyDescent="0.3">
      <c r="A533" s="36" t="s">
        <v>711</v>
      </c>
      <c r="B533" s="6" t="str">
        <f>IFERROR(VLOOKUP($A533,classifications!$A$3:$C$334,3,FALSE),VLOOKUP($A533,classifications!$I$2:$K$27,3,FALSE))</f>
        <v>Predominantly Urban</v>
      </c>
      <c r="C533" s="6" t="str">
        <f>VLOOKUP($A533,classifications!$A$3:$D$333,4,FALSE)</f>
        <v>lower tier</v>
      </c>
      <c r="D533" s="6" t="str">
        <f>VLOOKUP($A533,class!$A$1:$B$455,2,FALSE)</f>
        <v>London Borough</v>
      </c>
      <c r="E533" s="7">
        <f>VLOOKUP($A533,Data!$CA$596:$CM$995,2,FALSE)</f>
        <v>130000</v>
      </c>
      <c r="F533" s="7">
        <f>VLOOKUP($A533,Data!$CA$596:$CM$995,3,FALSE)</f>
        <v>221300</v>
      </c>
      <c r="G533" s="7">
        <f>VLOOKUP($A533,Data!$CA$596:$CM$995,4,FALSE)</f>
        <v>58.7</v>
      </c>
      <c r="H533" s="7">
        <f>VLOOKUP($A533,Data!$CA$596:$CM$995,5,FALSE)</f>
        <v>5.5</v>
      </c>
      <c r="I533" s="7">
        <f>VLOOKUP($A533,Data!$CA$596:$CM$995,6,FALSE)</f>
        <v>168200</v>
      </c>
      <c r="J533" s="7">
        <f>VLOOKUP($A533,Data!$CA$596:$CM$995,7,FALSE)</f>
        <v>221300</v>
      </c>
      <c r="K533" s="7">
        <f>VLOOKUP($A533,Data!$CA$596:$CM$995,8,FALSE)</f>
        <v>76</v>
      </c>
      <c r="L533" s="7">
        <f>VLOOKUP($A533,Data!$CA$596:$CM$995,9,FALSE)</f>
        <v>4.7</v>
      </c>
      <c r="M533" s="7">
        <f>VLOOKUP($A533,Data!$CA$596:$CM$995,10,FALSE)</f>
        <v>18000</v>
      </c>
      <c r="N533" s="7">
        <f>VLOOKUP($A533,Data!$CA$596:$CM$995,11,FALSE)</f>
        <v>221300</v>
      </c>
      <c r="O533" s="7">
        <f>VLOOKUP($A533,Data!$CA$596:$CM$995,12,FALSE)</f>
        <v>8.1</v>
      </c>
      <c r="P533" s="7">
        <f>VLOOKUP($A533,Data!$CA$596:$CM$995,13,FALSE)</f>
        <v>3</v>
      </c>
    </row>
    <row r="534" spans="1:16" x14ac:dyDescent="0.3">
      <c r="A534" s="36" t="s">
        <v>712</v>
      </c>
      <c r="B534" s="6" t="str">
        <f>IFERROR(VLOOKUP($A534,classifications!$A$3:$C$334,3,FALSE),VLOOKUP($A534,classifications!$I$2:$K$27,3,FALSE))</f>
        <v>Predominantly Urban</v>
      </c>
      <c r="C534" s="6" t="str">
        <f>VLOOKUP($A534,classifications!$A$3:$D$333,4,FALSE)</f>
        <v>lower tier</v>
      </c>
      <c r="D534" s="6" t="str">
        <f>VLOOKUP($A534,class!$A$1:$B$455,2,FALSE)</f>
        <v>London Borough</v>
      </c>
      <c r="E534" s="7">
        <f>VLOOKUP($A534,Data!$CA$596:$CM$995,2,FALSE)</f>
        <v>87600</v>
      </c>
      <c r="F534" s="7">
        <f>VLOOKUP($A534,Data!$CA$596:$CM$995,3,FALSE)</f>
        <v>219000</v>
      </c>
      <c r="G534" s="7">
        <f>VLOOKUP($A534,Data!$CA$596:$CM$995,4,FALSE)</f>
        <v>40</v>
      </c>
      <c r="H534" s="7">
        <f>VLOOKUP($A534,Data!$CA$596:$CM$995,5,FALSE)</f>
        <v>5.0999999999999996</v>
      </c>
      <c r="I534" s="7">
        <f>VLOOKUP($A534,Data!$CA$596:$CM$995,6,FALSE)</f>
        <v>159700</v>
      </c>
      <c r="J534" s="7">
        <f>VLOOKUP($A534,Data!$CA$596:$CM$995,7,FALSE)</f>
        <v>219000</v>
      </c>
      <c r="K534" s="7">
        <f>VLOOKUP($A534,Data!$CA$596:$CM$995,8,FALSE)</f>
        <v>72.900000000000006</v>
      </c>
      <c r="L534" s="7">
        <f>VLOOKUP($A534,Data!$CA$596:$CM$995,9,FALSE)</f>
        <v>4.5999999999999996</v>
      </c>
      <c r="M534" s="7">
        <f>VLOOKUP($A534,Data!$CA$596:$CM$995,10,FALSE)</f>
        <v>10300</v>
      </c>
      <c r="N534" s="7">
        <f>VLOOKUP($A534,Data!$CA$596:$CM$995,11,FALSE)</f>
        <v>219000</v>
      </c>
      <c r="O534" s="7">
        <f>VLOOKUP($A534,Data!$CA$596:$CM$995,12,FALSE)</f>
        <v>4.7</v>
      </c>
      <c r="P534" s="7">
        <f>VLOOKUP($A534,Data!$CA$596:$CM$995,13,FALSE)</f>
        <v>2.2000000000000002</v>
      </c>
    </row>
    <row r="535" spans="1:16" x14ac:dyDescent="0.3">
      <c r="A535" s="36" t="s">
        <v>713</v>
      </c>
      <c r="B535" s="6" t="str">
        <f>IFERROR(VLOOKUP($A535,classifications!$A$3:$C$334,3,FALSE),VLOOKUP($A535,classifications!$I$2:$K$27,3,FALSE))</f>
        <v>Predominantly Urban</v>
      </c>
      <c r="C535" s="6" t="str">
        <f>VLOOKUP($A535,classifications!$A$3:$D$333,4,FALSE)</f>
        <v>lower tier</v>
      </c>
      <c r="D535" s="6" t="str">
        <f>VLOOKUP($A535,class!$A$1:$B$455,2,FALSE)</f>
        <v>London Borough</v>
      </c>
      <c r="E535" s="7">
        <f>VLOOKUP($A535,Data!$CA$596:$CM$995,2,FALSE)</f>
        <v>97100</v>
      </c>
      <c r="F535" s="7">
        <f>VLOOKUP($A535,Data!$CA$596:$CM$995,3,FALSE)</f>
        <v>195300</v>
      </c>
      <c r="G535" s="7">
        <f>VLOOKUP($A535,Data!$CA$596:$CM$995,4,FALSE)</f>
        <v>49.7</v>
      </c>
      <c r="H535" s="7">
        <f>VLOOKUP($A535,Data!$CA$596:$CM$995,5,FALSE)</f>
        <v>4.5</v>
      </c>
      <c r="I535" s="7">
        <f>VLOOKUP($A535,Data!$CA$596:$CM$995,6,FALSE)</f>
        <v>150100</v>
      </c>
      <c r="J535" s="7">
        <f>VLOOKUP($A535,Data!$CA$596:$CM$995,7,FALSE)</f>
        <v>195300</v>
      </c>
      <c r="K535" s="7">
        <f>VLOOKUP($A535,Data!$CA$596:$CM$995,8,FALSE)</f>
        <v>76.900000000000006</v>
      </c>
      <c r="L535" s="7">
        <f>VLOOKUP($A535,Data!$CA$596:$CM$995,9,FALSE)</f>
        <v>3.8</v>
      </c>
      <c r="M535" s="7">
        <f>VLOOKUP($A535,Data!$CA$596:$CM$995,10,FALSE)</f>
        <v>12900</v>
      </c>
      <c r="N535" s="7">
        <f>VLOOKUP($A535,Data!$CA$596:$CM$995,11,FALSE)</f>
        <v>195300</v>
      </c>
      <c r="O535" s="7">
        <f>VLOOKUP($A535,Data!$CA$596:$CM$995,12,FALSE)</f>
        <v>6.6</v>
      </c>
      <c r="P535" s="7">
        <f>VLOOKUP($A535,Data!$CA$596:$CM$995,13,FALSE)</f>
        <v>2.2000000000000002</v>
      </c>
    </row>
    <row r="536" spans="1:16" x14ac:dyDescent="0.3">
      <c r="A536" s="36" t="s">
        <v>714</v>
      </c>
      <c r="B536" s="6" t="str">
        <f>IFERROR(VLOOKUP($A536,classifications!$A$3:$C$334,3,FALSE),VLOOKUP($A536,classifications!$I$2:$K$27,3,FALSE))</f>
        <v>Predominantly Urban</v>
      </c>
      <c r="C536" s="6" t="str">
        <f>VLOOKUP($A536,classifications!$A$3:$D$333,4,FALSE)</f>
        <v>lower tier</v>
      </c>
      <c r="D536" s="6" t="str">
        <f>VLOOKUP($A536,class!$A$1:$B$455,2,FALSE)</f>
        <v>London Borough</v>
      </c>
      <c r="E536" s="7">
        <f>VLOOKUP($A536,Data!$CA$596:$CM$995,2,FALSE)</f>
        <v>78300</v>
      </c>
      <c r="F536" s="7">
        <f>VLOOKUP($A536,Data!$CA$596:$CM$995,3,FALSE)</f>
        <v>156300</v>
      </c>
      <c r="G536" s="7">
        <f>VLOOKUP($A536,Data!$CA$596:$CM$995,4,FALSE)</f>
        <v>50.1</v>
      </c>
      <c r="H536" s="7">
        <f>VLOOKUP($A536,Data!$CA$596:$CM$995,5,FALSE)</f>
        <v>5.5</v>
      </c>
      <c r="I536" s="7">
        <f>VLOOKUP($A536,Data!$CA$596:$CM$995,6,FALSE)</f>
        <v>123200</v>
      </c>
      <c r="J536" s="7">
        <f>VLOOKUP($A536,Data!$CA$596:$CM$995,7,FALSE)</f>
        <v>156300</v>
      </c>
      <c r="K536" s="7">
        <f>VLOOKUP($A536,Data!$CA$596:$CM$995,8,FALSE)</f>
        <v>78.8</v>
      </c>
      <c r="L536" s="7">
        <f>VLOOKUP($A536,Data!$CA$596:$CM$995,9,FALSE)</f>
        <v>4.5</v>
      </c>
      <c r="M536" s="7">
        <f>VLOOKUP($A536,Data!$CA$596:$CM$995,10,FALSE)</f>
        <v>9100</v>
      </c>
      <c r="N536" s="7">
        <f>VLOOKUP($A536,Data!$CA$596:$CM$995,11,FALSE)</f>
        <v>156300</v>
      </c>
      <c r="O536" s="7">
        <f>VLOOKUP($A536,Data!$CA$596:$CM$995,12,FALSE)</f>
        <v>5.8</v>
      </c>
      <c r="P536" s="7">
        <f>VLOOKUP($A536,Data!$CA$596:$CM$995,13,FALSE)</f>
        <v>2.6</v>
      </c>
    </row>
    <row r="537" spans="1:16" x14ac:dyDescent="0.3">
      <c r="A537" s="36" t="s">
        <v>715</v>
      </c>
      <c r="B537" s="6" t="str">
        <f>IFERROR(VLOOKUP($A537,classifications!$A$3:$C$334,3,FALSE),VLOOKUP($A537,classifications!$I$2:$K$27,3,FALSE))</f>
        <v>Predominantly Urban</v>
      </c>
      <c r="C537" s="6" t="str">
        <f>VLOOKUP($A537,classifications!$A$3:$D$333,4,FALSE)</f>
        <v>lower tier</v>
      </c>
      <c r="D537" s="6" t="str">
        <f>VLOOKUP($A537,class!$A$1:$B$455,2,FALSE)</f>
        <v>London Borough</v>
      </c>
      <c r="E537" s="7">
        <f>VLOOKUP($A537,Data!$CA$596:$CM$995,2,FALSE)</f>
        <v>54100</v>
      </c>
      <c r="F537" s="7">
        <f>VLOOKUP($A537,Data!$CA$596:$CM$995,3,FALSE)</f>
        <v>160300</v>
      </c>
      <c r="G537" s="7">
        <f>VLOOKUP($A537,Data!$CA$596:$CM$995,4,FALSE)</f>
        <v>33.700000000000003</v>
      </c>
      <c r="H537" s="7">
        <f>VLOOKUP($A537,Data!$CA$596:$CM$995,5,FALSE)</f>
        <v>4.3</v>
      </c>
      <c r="I537" s="7">
        <f>VLOOKUP($A537,Data!$CA$596:$CM$995,6,FALSE)</f>
        <v>111300</v>
      </c>
      <c r="J537" s="7">
        <f>VLOOKUP($A537,Data!$CA$596:$CM$995,7,FALSE)</f>
        <v>160300</v>
      </c>
      <c r="K537" s="7">
        <f>VLOOKUP($A537,Data!$CA$596:$CM$995,8,FALSE)</f>
        <v>69.400000000000006</v>
      </c>
      <c r="L537" s="7">
        <f>VLOOKUP($A537,Data!$CA$596:$CM$995,9,FALSE)</f>
        <v>4.2</v>
      </c>
      <c r="M537" s="7">
        <f>VLOOKUP($A537,Data!$CA$596:$CM$995,10,FALSE)</f>
        <v>15000</v>
      </c>
      <c r="N537" s="7">
        <f>VLOOKUP($A537,Data!$CA$596:$CM$995,11,FALSE)</f>
        <v>160300</v>
      </c>
      <c r="O537" s="7">
        <f>VLOOKUP($A537,Data!$CA$596:$CM$995,12,FALSE)</f>
        <v>9.3000000000000007</v>
      </c>
      <c r="P537" s="7">
        <f>VLOOKUP($A537,Data!$CA$596:$CM$995,13,FALSE)</f>
        <v>2.6</v>
      </c>
    </row>
    <row r="538" spans="1:16" x14ac:dyDescent="0.3">
      <c r="A538" s="36" t="s">
        <v>716</v>
      </c>
      <c r="B538" s="6" t="str">
        <f>IFERROR(VLOOKUP($A538,classifications!$A$3:$C$334,3,FALSE),VLOOKUP($A538,classifications!$I$2:$K$27,3,FALSE))</f>
        <v>Predominantly Urban</v>
      </c>
      <c r="C538" s="6" t="str">
        <f>VLOOKUP($A538,classifications!$A$3:$D$333,4,FALSE)</f>
        <v>lower tier</v>
      </c>
      <c r="D538" s="6" t="str">
        <f>VLOOKUP($A538,class!$A$1:$B$455,2,FALSE)</f>
        <v>London Borough</v>
      </c>
      <c r="E538" s="7">
        <f>VLOOKUP($A538,Data!$CA$596:$CM$995,2,FALSE)</f>
        <v>103600</v>
      </c>
      <c r="F538" s="7">
        <f>VLOOKUP($A538,Data!$CA$596:$CM$995,3,FALSE)</f>
        <v>199400</v>
      </c>
      <c r="G538" s="7">
        <f>VLOOKUP($A538,Data!$CA$596:$CM$995,4,FALSE)</f>
        <v>51.9</v>
      </c>
      <c r="H538" s="7">
        <f>VLOOKUP($A538,Data!$CA$596:$CM$995,5,FALSE)</f>
        <v>5.2</v>
      </c>
      <c r="I538" s="7">
        <f>VLOOKUP($A538,Data!$CA$596:$CM$995,6,FALSE)</f>
        <v>151900</v>
      </c>
      <c r="J538" s="7">
        <f>VLOOKUP($A538,Data!$CA$596:$CM$995,7,FALSE)</f>
        <v>199400</v>
      </c>
      <c r="K538" s="7">
        <f>VLOOKUP($A538,Data!$CA$596:$CM$995,8,FALSE)</f>
        <v>76.2</v>
      </c>
      <c r="L538" s="7">
        <f>VLOOKUP($A538,Data!$CA$596:$CM$995,9,FALSE)</f>
        <v>4.5</v>
      </c>
      <c r="M538" s="7">
        <f>VLOOKUP($A538,Data!$CA$596:$CM$995,10,FALSE)</f>
        <v>13700</v>
      </c>
      <c r="N538" s="7">
        <f>VLOOKUP($A538,Data!$CA$596:$CM$995,11,FALSE)</f>
        <v>199400</v>
      </c>
      <c r="O538" s="7">
        <f>VLOOKUP($A538,Data!$CA$596:$CM$995,12,FALSE)</f>
        <v>6.9</v>
      </c>
      <c r="P538" s="7">
        <f>VLOOKUP($A538,Data!$CA$596:$CM$995,13,FALSE)</f>
        <v>2.6</v>
      </c>
    </row>
    <row r="539" spans="1:16" x14ac:dyDescent="0.3">
      <c r="A539" s="36" t="s">
        <v>717</v>
      </c>
      <c r="B539" s="6" t="str">
        <f>IFERROR(VLOOKUP($A539,classifications!$A$3:$C$334,3,FALSE),VLOOKUP($A539,classifications!$I$2:$K$27,3,FALSE))</f>
        <v>Predominantly Urban</v>
      </c>
      <c r="C539" s="6" t="str">
        <f>VLOOKUP($A539,classifications!$A$3:$D$333,4,FALSE)</f>
        <v>lower tier</v>
      </c>
      <c r="D539" s="6" t="str">
        <f>VLOOKUP($A539,class!$A$1:$B$455,2,FALSE)</f>
        <v>London Borough</v>
      </c>
      <c r="E539" s="7">
        <f>VLOOKUP($A539,Data!$CA$596:$CM$995,2,FALSE)</f>
        <v>100600</v>
      </c>
      <c r="F539" s="7">
        <f>VLOOKUP($A539,Data!$CA$596:$CM$995,3,FALSE)</f>
        <v>182300</v>
      </c>
      <c r="G539" s="7">
        <f>VLOOKUP($A539,Data!$CA$596:$CM$995,4,FALSE)</f>
        <v>55.2</v>
      </c>
      <c r="H539" s="7">
        <f>VLOOKUP($A539,Data!$CA$596:$CM$995,5,FALSE)</f>
        <v>6</v>
      </c>
      <c r="I539" s="7">
        <f>VLOOKUP($A539,Data!$CA$596:$CM$995,6,FALSE)</f>
        <v>137600</v>
      </c>
      <c r="J539" s="7">
        <f>VLOOKUP($A539,Data!$CA$596:$CM$995,7,FALSE)</f>
        <v>182300</v>
      </c>
      <c r="K539" s="7">
        <f>VLOOKUP($A539,Data!$CA$596:$CM$995,8,FALSE)</f>
        <v>75.5</v>
      </c>
      <c r="L539" s="7">
        <f>VLOOKUP($A539,Data!$CA$596:$CM$995,9,FALSE)</f>
        <v>5.2</v>
      </c>
      <c r="M539" s="7">
        <f>VLOOKUP($A539,Data!$CA$596:$CM$995,10,FALSE)</f>
        <v>19200</v>
      </c>
      <c r="N539" s="7">
        <f>VLOOKUP($A539,Data!$CA$596:$CM$995,11,FALSE)</f>
        <v>182300</v>
      </c>
      <c r="O539" s="7">
        <f>VLOOKUP($A539,Data!$CA$596:$CM$995,12,FALSE)</f>
        <v>10.6</v>
      </c>
      <c r="P539" s="7">
        <f>VLOOKUP($A539,Data!$CA$596:$CM$995,13,FALSE)</f>
        <v>3.7</v>
      </c>
    </row>
    <row r="540" spans="1:16" x14ac:dyDescent="0.3">
      <c r="A540" s="36" t="s">
        <v>718</v>
      </c>
      <c r="B540" s="6" t="str">
        <f>IFERROR(VLOOKUP($A540,classifications!$A$3:$C$334,3,FALSE),VLOOKUP($A540,classifications!$I$2:$K$27,3,FALSE))</f>
        <v>Predominantly Urban</v>
      </c>
      <c r="C540" s="6" t="str">
        <f>VLOOKUP($A540,classifications!$A$3:$D$333,4,FALSE)</f>
        <v>lower tier</v>
      </c>
      <c r="D540" s="6" t="str">
        <f>VLOOKUP($A540,class!$A$1:$B$455,2,FALSE)</f>
        <v>London Borough</v>
      </c>
      <c r="E540" s="7">
        <f>VLOOKUP($A540,Data!$CA$596:$CM$995,2,FALSE)</f>
        <v>70000</v>
      </c>
      <c r="F540" s="7">
        <f>VLOOKUP($A540,Data!$CA$596:$CM$995,3,FALSE)</f>
        <v>118100</v>
      </c>
      <c r="G540" s="7">
        <f>VLOOKUP($A540,Data!$CA$596:$CM$995,4,FALSE)</f>
        <v>59.3</v>
      </c>
      <c r="H540" s="7">
        <f>VLOOKUP($A540,Data!$CA$596:$CM$995,5,FALSE)</f>
        <v>4.9000000000000004</v>
      </c>
      <c r="I540" s="7">
        <f>VLOOKUP($A540,Data!$CA$596:$CM$995,6,FALSE)</f>
        <v>102100</v>
      </c>
      <c r="J540" s="7">
        <f>VLOOKUP($A540,Data!$CA$596:$CM$995,7,FALSE)</f>
        <v>118100</v>
      </c>
      <c r="K540" s="7">
        <f>VLOOKUP($A540,Data!$CA$596:$CM$995,8,FALSE)</f>
        <v>86.5</v>
      </c>
      <c r="L540" s="7">
        <f>VLOOKUP($A540,Data!$CA$596:$CM$995,9,FALSE)</f>
        <v>3.4</v>
      </c>
      <c r="M540" s="7">
        <f>VLOOKUP($A540,Data!$CA$596:$CM$995,10,FALSE)</f>
        <v>3500</v>
      </c>
      <c r="N540" s="7">
        <f>VLOOKUP($A540,Data!$CA$596:$CM$995,11,FALSE)</f>
        <v>118100</v>
      </c>
      <c r="O540" s="7">
        <f>VLOOKUP($A540,Data!$CA$596:$CM$995,12,FALSE)</f>
        <v>3</v>
      </c>
      <c r="P540" s="7">
        <f>VLOOKUP($A540,Data!$CA$596:$CM$995,13,FALSE)</f>
        <v>1.7</v>
      </c>
    </row>
    <row r="541" spans="1:16" x14ac:dyDescent="0.3">
      <c r="A541" s="36" t="s">
        <v>719</v>
      </c>
      <c r="B541" s="6" t="str">
        <f>IFERROR(VLOOKUP($A541,classifications!$A$3:$C$334,3,FALSE),VLOOKUP($A541,classifications!$I$2:$K$27,3,FALSE))</f>
        <v>Predominantly Urban</v>
      </c>
      <c r="C541" s="6" t="str">
        <f>VLOOKUP($A541,classifications!$A$3:$D$333,4,FALSE)</f>
        <v>lower tier</v>
      </c>
      <c r="D541" s="6" t="str">
        <f>VLOOKUP($A541,class!$A$1:$B$455,2,FALSE)</f>
        <v>London Borough</v>
      </c>
      <c r="E541" s="7">
        <f>VLOOKUP($A541,Data!$CA$596:$CM$995,2,FALSE)</f>
        <v>83300</v>
      </c>
      <c r="F541" s="7">
        <f>VLOOKUP($A541,Data!$CA$596:$CM$995,3,FALSE)</f>
        <v>138800</v>
      </c>
      <c r="G541" s="7">
        <f>VLOOKUP($A541,Data!$CA$596:$CM$995,4,FALSE)</f>
        <v>60</v>
      </c>
      <c r="H541" s="7">
        <f>VLOOKUP($A541,Data!$CA$596:$CM$995,5,FALSE)</f>
        <v>4.4000000000000004</v>
      </c>
      <c r="I541" s="7">
        <f>VLOOKUP($A541,Data!$CA$596:$CM$995,6,FALSE)</f>
        <v>115500</v>
      </c>
      <c r="J541" s="7">
        <f>VLOOKUP($A541,Data!$CA$596:$CM$995,7,FALSE)</f>
        <v>138800</v>
      </c>
      <c r="K541" s="7">
        <f>VLOOKUP($A541,Data!$CA$596:$CM$995,8,FALSE)</f>
        <v>83.2</v>
      </c>
      <c r="L541" s="7">
        <f>VLOOKUP($A541,Data!$CA$596:$CM$995,9,FALSE)</f>
        <v>3.4</v>
      </c>
      <c r="M541" s="7">
        <f>VLOOKUP($A541,Data!$CA$596:$CM$995,10,FALSE)</f>
        <v>8200</v>
      </c>
      <c r="N541" s="7">
        <f>VLOOKUP($A541,Data!$CA$596:$CM$995,11,FALSE)</f>
        <v>138800</v>
      </c>
      <c r="O541" s="7">
        <f>VLOOKUP($A541,Data!$CA$596:$CM$995,12,FALSE)</f>
        <v>5.9</v>
      </c>
      <c r="P541" s="7">
        <f>VLOOKUP($A541,Data!$CA$596:$CM$995,13,FALSE)</f>
        <v>2.1</v>
      </c>
    </row>
    <row r="542" spans="1:16" x14ac:dyDescent="0.3">
      <c r="A542" s="36" t="s">
        <v>720</v>
      </c>
      <c r="B542" s="6" t="str">
        <f>IFERROR(VLOOKUP($A542,classifications!$A$3:$C$334,3,FALSE),VLOOKUP($A542,classifications!$I$2:$K$27,3,FALSE))</f>
        <v>Predominantly Urban</v>
      </c>
      <c r="C542" s="6" t="str">
        <f>VLOOKUP($A542,classifications!$A$3:$D$333,4,FALSE)</f>
        <v>lower tier</v>
      </c>
      <c r="D542" s="6" t="str">
        <f>VLOOKUP($A542,class!$A$1:$B$455,2,FALSE)</f>
        <v>London Borough</v>
      </c>
      <c r="E542" s="7">
        <f>VLOOKUP($A542,Data!$CA$596:$CM$995,2,FALSE)</f>
        <v>92000</v>
      </c>
      <c r="F542" s="7">
        <f>VLOOKUP($A542,Data!$CA$596:$CM$995,3,FALSE)</f>
        <v>201700</v>
      </c>
      <c r="G542" s="7">
        <f>VLOOKUP($A542,Data!$CA$596:$CM$995,4,FALSE)</f>
        <v>45.6</v>
      </c>
      <c r="H542" s="7">
        <f>VLOOKUP($A542,Data!$CA$596:$CM$995,5,FALSE)</f>
        <v>4.4000000000000004</v>
      </c>
      <c r="I542" s="7">
        <f>VLOOKUP($A542,Data!$CA$596:$CM$995,6,FALSE)</f>
        <v>145800</v>
      </c>
      <c r="J542" s="7">
        <f>VLOOKUP($A542,Data!$CA$596:$CM$995,7,FALSE)</f>
        <v>201700</v>
      </c>
      <c r="K542" s="7">
        <f>VLOOKUP($A542,Data!$CA$596:$CM$995,8,FALSE)</f>
        <v>72.3</v>
      </c>
      <c r="L542" s="7">
        <f>VLOOKUP($A542,Data!$CA$596:$CM$995,9,FALSE)</f>
        <v>4</v>
      </c>
      <c r="M542" s="7">
        <f>VLOOKUP($A542,Data!$CA$596:$CM$995,10,FALSE)</f>
        <v>16500</v>
      </c>
      <c r="N542" s="7">
        <f>VLOOKUP($A542,Data!$CA$596:$CM$995,11,FALSE)</f>
        <v>201700</v>
      </c>
      <c r="O542" s="7">
        <f>VLOOKUP($A542,Data!$CA$596:$CM$995,12,FALSE)</f>
        <v>8.1999999999999993</v>
      </c>
      <c r="P542" s="7">
        <f>VLOOKUP($A542,Data!$CA$596:$CM$995,13,FALSE)</f>
        <v>2.4</v>
      </c>
    </row>
    <row r="543" spans="1:16" x14ac:dyDescent="0.3">
      <c r="A543" s="36" t="s">
        <v>721</v>
      </c>
      <c r="B543" s="6" t="str">
        <f>IFERROR(VLOOKUP($A543,classifications!$A$3:$C$334,3,FALSE),VLOOKUP($A543,classifications!$I$2:$K$27,3,FALSE))</f>
        <v>Predominantly Urban</v>
      </c>
      <c r="C543" s="6" t="str">
        <f>VLOOKUP($A543,classifications!$A$3:$D$333,4,FALSE)</f>
        <v>lower tier</v>
      </c>
      <c r="D543" s="6" t="str">
        <f>VLOOKUP($A543,class!$A$1:$B$455,2,FALSE)</f>
        <v>London Borough</v>
      </c>
      <c r="E543" s="7">
        <f>VLOOKUP($A543,Data!$CA$596:$CM$995,2,FALSE)</f>
        <v>81800</v>
      </c>
      <c r="F543" s="7">
        <f>VLOOKUP($A543,Data!$CA$596:$CM$995,3,FALSE)</f>
        <v>125100</v>
      </c>
      <c r="G543" s="7">
        <f>VLOOKUP($A543,Data!$CA$596:$CM$995,4,FALSE)</f>
        <v>65.400000000000006</v>
      </c>
      <c r="H543" s="7">
        <f>VLOOKUP($A543,Data!$CA$596:$CM$995,5,FALSE)</f>
        <v>4.9000000000000004</v>
      </c>
      <c r="I543" s="7">
        <f>VLOOKUP($A543,Data!$CA$596:$CM$995,6,FALSE)</f>
        <v>108200</v>
      </c>
      <c r="J543" s="7">
        <f>VLOOKUP($A543,Data!$CA$596:$CM$995,7,FALSE)</f>
        <v>125100</v>
      </c>
      <c r="K543" s="7">
        <f>VLOOKUP($A543,Data!$CA$596:$CM$995,8,FALSE)</f>
        <v>86.5</v>
      </c>
      <c r="L543" s="7">
        <f>VLOOKUP($A543,Data!$CA$596:$CM$995,9,FALSE)</f>
        <v>3.5</v>
      </c>
      <c r="M543" s="7">
        <f>VLOOKUP($A543,Data!$CA$596:$CM$995,10,FALSE)</f>
        <v>3200</v>
      </c>
      <c r="N543" s="7">
        <f>VLOOKUP($A543,Data!$CA$596:$CM$995,11,FALSE)</f>
        <v>125100</v>
      </c>
      <c r="O543" s="7">
        <f>VLOOKUP($A543,Data!$CA$596:$CM$995,12,FALSE)</f>
        <v>2.5</v>
      </c>
      <c r="P543" s="7">
        <f>VLOOKUP($A543,Data!$CA$596:$CM$995,13,FALSE)</f>
        <v>1.6</v>
      </c>
    </row>
    <row r="544" spans="1:16" x14ac:dyDescent="0.3">
      <c r="A544" s="36" t="s">
        <v>722</v>
      </c>
      <c r="B544" s="6" t="str">
        <f>IFERROR(VLOOKUP($A544,classifications!$A$3:$C$334,3,FALSE),VLOOKUP($A544,classifications!$I$2:$K$27,3,FALSE))</f>
        <v>Predominantly Urban</v>
      </c>
      <c r="C544" s="6" t="str">
        <f>VLOOKUP($A544,classifications!$A$3:$D$333,4,FALSE)</f>
        <v>lower tier</v>
      </c>
      <c r="D544" s="6" t="str">
        <f>VLOOKUP($A544,class!$A$1:$B$455,2,FALSE)</f>
        <v>London Borough</v>
      </c>
      <c r="E544" s="7">
        <f>VLOOKUP($A544,Data!$CA$596:$CM$995,2,FALSE)</f>
        <v>60500</v>
      </c>
      <c r="F544" s="7">
        <f>VLOOKUP($A544,Data!$CA$596:$CM$995,3,FALSE)</f>
        <v>131800</v>
      </c>
      <c r="G544" s="7">
        <f>VLOOKUP($A544,Data!$CA$596:$CM$995,4,FALSE)</f>
        <v>45.9</v>
      </c>
      <c r="H544" s="7">
        <f>VLOOKUP($A544,Data!$CA$596:$CM$995,5,FALSE)</f>
        <v>4.3</v>
      </c>
      <c r="I544" s="7">
        <f>VLOOKUP($A544,Data!$CA$596:$CM$995,6,FALSE)</f>
        <v>101200</v>
      </c>
      <c r="J544" s="7">
        <f>VLOOKUP($A544,Data!$CA$596:$CM$995,7,FALSE)</f>
        <v>131800</v>
      </c>
      <c r="K544" s="7">
        <f>VLOOKUP($A544,Data!$CA$596:$CM$995,8,FALSE)</f>
        <v>76.8</v>
      </c>
      <c r="L544" s="7">
        <f>VLOOKUP($A544,Data!$CA$596:$CM$995,9,FALSE)</f>
        <v>3.7</v>
      </c>
      <c r="M544" s="7">
        <f>VLOOKUP($A544,Data!$CA$596:$CM$995,10,FALSE)</f>
        <v>9800</v>
      </c>
      <c r="N544" s="7">
        <f>VLOOKUP($A544,Data!$CA$596:$CM$995,11,FALSE)</f>
        <v>131800</v>
      </c>
      <c r="O544" s="7">
        <f>VLOOKUP($A544,Data!$CA$596:$CM$995,12,FALSE)</f>
        <v>7.4</v>
      </c>
      <c r="P544" s="7">
        <f>VLOOKUP($A544,Data!$CA$596:$CM$995,13,FALSE)</f>
        <v>2.2999999999999998</v>
      </c>
    </row>
    <row r="545" spans="1:16" x14ac:dyDescent="0.3">
      <c r="A545" s="36" t="s">
        <v>723</v>
      </c>
      <c r="B545" s="6" t="str">
        <f>IFERROR(VLOOKUP($A545,classifications!$A$3:$C$334,3,FALSE),VLOOKUP($A545,classifications!$I$2:$K$27,3,FALSE))</f>
        <v>Predominantly Urban</v>
      </c>
      <c r="C545" s="6" t="str">
        <f>VLOOKUP($A545,classifications!$A$3:$D$333,4,FALSE)</f>
        <v>lower tier</v>
      </c>
      <c r="D545" s="6" t="str">
        <f>VLOOKUP($A545,class!$A$1:$B$455,2,FALSE)</f>
        <v>London Borough</v>
      </c>
      <c r="E545" s="7">
        <f>VLOOKUP($A545,Data!$CA$596:$CM$995,2,FALSE)</f>
        <v>94800</v>
      </c>
      <c r="F545" s="7">
        <f>VLOOKUP($A545,Data!$CA$596:$CM$995,3,FALSE)</f>
        <v>188900</v>
      </c>
      <c r="G545" s="7">
        <f>VLOOKUP($A545,Data!$CA$596:$CM$995,4,FALSE)</f>
        <v>50.2</v>
      </c>
      <c r="H545" s="7">
        <f>VLOOKUP($A545,Data!$CA$596:$CM$995,5,FALSE)</f>
        <v>5.2</v>
      </c>
      <c r="I545" s="7">
        <f>VLOOKUP($A545,Data!$CA$596:$CM$995,6,FALSE)</f>
        <v>138900</v>
      </c>
      <c r="J545" s="7">
        <f>VLOOKUP($A545,Data!$CA$596:$CM$995,7,FALSE)</f>
        <v>188900</v>
      </c>
      <c r="K545" s="7">
        <f>VLOOKUP($A545,Data!$CA$596:$CM$995,8,FALSE)</f>
        <v>73.5</v>
      </c>
      <c r="L545" s="7">
        <f>VLOOKUP($A545,Data!$CA$596:$CM$995,9,FALSE)</f>
        <v>4.5999999999999996</v>
      </c>
      <c r="M545" s="7">
        <f>VLOOKUP($A545,Data!$CA$596:$CM$995,10,FALSE)</f>
        <v>16800</v>
      </c>
      <c r="N545" s="7">
        <f>VLOOKUP($A545,Data!$CA$596:$CM$995,11,FALSE)</f>
        <v>188900</v>
      </c>
      <c r="O545" s="7">
        <f>VLOOKUP($A545,Data!$CA$596:$CM$995,12,FALSE)</f>
        <v>8.9</v>
      </c>
      <c r="P545" s="7">
        <f>VLOOKUP($A545,Data!$CA$596:$CM$995,13,FALSE)</f>
        <v>3</v>
      </c>
    </row>
    <row r="546" spans="1:16" x14ac:dyDescent="0.3">
      <c r="A546" s="36" t="s">
        <v>724</v>
      </c>
      <c r="B546" s="6" t="str">
        <f>IFERROR(VLOOKUP($A546,classifications!$A$3:$C$334,3,FALSE),VLOOKUP($A546,classifications!$I$2:$K$27,3,FALSE))</f>
        <v>Predominantly Urban</v>
      </c>
      <c r="C546" s="6" t="str">
        <f>VLOOKUP($A546,classifications!$A$3:$D$333,4,FALSE)</f>
        <v>lower tier</v>
      </c>
      <c r="D546" s="6" t="str">
        <f>VLOOKUP($A546,class!$A$1:$B$455,2,FALSE)</f>
        <v>Unitary Authority</v>
      </c>
      <c r="E546" s="7">
        <f>VLOOKUP($A546,Data!$CA$596:$CM$995,2,FALSE)</f>
        <v>32600</v>
      </c>
      <c r="F546" s="7">
        <f>VLOOKUP($A546,Data!$CA$596:$CM$995,3,FALSE)</f>
        <v>76400</v>
      </c>
      <c r="G546" s="7">
        <f>VLOOKUP($A546,Data!$CA$596:$CM$995,4,FALSE)</f>
        <v>42.7</v>
      </c>
      <c r="H546" s="7">
        <f>VLOOKUP($A546,Data!$CA$596:$CM$995,5,FALSE)</f>
        <v>3.3</v>
      </c>
      <c r="I546" s="7">
        <f>VLOOKUP($A546,Data!$CA$596:$CM$995,6,FALSE)</f>
        <v>61300</v>
      </c>
      <c r="J546" s="7">
        <f>VLOOKUP($A546,Data!$CA$596:$CM$995,7,FALSE)</f>
        <v>76400</v>
      </c>
      <c r="K546" s="7">
        <f>VLOOKUP($A546,Data!$CA$596:$CM$995,8,FALSE)</f>
        <v>80.3</v>
      </c>
      <c r="L546" s="7">
        <f>VLOOKUP($A546,Data!$CA$596:$CM$995,9,FALSE)</f>
        <v>2.7</v>
      </c>
      <c r="M546" s="7">
        <f>VLOOKUP($A546,Data!$CA$596:$CM$995,10,FALSE)</f>
        <v>2700</v>
      </c>
      <c r="N546" s="7">
        <f>VLOOKUP($A546,Data!$CA$596:$CM$995,11,FALSE)</f>
        <v>76400</v>
      </c>
      <c r="O546" s="7">
        <f>VLOOKUP($A546,Data!$CA$596:$CM$995,12,FALSE)</f>
        <v>3.6</v>
      </c>
      <c r="P546" s="7">
        <f>VLOOKUP($A546,Data!$CA$596:$CM$995,13,FALSE)</f>
        <v>1.2</v>
      </c>
    </row>
    <row r="547" spans="1:16" x14ac:dyDescent="0.3">
      <c r="A547" s="36" t="s">
        <v>725</v>
      </c>
      <c r="B547" s="6" t="str">
        <f>IFERROR(VLOOKUP($A547,classifications!$A$3:$C$334,3,FALSE),VLOOKUP($A547,classifications!$I$2:$K$27,3,FALSE))</f>
        <v>Predominantly Urban</v>
      </c>
      <c r="C547" s="6" t="str">
        <f>VLOOKUP($A547,classifications!$A$3:$D$333,4,FALSE)</f>
        <v>lower tier</v>
      </c>
      <c r="D547" s="6" t="str">
        <f>VLOOKUP($A547,class!$A$1:$B$455,2,FALSE)</f>
        <v>Unitary Authority</v>
      </c>
      <c r="E547" s="7">
        <f>VLOOKUP($A547,Data!$CA$596:$CM$995,2,FALSE)</f>
        <v>116200</v>
      </c>
      <c r="F547" s="7">
        <f>VLOOKUP($A547,Data!$CA$596:$CM$995,3,FALSE)</f>
        <v>205900</v>
      </c>
      <c r="G547" s="7">
        <f>VLOOKUP($A547,Data!$CA$596:$CM$995,4,FALSE)</f>
        <v>56.4</v>
      </c>
      <c r="H547" s="7">
        <f>VLOOKUP($A547,Data!$CA$596:$CM$995,5,FALSE)</f>
        <v>3.6</v>
      </c>
      <c r="I547" s="7">
        <f>VLOOKUP($A547,Data!$CA$596:$CM$995,6,FALSE)</f>
        <v>177700</v>
      </c>
      <c r="J547" s="7">
        <f>VLOOKUP($A547,Data!$CA$596:$CM$995,7,FALSE)</f>
        <v>205900</v>
      </c>
      <c r="K547" s="7">
        <f>VLOOKUP($A547,Data!$CA$596:$CM$995,8,FALSE)</f>
        <v>86.3</v>
      </c>
      <c r="L547" s="7">
        <f>VLOOKUP($A547,Data!$CA$596:$CM$995,9,FALSE)</f>
        <v>2.5</v>
      </c>
      <c r="M547" s="7">
        <f>VLOOKUP($A547,Data!$CA$596:$CM$995,10,FALSE)</f>
        <v>8100</v>
      </c>
      <c r="N547" s="7">
        <f>VLOOKUP($A547,Data!$CA$596:$CM$995,11,FALSE)</f>
        <v>205900</v>
      </c>
      <c r="O547" s="7">
        <f>VLOOKUP($A547,Data!$CA$596:$CM$995,12,FALSE)</f>
        <v>3.9</v>
      </c>
      <c r="P547" s="7">
        <f>VLOOKUP($A547,Data!$CA$596:$CM$995,13,FALSE)</f>
        <v>1.4</v>
      </c>
    </row>
    <row r="548" spans="1:16" x14ac:dyDescent="0.3">
      <c r="A548" s="36" t="s">
        <v>726</v>
      </c>
      <c r="B548" s="6" t="str">
        <f>IFERROR(VLOOKUP($A548,classifications!$A$3:$C$334,3,FALSE),VLOOKUP($A548,classifications!$I$2:$K$27,3,FALSE))</f>
        <v>Predominantly Rural</v>
      </c>
      <c r="C548" s="6" t="str">
        <f>VLOOKUP($A548,classifications!$A$3:$D$333,4,FALSE)</f>
        <v>lower tier</v>
      </c>
      <c r="D548" s="6" t="str">
        <f>VLOOKUP($A548,class!$A$1:$B$455,2,FALSE)</f>
        <v>Unitary Authority</v>
      </c>
      <c r="E548" s="7">
        <f>VLOOKUP($A548,Data!$CA$596:$CM$995,2,FALSE)</f>
        <v>24300</v>
      </c>
      <c r="F548" s="7">
        <f>VLOOKUP($A548,Data!$CA$596:$CM$995,3,FALSE)</f>
        <v>76500</v>
      </c>
      <c r="G548" s="7">
        <f>VLOOKUP($A548,Data!$CA$596:$CM$995,4,FALSE)</f>
        <v>31.8</v>
      </c>
      <c r="H548" s="7">
        <f>VLOOKUP($A548,Data!$CA$596:$CM$995,5,FALSE)</f>
        <v>3.2</v>
      </c>
      <c r="I548" s="7">
        <f>VLOOKUP($A548,Data!$CA$596:$CM$995,6,FALSE)</f>
        <v>58200</v>
      </c>
      <c r="J548" s="7">
        <f>VLOOKUP($A548,Data!$CA$596:$CM$995,7,FALSE)</f>
        <v>76500</v>
      </c>
      <c r="K548" s="7">
        <f>VLOOKUP($A548,Data!$CA$596:$CM$995,8,FALSE)</f>
        <v>76.2</v>
      </c>
      <c r="L548" s="7">
        <f>VLOOKUP($A548,Data!$CA$596:$CM$995,9,FALSE)</f>
        <v>2.9</v>
      </c>
      <c r="M548" s="7">
        <f>VLOOKUP($A548,Data!$CA$596:$CM$995,10,FALSE)</f>
        <v>3700</v>
      </c>
      <c r="N548" s="7">
        <f>VLOOKUP($A548,Data!$CA$596:$CM$995,11,FALSE)</f>
        <v>76500</v>
      </c>
      <c r="O548" s="7">
        <f>VLOOKUP($A548,Data!$CA$596:$CM$995,12,FALSE)</f>
        <v>4.8</v>
      </c>
      <c r="P548" s="7">
        <f>VLOOKUP($A548,Data!$CA$596:$CM$995,13,FALSE)</f>
        <v>1.5</v>
      </c>
    </row>
    <row r="549" spans="1:16" x14ac:dyDescent="0.3">
      <c r="A549" s="36" t="s">
        <v>727</v>
      </c>
      <c r="B549" s="6" t="str">
        <f>IFERROR(VLOOKUP($A549,classifications!$A$3:$C$334,3,FALSE),VLOOKUP($A549,classifications!$I$2:$K$27,3,FALSE))</f>
        <v>Predominantly Urban</v>
      </c>
      <c r="C549" s="6" t="str">
        <f>VLOOKUP($A549,classifications!$A$3:$D$333,4,FALSE)</f>
        <v>lower tier</v>
      </c>
      <c r="D549" s="6" t="str">
        <f>VLOOKUP($A549,class!$A$1:$B$455,2,FALSE)</f>
        <v>Unitary Authority</v>
      </c>
      <c r="E549" s="7">
        <f>VLOOKUP($A549,Data!$CA$596:$CM$995,2,FALSE)</f>
        <v>57800</v>
      </c>
      <c r="F549" s="7">
        <f>VLOOKUP($A549,Data!$CA$596:$CM$995,3,FALSE)</f>
        <v>175900</v>
      </c>
      <c r="G549" s="7">
        <f>VLOOKUP($A549,Data!$CA$596:$CM$995,4,FALSE)</f>
        <v>32.9</v>
      </c>
      <c r="H549" s="7">
        <f>VLOOKUP($A549,Data!$CA$596:$CM$995,5,FALSE)</f>
        <v>3.7</v>
      </c>
      <c r="I549" s="7">
        <f>VLOOKUP($A549,Data!$CA$596:$CM$995,6,FALSE)</f>
        <v>132300</v>
      </c>
      <c r="J549" s="7">
        <f>VLOOKUP($A549,Data!$CA$596:$CM$995,7,FALSE)</f>
        <v>175900</v>
      </c>
      <c r="K549" s="7">
        <f>VLOOKUP($A549,Data!$CA$596:$CM$995,8,FALSE)</f>
        <v>75.2</v>
      </c>
      <c r="L549" s="7">
        <f>VLOOKUP($A549,Data!$CA$596:$CM$995,9,FALSE)</f>
        <v>3.4</v>
      </c>
      <c r="M549" s="7">
        <f>VLOOKUP($A549,Data!$CA$596:$CM$995,10,FALSE)</f>
        <v>14700</v>
      </c>
      <c r="N549" s="7">
        <f>VLOOKUP($A549,Data!$CA$596:$CM$995,11,FALSE)</f>
        <v>175900</v>
      </c>
      <c r="O549" s="7">
        <f>VLOOKUP($A549,Data!$CA$596:$CM$995,12,FALSE)</f>
        <v>8.4</v>
      </c>
      <c r="P549" s="7">
        <f>VLOOKUP($A549,Data!$CA$596:$CM$995,13,FALSE)</f>
        <v>2.2000000000000002</v>
      </c>
    </row>
    <row r="550" spans="1:16" x14ac:dyDescent="0.3">
      <c r="A550" s="36" t="s">
        <v>728</v>
      </c>
      <c r="B550" s="6" t="str">
        <f>IFERROR(VLOOKUP($A550,classifications!$A$3:$C$334,3,FALSE),VLOOKUP($A550,classifications!$I$2:$K$27,3,FALSE))</f>
        <v>Predominantly Urban</v>
      </c>
      <c r="C550" s="6" t="str">
        <f>VLOOKUP($A550,classifications!$A$3:$D$333,4,FALSE)</f>
        <v>lower tier</v>
      </c>
      <c r="D550" s="6" t="str">
        <f>VLOOKUP($A550,class!$A$1:$B$455,2,FALSE)</f>
        <v>Unitary Authority</v>
      </c>
      <c r="E550" s="7">
        <f>VLOOKUP($A550,Data!$CA$596:$CM$995,2,FALSE)</f>
        <v>74900</v>
      </c>
      <c r="F550" s="7">
        <f>VLOOKUP($A550,Data!$CA$596:$CM$995,3,FALSE)</f>
        <v>170700</v>
      </c>
      <c r="G550" s="7">
        <f>VLOOKUP($A550,Data!$CA$596:$CM$995,4,FALSE)</f>
        <v>43.9</v>
      </c>
      <c r="H550" s="7">
        <f>VLOOKUP($A550,Data!$CA$596:$CM$995,5,FALSE)</f>
        <v>3.3</v>
      </c>
      <c r="I550" s="7">
        <f>VLOOKUP($A550,Data!$CA$596:$CM$995,6,FALSE)</f>
        <v>131000</v>
      </c>
      <c r="J550" s="7">
        <f>VLOOKUP($A550,Data!$CA$596:$CM$995,7,FALSE)</f>
        <v>170700</v>
      </c>
      <c r="K550" s="7">
        <f>VLOOKUP($A550,Data!$CA$596:$CM$995,8,FALSE)</f>
        <v>76.8</v>
      </c>
      <c r="L550" s="7">
        <f>VLOOKUP($A550,Data!$CA$596:$CM$995,9,FALSE)</f>
        <v>2.8</v>
      </c>
      <c r="M550" s="7">
        <f>VLOOKUP($A550,Data!$CA$596:$CM$995,10,FALSE)</f>
        <v>9200</v>
      </c>
      <c r="N550" s="7">
        <f>VLOOKUP($A550,Data!$CA$596:$CM$995,11,FALSE)</f>
        <v>170700</v>
      </c>
      <c r="O550" s="7">
        <f>VLOOKUP($A550,Data!$CA$596:$CM$995,12,FALSE)</f>
        <v>5.4</v>
      </c>
      <c r="P550" s="7">
        <f>VLOOKUP($A550,Data!$CA$596:$CM$995,13,FALSE)</f>
        <v>1.5</v>
      </c>
    </row>
    <row r="551" spans="1:16" x14ac:dyDescent="0.3">
      <c r="A551" s="36" t="s">
        <v>729</v>
      </c>
      <c r="B551" s="6" t="str">
        <f>IFERROR(VLOOKUP($A551,classifications!$A$3:$C$334,3,FALSE),VLOOKUP($A551,classifications!$I$2:$K$27,3,FALSE))</f>
        <v>Predominantly Urban</v>
      </c>
      <c r="C551" s="6" t="str">
        <f>VLOOKUP($A551,classifications!$A$3:$D$333,4,FALSE)</f>
        <v>lower tier</v>
      </c>
      <c r="D551" s="6" t="str">
        <f>VLOOKUP($A551,class!$A$1:$B$455,2,FALSE)</f>
        <v>Unitary Authority</v>
      </c>
      <c r="E551" s="7">
        <f>VLOOKUP($A551,Data!$CA$596:$CM$995,2,FALSE)</f>
        <v>47500</v>
      </c>
      <c r="F551" s="7">
        <f>VLOOKUP($A551,Data!$CA$596:$CM$995,3,FALSE)</f>
        <v>143700</v>
      </c>
      <c r="G551" s="7">
        <f>VLOOKUP($A551,Data!$CA$596:$CM$995,4,FALSE)</f>
        <v>33.1</v>
      </c>
      <c r="H551" s="7">
        <f>VLOOKUP($A551,Data!$CA$596:$CM$995,5,FALSE)</f>
        <v>3.3</v>
      </c>
      <c r="I551" s="7">
        <f>VLOOKUP($A551,Data!$CA$596:$CM$995,6,FALSE)</f>
        <v>110500</v>
      </c>
      <c r="J551" s="7">
        <f>VLOOKUP($A551,Data!$CA$596:$CM$995,7,FALSE)</f>
        <v>143700</v>
      </c>
      <c r="K551" s="7">
        <f>VLOOKUP($A551,Data!$CA$596:$CM$995,8,FALSE)</f>
        <v>76.900000000000006</v>
      </c>
      <c r="L551" s="7">
        <f>VLOOKUP($A551,Data!$CA$596:$CM$995,9,FALSE)</f>
        <v>3</v>
      </c>
      <c r="M551" s="7">
        <f>VLOOKUP($A551,Data!$CA$596:$CM$995,10,FALSE)</f>
        <v>9900</v>
      </c>
      <c r="N551" s="7">
        <f>VLOOKUP($A551,Data!$CA$596:$CM$995,11,FALSE)</f>
        <v>143700</v>
      </c>
      <c r="O551" s="7">
        <f>VLOOKUP($A551,Data!$CA$596:$CM$995,12,FALSE)</f>
        <v>6.9</v>
      </c>
      <c r="P551" s="7">
        <f>VLOOKUP($A551,Data!$CA$596:$CM$995,13,FALSE)</f>
        <v>1.8</v>
      </c>
    </row>
    <row r="552" spans="1:16" x14ac:dyDescent="0.3">
      <c r="A552" s="36" t="s">
        <v>730</v>
      </c>
      <c r="B552" s="6" t="str">
        <f>IFERROR(VLOOKUP($A552,classifications!$A$3:$C$334,3,FALSE),VLOOKUP($A552,classifications!$I$2:$K$27,3,FALSE))</f>
        <v>Predominantly Urban</v>
      </c>
      <c r="C552" s="6" t="str">
        <f>VLOOKUP($A552,classifications!$A$3:$D$333,4,FALSE)</f>
        <v>lower tier</v>
      </c>
      <c r="D552" s="6" t="str">
        <f>VLOOKUP($A552,class!$A$1:$B$455,2,FALSE)</f>
        <v>Unitary Authority</v>
      </c>
      <c r="E552" s="7">
        <f>VLOOKUP($A552,Data!$CA$596:$CM$995,2,FALSE)</f>
        <v>53900</v>
      </c>
      <c r="F552" s="7">
        <f>VLOOKUP($A552,Data!$CA$596:$CM$995,3,FALSE)</f>
        <v>110900</v>
      </c>
      <c r="G552" s="7">
        <f>VLOOKUP($A552,Data!$CA$596:$CM$995,4,FALSE)</f>
        <v>48.5</v>
      </c>
      <c r="H552" s="7">
        <f>VLOOKUP($A552,Data!$CA$596:$CM$995,5,FALSE)</f>
        <v>3.5</v>
      </c>
      <c r="I552" s="7">
        <f>VLOOKUP($A552,Data!$CA$596:$CM$995,6,FALSE)</f>
        <v>85100</v>
      </c>
      <c r="J552" s="7">
        <f>VLOOKUP($A552,Data!$CA$596:$CM$995,7,FALSE)</f>
        <v>110900</v>
      </c>
      <c r="K552" s="7">
        <f>VLOOKUP($A552,Data!$CA$596:$CM$995,8,FALSE)</f>
        <v>76.7</v>
      </c>
      <c r="L552" s="7">
        <f>VLOOKUP($A552,Data!$CA$596:$CM$995,9,FALSE)</f>
        <v>3</v>
      </c>
      <c r="M552" s="7">
        <f>VLOOKUP($A552,Data!$CA$596:$CM$995,10,FALSE)</f>
        <v>9100</v>
      </c>
      <c r="N552" s="7">
        <f>VLOOKUP($A552,Data!$CA$596:$CM$995,11,FALSE)</f>
        <v>110900</v>
      </c>
      <c r="O552" s="7">
        <f>VLOOKUP($A552,Data!$CA$596:$CM$995,12,FALSE)</f>
        <v>8.1999999999999993</v>
      </c>
      <c r="P552" s="7">
        <f>VLOOKUP($A552,Data!$CA$596:$CM$995,13,FALSE)</f>
        <v>1.9</v>
      </c>
    </row>
    <row r="553" spans="1:16" x14ac:dyDescent="0.3">
      <c r="A553" s="36" t="s">
        <v>731</v>
      </c>
      <c r="B553" s="6" t="str">
        <f>IFERROR(VLOOKUP($A553,classifications!$A$3:$C$334,3,FALSE),VLOOKUP($A553,classifications!$I$2:$K$27,3,FALSE))</f>
        <v>Predominantly Urban</v>
      </c>
      <c r="C553" s="6" t="str">
        <f>VLOOKUP($A553,classifications!$A$3:$D$333,4,FALSE)</f>
        <v>lower tier</v>
      </c>
      <c r="D553" s="6" t="str">
        <f>VLOOKUP($A553,class!$A$1:$B$455,2,FALSE)</f>
        <v>Unitary Authority</v>
      </c>
      <c r="E553" s="7">
        <f>VLOOKUP($A553,Data!$CA$596:$CM$995,2,FALSE)</f>
        <v>38600</v>
      </c>
      <c r="F553" s="7">
        <f>VLOOKUP($A553,Data!$CA$596:$CM$995,3,FALSE)</f>
        <v>95900</v>
      </c>
      <c r="G553" s="7">
        <f>VLOOKUP($A553,Data!$CA$596:$CM$995,4,FALSE)</f>
        <v>40.299999999999997</v>
      </c>
      <c r="H553" s="7">
        <f>VLOOKUP($A553,Data!$CA$596:$CM$995,5,FALSE)</f>
        <v>3.4</v>
      </c>
      <c r="I553" s="7">
        <f>VLOOKUP($A553,Data!$CA$596:$CM$995,6,FALSE)</f>
        <v>67100</v>
      </c>
      <c r="J553" s="7">
        <f>VLOOKUP($A553,Data!$CA$596:$CM$995,7,FALSE)</f>
        <v>95900</v>
      </c>
      <c r="K553" s="7">
        <f>VLOOKUP($A553,Data!$CA$596:$CM$995,8,FALSE)</f>
        <v>69.900000000000006</v>
      </c>
      <c r="L553" s="7">
        <f>VLOOKUP($A553,Data!$CA$596:$CM$995,9,FALSE)</f>
        <v>3.2</v>
      </c>
      <c r="M553" s="7">
        <f>VLOOKUP($A553,Data!$CA$596:$CM$995,10,FALSE)</f>
        <v>6900</v>
      </c>
      <c r="N553" s="7">
        <f>VLOOKUP($A553,Data!$CA$596:$CM$995,11,FALSE)</f>
        <v>95900</v>
      </c>
      <c r="O553" s="7">
        <f>VLOOKUP($A553,Data!$CA$596:$CM$995,12,FALSE)</f>
        <v>7.2</v>
      </c>
      <c r="P553" s="7">
        <f>VLOOKUP($A553,Data!$CA$596:$CM$995,13,FALSE)</f>
        <v>1.8</v>
      </c>
    </row>
    <row r="554" spans="1:16" x14ac:dyDescent="0.3">
      <c r="A554" s="36" t="s">
        <v>732</v>
      </c>
      <c r="B554" s="6" t="str">
        <f>IFERROR(VLOOKUP($A554,classifications!$A$3:$C$334,3,FALSE),VLOOKUP($A554,classifications!$I$2:$K$27,3,FALSE))</f>
        <v>Predominantly Urban</v>
      </c>
      <c r="C554" s="6" t="str">
        <f>VLOOKUP($A554,classifications!$A$3:$D$333,4,FALSE)</f>
        <v>lower tier</v>
      </c>
      <c r="D554" s="6" t="str">
        <f>VLOOKUP($A554,class!$A$1:$B$455,2,FALSE)</f>
        <v>Unitary Authority</v>
      </c>
      <c r="E554" s="7">
        <f>VLOOKUP($A554,Data!$CA$596:$CM$995,2,FALSE)</f>
        <v>66000</v>
      </c>
      <c r="F554" s="7">
        <f>VLOOKUP($A554,Data!$CA$596:$CM$995,3,FALSE)</f>
        <v>173100</v>
      </c>
      <c r="G554" s="7">
        <f>VLOOKUP($A554,Data!$CA$596:$CM$995,4,FALSE)</f>
        <v>38.1</v>
      </c>
      <c r="H554" s="7">
        <f>VLOOKUP($A554,Data!$CA$596:$CM$995,5,FALSE)</f>
        <v>3.1</v>
      </c>
      <c r="I554" s="7">
        <f>VLOOKUP($A554,Data!$CA$596:$CM$995,6,FALSE)</f>
        <v>132200</v>
      </c>
      <c r="J554" s="7">
        <f>VLOOKUP($A554,Data!$CA$596:$CM$995,7,FALSE)</f>
        <v>173100</v>
      </c>
      <c r="K554" s="7">
        <f>VLOOKUP($A554,Data!$CA$596:$CM$995,8,FALSE)</f>
        <v>76.3</v>
      </c>
      <c r="L554" s="7">
        <f>VLOOKUP($A554,Data!$CA$596:$CM$995,9,FALSE)</f>
        <v>2.7</v>
      </c>
      <c r="M554" s="7">
        <f>VLOOKUP($A554,Data!$CA$596:$CM$995,10,FALSE)</f>
        <v>13000</v>
      </c>
      <c r="N554" s="7">
        <f>VLOOKUP($A554,Data!$CA$596:$CM$995,11,FALSE)</f>
        <v>173100</v>
      </c>
      <c r="O554" s="7">
        <f>VLOOKUP($A554,Data!$CA$596:$CM$995,12,FALSE)</f>
        <v>7.5</v>
      </c>
      <c r="P554" s="7">
        <f>VLOOKUP($A554,Data!$CA$596:$CM$995,13,FALSE)</f>
        <v>1.7</v>
      </c>
    </row>
    <row r="555" spans="1:16" x14ac:dyDescent="0.3">
      <c r="A555" s="36" t="s">
        <v>733</v>
      </c>
      <c r="B555" s="6" t="str">
        <f>IFERROR(VLOOKUP($A555,classifications!$A$3:$C$334,3,FALSE),VLOOKUP($A555,classifications!$I$2:$K$27,3,FALSE))</f>
        <v>Urban with Significant Rural</v>
      </c>
      <c r="C555" s="6" t="str">
        <f>VLOOKUP($A555,classifications!$A$3:$D$333,4,FALSE)</f>
        <v>lower tier</v>
      </c>
      <c r="D555" s="6" t="str">
        <f>VLOOKUP($A555,class!$A$1:$B$455,2,FALSE)</f>
        <v>Unitary Authority</v>
      </c>
      <c r="E555" s="7">
        <f>VLOOKUP($A555,Data!$CA$596:$CM$995,2,FALSE)</f>
        <v>44100</v>
      </c>
      <c r="F555" s="7">
        <f>VLOOKUP($A555,Data!$CA$596:$CM$995,3,FALSE)</f>
        <v>96700</v>
      </c>
      <c r="G555" s="7">
        <f>VLOOKUP($A555,Data!$CA$596:$CM$995,4,FALSE)</f>
        <v>45.6</v>
      </c>
      <c r="H555" s="7">
        <f>VLOOKUP($A555,Data!$CA$596:$CM$995,5,FALSE)</f>
        <v>3.7</v>
      </c>
      <c r="I555" s="7">
        <f>VLOOKUP($A555,Data!$CA$596:$CM$995,6,FALSE)</f>
        <v>80100</v>
      </c>
      <c r="J555" s="7">
        <f>VLOOKUP($A555,Data!$CA$596:$CM$995,7,FALSE)</f>
        <v>96700</v>
      </c>
      <c r="K555" s="7">
        <f>VLOOKUP($A555,Data!$CA$596:$CM$995,8,FALSE)</f>
        <v>82.9</v>
      </c>
      <c r="L555" s="7">
        <f>VLOOKUP($A555,Data!$CA$596:$CM$995,9,FALSE)</f>
        <v>2.8</v>
      </c>
      <c r="M555" s="7">
        <f>VLOOKUP($A555,Data!$CA$596:$CM$995,10,FALSE)</f>
        <v>3300</v>
      </c>
      <c r="N555" s="7">
        <f>VLOOKUP($A555,Data!$CA$596:$CM$995,11,FALSE)</f>
        <v>96700</v>
      </c>
      <c r="O555" s="7">
        <f>VLOOKUP($A555,Data!$CA$596:$CM$995,12,FALSE)</f>
        <v>3.4</v>
      </c>
      <c r="P555" s="7">
        <f>VLOOKUP($A555,Data!$CA$596:$CM$995,13,FALSE)</f>
        <v>1.3</v>
      </c>
    </row>
    <row r="556" spans="1:16" x14ac:dyDescent="0.3">
      <c r="A556" s="36" t="s">
        <v>734</v>
      </c>
      <c r="B556" s="6" t="str">
        <f>IFERROR(VLOOKUP($A556,classifications!$A$3:$C$334,3,FALSE),VLOOKUP($A556,classifications!$I$2:$K$27,3,FALSE))</f>
        <v>Predominantly Urban</v>
      </c>
      <c r="C556" s="6" t="str">
        <f>VLOOKUP($A556,classifications!$A$3:$D$333,4,FALSE)</f>
        <v>lower tier</v>
      </c>
      <c r="D556" s="6" t="str">
        <f>VLOOKUP($A556,class!$A$1:$B$455,2,FALSE)</f>
        <v>Unitary Authority</v>
      </c>
      <c r="E556" s="7">
        <f>VLOOKUP($A556,Data!$CA$596:$CM$995,2,FALSE)</f>
        <v>49800</v>
      </c>
      <c r="F556" s="7">
        <f>VLOOKUP($A556,Data!$CA$596:$CM$995,3,FALSE)</f>
        <v>91200</v>
      </c>
      <c r="G556" s="7">
        <f>VLOOKUP($A556,Data!$CA$596:$CM$995,4,FALSE)</f>
        <v>54.6</v>
      </c>
      <c r="H556" s="7">
        <f>VLOOKUP($A556,Data!$CA$596:$CM$995,5,FALSE)</f>
        <v>3.1</v>
      </c>
      <c r="I556" s="7">
        <f>VLOOKUP($A556,Data!$CA$596:$CM$995,6,FALSE)</f>
        <v>76700</v>
      </c>
      <c r="J556" s="7">
        <f>VLOOKUP($A556,Data!$CA$596:$CM$995,7,FALSE)</f>
        <v>91200</v>
      </c>
      <c r="K556" s="7">
        <f>VLOOKUP($A556,Data!$CA$596:$CM$995,8,FALSE)</f>
        <v>84.1</v>
      </c>
      <c r="L556" s="7">
        <f>VLOOKUP($A556,Data!$CA$596:$CM$995,9,FALSE)</f>
        <v>2.2999999999999998</v>
      </c>
      <c r="M556" s="7">
        <f>VLOOKUP($A556,Data!$CA$596:$CM$995,10,FALSE)</f>
        <v>3100</v>
      </c>
      <c r="N556" s="7">
        <f>VLOOKUP($A556,Data!$CA$596:$CM$995,11,FALSE)</f>
        <v>91200</v>
      </c>
      <c r="O556" s="7">
        <f>VLOOKUP($A556,Data!$CA$596:$CM$995,12,FALSE)</f>
        <v>3.4</v>
      </c>
      <c r="P556" s="7">
        <f>VLOOKUP($A556,Data!$CA$596:$CM$995,13,FALSE)</f>
        <v>1.1000000000000001</v>
      </c>
    </row>
    <row r="557" spans="1:16" x14ac:dyDescent="0.3">
      <c r="A557" s="36" t="s">
        <v>735</v>
      </c>
      <c r="B557" s="6" t="str">
        <f>IFERROR(VLOOKUP($A557,classifications!$A$3:$C$334,3,FALSE),VLOOKUP($A557,classifications!$I$2:$K$27,3,FALSE))</f>
        <v>Predominantly Urban</v>
      </c>
      <c r="C557" s="6" t="str">
        <f>VLOOKUP($A557,classifications!$A$3:$D$333,4,FALSE)</f>
        <v>lower tier</v>
      </c>
      <c r="D557" s="6" t="str">
        <f>VLOOKUP($A557,class!$A$1:$B$455,2,FALSE)</f>
        <v>Unitary Authority</v>
      </c>
      <c r="E557" s="7">
        <f>VLOOKUP($A557,Data!$CA$596:$CM$995,2,FALSE)</f>
        <v>54000</v>
      </c>
      <c r="F557" s="7">
        <f>VLOOKUP($A557,Data!$CA$596:$CM$995,3,FALSE)</f>
        <v>100700</v>
      </c>
      <c r="G557" s="7">
        <f>VLOOKUP($A557,Data!$CA$596:$CM$995,4,FALSE)</f>
        <v>53.6</v>
      </c>
      <c r="H557" s="7">
        <f>VLOOKUP($A557,Data!$CA$596:$CM$995,5,FALSE)</f>
        <v>3.3</v>
      </c>
      <c r="I557" s="7">
        <f>VLOOKUP($A557,Data!$CA$596:$CM$995,6,FALSE)</f>
        <v>87200</v>
      </c>
      <c r="J557" s="7">
        <f>VLOOKUP($A557,Data!$CA$596:$CM$995,7,FALSE)</f>
        <v>100700</v>
      </c>
      <c r="K557" s="7">
        <f>VLOOKUP($A557,Data!$CA$596:$CM$995,8,FALSE)</f>
        <v>86.6</v>
      </c>
      <c r="L557" s="7">
        <f>VLOOKUP($A557,Data!$CA$596:$CM$995,9,FALSE)</f>
        <v>2.2999999999999998</v>
      </c>
      <c r="M557" s="7">
        <f>VLOOKUP($A557,Data!$CA$596:$CM$995,10,FALSE)</f>
        <v>4500</v>
      </c>
      <c r="N557" s="7">
        <f>VLOOKUP($A557,Data!$CA$596:$CM$995,11,FALSE)</f>
        <v>100700</v>
      </c>
      <c r="O557" s="7">
        <f>VLOOKUP($A557,Data!$CA$596:$CM$995,12,FALSE)</f>
        <v>4.4000000000000004</v>
      </c>
      <c r="P557" s="7">
        <f>VLOOKUP($A557,Data!$CA$596:$CM$995,13,FALSE)</f>
        <v>1.4</v>
      </c>
    </row>
    <row r="558" spans="1:16" x14ac:dyDescent="0.3">
      <c r="A558" s="36" t="s">
        <v>736</v>
      </c>
      <c r="B558" s="6" t="str">
        <f>IFERROR(VLOOKUP($A558,classifications!$A$3:$C$334,3,FALSE),VLOOKUP($A558,classifications!$I$2:$K$27,3,FALSE))</f>
        <v>Urban with Significant Rural</v>
      </c>
      <c r="C558" s="6" t="e">
        <f>VLOOKUP($A558,classifications!$A$3:$D$333,4,FALSE)</f>
        <v>#N/A</v>
      </c>
      <c r="D558" s="6" t="str">
        <f>VLOOKUP($A558,class!$A$1:$B$455,2,FALSE)</f>
        <v>Unitary Authority</v>
      </c>
      <c r="E558" s="7">
        <f>VLOOKUP($A558,Data!$CA$596:$CM$995,2,FALSE)</f>
        <v>147400</v>
      </c>
      <c r="F558" s="7">
        <f>VLOOKUP($A558,Data!$CA$596:$CM$995,3,FALSE)</f>
        <v>325900</v>
      </c>
      <c r="G558" s="7">
        <f>VLOOKUP($A558,Data!$CA$596:$CM$995,4,FALSE)</f>
        <v>45.2</v>
      </c>
      <c r="H558" s="7">
        <f>VLOOKUP($A558,Data!$CA$596:$CM$995,5,FALSE)</f>
        <v>3.3</v>
      </c>
      <c r="I558" s="7">
        <f>VLOOKUP($A558,Data!$CA$596:$CM$995,6,FALSE)</f>
        <v>260200</v>
      </c>
      <c r="J558" s="7">
        <f>VLOOKUP($A558,Data!$CA$596:$CM$995,7,FALSE)</f>
        <v>325900</v>
      </c>
      <c r="K558" s="7">
        <f>VLOOKUP($A558,Data!$CA$596:$CM$995,8,FALSE)</f>
        <v>79.8</v>
      </c>
      <c r="L558" s="7">
        <f>VLOOKUP($A558,Data!$CA$596:$CM$995,9,FALSE)</f>
        <v>2.7</v>
      </c>
      <c r="M558" s="7">
        <f>VLOOKUP($A558,Data!$CA$596:$CM$995,10,FALSE)</f>
        <v>19800</v>
      </c>
      <c r="N558" s="7">
        <f>VLOOKUP($A558,Data!$CA$596:$CM$995,11,FALSE)</f>
        <v>325900</v>
      </c>
      <c r="O558" s="7">
        <f>VLOOKUP($A558,Data!$CA$596:$CM$995,12,FALSE)</f>
        <v>6.1</v>
      </c>
      <c r="P558" s="7">
        <f>VLOOKUP($A558,Data!$CA$596:$CM$995,13,FALSE)</f>
        <v>1.6</v>
      </c>
    </row>
    <row r="559" spans="1:16" x14ac:dyDescent="0.3">
      <c r="A559" s="36" t="s">
        <v>737</v>
      </c>
      <c r="B559" s="6" t="str">
        <f>IFERROR(VLOOKUP($A559,classifications!$A$3:$C$334,3,FALSE),VLOOKUP($A559,classifications!$I$2:$K$27,3,FALSE))</f>
        <v>Urban with Significant Rural</v>
      </c>
      <c r="C559" s="6" t="e">
        <f>VLOOKUP($A559,classifications!$A$3:$D$333,4,FALSE)</f>
        <v>#N/A</v>
      </c>
      <c r="D559" s="6" t="str">
        <f>VLOOKUP($A559,class!$A$1:$B$455,2,FALSE)</f>
        <v>Shire County</v>
      </c>
      <c r="E559" s="7">
        <f>VLOOKUP($A559,Data!$CA$596:$CM$995,2,FALSE)</f>
        <v>112000</v>
      </c>
      <c r="F559" s="7">
        <f>VLOOKUP($A559,Data!$CA$596:$CM$995,3,FALSE)</f>
        <v>314900</v>
      </c>
      <c r="G559" s="7">
        <f>VLOOKUP($A559,Data!$CA$596:$CM$995,4,FALSE)</f>
        <v>35.6</v>
      </c>
      <c r="H559" s="7">
        <f>VLOOKUP($A559,Data!$CA$596:$CM$995,5,FALSE)</f>
        <v>3.6</v>
      </c>
      <c r="I559" s="7">
        <f>VLOOKUP($A559,Data!$CA$596:$CM$995,6,FALSE)</f>
        <v>232200</v>
      </c>
      <c r="J559" s="7">
        <f>VLOOKUP($A559,Data!$CA$596:$CM$995,7,FALSE)</f>
        <v>314900</v>
      </c>
      <c r="K559" s="7">
        <f>VLOOKUP($A559,Data!$CA$596:$CM$995,8,FALSE)</f>
        <v>73.7</v>
      </c>
      <c r="L559" s="7">
        <f>VLOOKUP($A559,Data!$CA$596:$CM$995,9,FALSE)</f>
        <v>3.3</v>
      </c>
      <c r="M559" s="7">
        <f>VLOOKUP($A559,Data!$CA$596:$CM$995,10,FALSE)</f>
        <v>19600</v>
      </c>
      <c r="N559" s="7">
        <f>VLOOKUP($A559,Data!$CA$596:$CM$995,11,FALSE)</f>
        <v>314900</v>
      </c>
      <c r="O559" s="7">
        <f>VLOOKUP($A559,Data!$CA$596:$CM$995,12,FALSE)</f>
        <v>6.2</v>
      </c>
      <c r="P559" s="7">
        <f>VLOOKUP($A559,Data!$CA$596:$CM$995,13,FALSE)</f>
        <v>1.8</v>
      </c>
    </row>
    <row r="560" spans="1:16" x14ac:dyDescent="0.3">
      <c r="A560" s="36" t="s">
        <v>738</v>
      </c>
      <c r="B560" s="6" t="str">
        <f>IFERROR(VLOOKUP($A560,classifications!$A$3:$C$334,3,FALSE),VLOOKUP($A560,classifications!$I$2:$K$27,3,FALSE))</f>
        <v>Urban with Significant Rural</v>
      </c>
      <c r="C560" s="6" t="e">
        <f>VLOOKUP($A560,classifications!$A$3:$D$333,4,FALSE)</f>
        <v>#N/A</v>
      </c>
      <c r="D560" s="6" t="str">
        <f>VLOOKUP($A560,class!$A$1:$B$455,2,FALSE)</f>
        <v>Shire County</v>
      </c>
      <c r="E560" s="7">
        <f>VLOOKUP($A560,Data!$CA$596:$CM$995,2,FALSE)</f>
        <v>353300</v>
      </c>
      <c r="F560" s="7">
        <f>VLOOKUP($A560,Data!$CA$596:$CM$995,3,FALSE)</f>
        <v>817300</v>
      </c>
      <c r="G560" s="7">
        <f>VLOOKUP($A560,Data!$CA$596:$CM$995,4,FALSE)</f>
        <v>43.2</v>
      </c>
      <c r="H560" s="7">
        <f>VLOOKUP($A560,Data!$CA$596:$CM$995,5,FALSE)</f>
        <v>2.2999999999999998</v>
      </c>
      <c r="I560" s="7">
        <f>VLOOKUP($A560,Data!$CA$596:$CM$995,6,FALSE)</f>
        <v>662000</v>
      </c>
      <c r="J560" s="7">
        <f>VLOOKUP($A560,Data!$CA$596:$CM$995,7,FALSE)</f>
        <v>817300</v>
      </c>
      <c r="K560" s="7">
        <f>VLOOKUP($A560,Data!$CA$596:$CM$995,8,FALSE)</f>
        <v>81</v>
      </c>
      <c r="L560" s="7">
        <f>VLOOKUP($A560,Data!$CA$596:$CM$995,9,FALSE)</f>
        <v>1.8</v>
      </c>
      <c r="M560" s="7">
        <f>VLOOKUP($A560,Data!$CA$596:$CM$995,10,FALSE)</f>
        <v>38300</v>
      </c>
      <c r="N560" s="7">
        <f>VLOOKUP($A560,Data!$CA$596:$CM$995,11,FALSE)</f>
        <v>817300</v>
      </c>
      <c r="O560" s="7">
        <f>VLOOKUP($A560,Data!$CA$596:$CM$995,12,FALSE)</f>
        <v>4.7</v>
      </c>
      <c r="P560" s="7">
        <f>VLOOKUP($A560,Data!$CA$596:$CM$995,13,FALSE)</f>
        <v>1</v>
      </c>
    </row>
    <row r="561" spans="1:16" x14ac:dyDescent="0.3">
      <c r="A561" s="36" t="s">
        <v>739</v>
      </c>
      <c r="B561" s="6" t="str">
        <f>IFERROR(VLOOKUP($A561,classifications!$A$3:$C$334,3,FALSE),VLOOKUP($A561,classifications!$I$2:$K$27,3,FALSE))</f>
        <v>Urban with Significant Rural</v>
      </c>
      <c r="C561" s="6" t="e">
        <f>VLOOKUP($A561,classifications!$A$3:$D$333,4,FALSE)</f>
        <v>#N/A</v>
      </c>
      <c r="D561" s="6" t="str">
        <f>VLOOKUP($A561,class!$A$1:$B$455,2,FALSE)</f>
        <v>Shire County</v>
      </c>
      <c r="E561" s="7">
        <f>VLOOKUP($A561,Data!$CA$596:$CM$995,2,FALSE)</f>
        <v>345100</v>
      </c>
      <c r="F561" s="7">
        <f>VLOOKUP($A561,Data!$CA$596:$CM$995,3,FALSE)</f>
        <v>941700</v>
      </c>
      <c r="G561" s="7">
        <f>VLOOKUP($A561,Data!$CA$596:$CM$995,4,FALSE)</f>
        <v>36.6</v>
      </c>
      <c r="H561" s="7">
        <f>VLOOKUP($A561,Data!$CA$596:$CM$995,5,FALSE)</f>
        <v>2.4</v>
      </c>
      <c r="I561" s="7">
        <f>VLOOKUP($A561,Data!$CA$596:$CM$995,6,FALSE)</f>
        <v>701400</v>
      </c>
      <c r="J561" s="7">
        <f>VLOOKUP($A561,Data!$CA$596:$CM$995,7,FALSE)</f>
        <v>941700</v>
      </c>
      <c r="K561" s="7">
        <f>VLOOKUP($A561,Data!$CA$596:$CM$995,8,FALSE)</f>
        <v>74.5</v>
      </c>
      <c r="L561" s="7">
        <f>VLOOKUP($A561,Data!$CA$596:$CM$995,9,FALSE)</f>
        <v>2.2000000000000002</v>
      </c>
      <c r="M561" s="7">
        <f>VLOOKUP($A561,Data!$CA$596:$CM$995,10,FALSE)</f>
        <v>73400</v>
      </c>
      <c r="N561" s="7">
        <f>VLOOKUP($A561,Data!$CA$596:$CM$995,11,FALSE)</f>
        <v>941700</v>
      </c>
      <c r="O561" s="7">
        <f>VLOOKUP($A561,Data!$CA$596:$CM$995,12,FALSE)</f>
        <v>7.8</v>
      </c>
      <c r="P561" s="7">
        <f>VLOOKUP($A561,Data!$CA$596:$CM$995,13,FALSE)</f>
        <v>1.3</v>
      </c>
    </row>
    <row r="562" spans="1:16" x14ac:dyDescent="0.3">
      <c r="A562" s="36" t="s">
        <v>740</v>
      </c>
      <c r="B562" s="6" t="str">
        <f>IFERROR(VLOOKUP($A562,classifications!$A$3:$C$334,3,FALSE),VLOOKUP($A562,classifications!$I$2:$K$27,3,FALSE))</f>
        <v>Predominantly Rural</v>
      </c>
      <c r="C562" s="6" t="e">
        <f>VLOOKUP($A562,classifications!$A$3:$D$333,4,FALSE)</f>
        <v>#N/A</v>
      </c>
      <c r="D562" s="6" t="str">
        <f>VLOOKUP($A562,class!$A$1:$B$455,2,FALSE)</f>
        <v>Shire County</v>
      </c>
      <c r="E562" s="7">
        <f>VLOOKUP($A562,Data!$CA$596:$CM$995,2,FALSE)</f>
        <v>213400</v>
      </c>
      <c r="F562" s="7">
        <f>VLOOKUP($A562,Data!$CA$596:$CM$995,3,FALSE)</f>
        <v>419500</v>
      </c>
      <c r="G562" s="7">
        <f>VLOOKUP($A562,Data!$CA$596:$CM$995,4,FALSE)</f>
        <v>50.9</v>
      </c>
      <c r="H562" s="7">
        <f>VLOOKUP($A562,Data!$CA$596:$CM$995,5,FALSE)</f>
        <v>3.2</v>
      </c>
      <c r="I562" s="7">
        <f>VLOOKUP($A562,Data!$CA$596:$CM$995,6,FALSE)</f>
        <v>351200</v>
      </c>
      <c r="J562" s="7">
        <f>VLOOKUP($A562,Data!$CA$596:$CM$995,7,FALSE)</f>
        <v>419500</v>
      </c>
      <c r="K562" s="7">
        <f>VLOOKUP($A562,Data!$CA$596:$CM$995,8,FALSE)</f>
        <v>83.7</v>
      </c>
      <c r="L562" s="7">
        <f>VLOOKUP($A562,Data!$CA$596:$CM$995,9,FALSE)</f>
        <v>2.4</v>
      </c>
      <c r="M562" s="7">
        <f>VLOOKUP($A562,Data!$CA$596:$CM$995,10,FALSE)</f>
        <v>20400</v>
      </c>
      <c r="N562" s="7">
        <f>VLOOKUP($A562,Data!$CA$596:$CM$995,11,FALSE)</f>
        <v>419500</v>
      </c>
      <c r="O562" s="7">
        <f>VLOOKUP($A562,Data!$CA$596:$CM$995,12,FALSE)</f>
        <v>4.9000000000000004</v>
      </c>
      <c r="P562" s="7">
        <f>VLOOKUP($A562,Data!$CA$596:$CM$995,13,FALSE)</f>
        <v>1.4</v>
      </c>
    </row>
    <row r="563" spans="1:16" x14ac:dyDescent="0.3">
      <c r="A563" s="36" t="s">
        <v>741</v>
      </c>
      <c r="B563" s="6" t="str">
        <f>IFERROR(VLOOKUP($A563,classifications!$A$3:$C$334,3,FALSE),VLOOKUP($A563,classifications!$I$2:$K$27,3,FALSE))</f>
        <v>Predominantly Urban</v>
      </c>
      <c r="C563" s="6" t="e">
        <f>VLOOKUP($A563,classifications!$A$3:$D$333,4,FALSE)</f>
        <v>#N/A</v>
      </c>
      <c r="D563" s="6" t="str">
        <f>VLOOKUP($A563,class!$A$1:$B$455,2,FALSE)</f>
        <v>Shire County</v>
      </c>
      <c r="E563" s="7">
        <f>VLOOKUP($A563,Data!$CA$596:$CM$995,2,FALSE)</f>
        <v>374600</v>
      </c>
      <c r="F563" s="7">
        <f>VLOOKUP($A563,Data!$CA$596:$CM$995,3,FALSE)</f>
        <v>722700</v>
      </c>
      <c r="G563" s="7">
        <f>VLOOKUP($A563,Data!$CA$596:$CM$995,4,FALSE)</f>
        <v>51.8</v>
      </c>
      <c r="H563" s="7">
        <f>VLOOKUP($A563,Data!$CA$596:$CM$995,5,FALSE)</f>
        <v>2.6</v>
      </c>
      <c r="I563" s="7">
        <f>VLOOKUP($A563,Data!$CA$596:$CM$995,6,FALSE)</f>
        <v>594600</v>
      </c>
      <c r="J563" s="7">
        <f>VLOOKUP($A563,Data!$CA$596:$CM$995,7,FALSE)</f>
        <v>722700</v>
      </c>
      <c r="K563" s="7">
        <f>VLOOKUP($A563,Data!$CA$596:$CM$995,8,FALSE)</f>
        <v>82.3</v>
      </c>
      <c r="L563" s="7">
        <f>VLOOKUP($A563,Data!$CA$596:$CM$995,9,FALSE)</f>
        <v>2</v>
      </c>
      <c r="M563" s="7">
        <f>VLOOKUP($A563,Data!$CA$596:$CM$995,10,FALSE)</f>
        <v>36200</v>
      </c>
      <c r="N563" s="7">
        <f>VLOOKUP($A563,Data!$CA$596:$CM$995,11,FALSE)</f>
        <v>722700</v>
      </c>
      <c r="O563" s="7">
        <f>VLOOKUP($A563,Data!$CA$596:$CM$995,12,FALSE)</f>
        <v>5</v>
      </c>
      <c r="P563" s="7">
        <f>VLOOKUP($A563,Data!$CA$596:$CM$995,13,FALSE)</f>
        <v>1.1000000000000001</v>
      </c>
    </row>
    <row r="564" spans="1:16" x14ac:dyDescent="0.3">
      <c r="A564" s="36" t="s">
        <v>742</v>
      </c>
      <c r="B564" s="6" t="str">
        <f>IFERROR(VLOOKUP($A564,classifications!$A$3:$C$334,3,FALSE),VLOOKUP($A564,classifications!$I$2:$K$27,3,FALSE))</f>
        <v>Predominantly Urban</v>
      </c>
      <c r="C564" s="6" t="e">
        <f>VLOOKUP($A564,classifications!$A$3:$D$333,4,FALSE)</f>
        <v>#N/A</v>
      </c>
      <c r="D564" s="6" t="str">
        <f>VLOOKUP($A564,class!$A$1:$B$455,2,FALSE)</f>
        <v>Shire County</v>
      </c>
      <c r="E564" s="7">
        <f>VLOOKUP($A564,Data!$CA$596:$CM$995,2,FALSE)</f>
        <v>210800</v>
      </c>
      <c r="F564" s="7">
        <f>VLOOKUP($A564,Data!$CA$596:$CM$995,3,FALSE)</f>
        <v>503100</v>
      </c>
      <c r="G564" s="7">
        <f>VLOOKUP($A564,Data!$CA$596:$CM$995,4,FALSE)</f>
        <v>41.9</v>
      </c>
      <c r="H564" s="7">
        <f>VLOOKUP($A564,Data!$CA$596:$CM$995,5,FALSE)</f>
        <v>3.2</v>
      </c>
      <c r="I564" s="7">
        <f>VLOOKUP($A564,Data!$CA$596:$CM$995,6,FALSE)</f>
        <v>397800</v>
      </c>
      <c r="J564" s="7">
        <f>VLOOKUP($A564,Data!$CA$596:$CM$995,7,FALSE)</f>
        <v>503100</v>
      </c>
      <c r="K564" s="7">
        <f>VLOOKUP($A564,Data!$CA$596:$CM$995,8,FALSE)</f>
        <v>79.099999999999994</v>
      </c>
      <c r="L564" s="7">
        <f>VLOOKUP($A564,Data!$CA$596:$CM$995,9,FALSE)</f>
        <v>2.7</v>
      </c>
      <c r="M564" s="7">
        <f>VLOOKUP($A564,Data!$CA$596:$CM$995,10,FALSE)</f>
        <v>26100</v>
      </c>
      <c r="N564" s="7">
        <f>VLOOKUP($A564,Data!$CA$596:$CM$995,11,FALSE)</f>
        <v>503100</v>
      </c>
      <c r="O564" s="7">
        <f>VLOOKUP($A564,Data!$CA$596:$CM$995,12,FALSE)</f>
        <v>5.2</v>
      </c>
      <c r="P564" s="7">
        <f>VLOOKUP($A564,Data!$CA$596:$CM$995,13,FALSE)</f>
        <v>1.5</v>
      </c>
    </row>
    <row r="565" spans="1:16" x14ac:dyDescent="0.3">
      <c r="A565" s="36" t="s">
        <v>743</v>
      </c>
      <c r="B565" s="6" t="str">
        <f>IFERROR(VLOOKUP($A565,classifications!$A$3:$C$334,3,FALSE),VLOOKUP($A565,classifications!$I$2:$K$27,3,FALSE))</f>
        <v>Urban with Significant Rural</v>
      </c>
      <c r="C565" s="6" t="str">
        <f>VLOOKUP($A565,classifications!$A$3:$D$333,4,FALSE)</f>
        <v>lower tier</v>
      </c>
      <c r="D565" s="6" t="str">
        <f>VLOOKUP($A565,class!$A$1:$B$455,2,FALSE)</f>
        <v>Unitary Authority</v>
      </c>
      <c r="E565" s="7">
        <f>VLOOKUP($A565,Data!$CA$596:$CM$995,2,FALSE)</f>
        <v>54600</v>
      </c>
      <c r="F565" s="7">
        <f>VLOOKUP($A565,Data!$CA$596:$CM$995,3,FALSE)</f>
        <v>120100</v>
      </c>
      <c r="G565" s="7">
        <f>VLOOKUP($A565,Data!$CA$596:$CM$995,4,FALSE)</f>
        <v>45.5</v>
      </c>
      <c r="H565" s="7">
        <f>VLOOKUP($A565,Data!$CA$596:$CM$995,5,FALSE)</f>
        <v>3.4</v>
      </c>
      <c r="I565" s="7">
        <f>VLOOKUP($A565,Data!$CA$596:$CM$995,6,FALSE)</f>
        <v>99100</v>
      </c>
      <c r="J565" s="7">
        <f>VLOOKUP($A565,Data!$CA$596:$CM$995,7,FALSE)</f>
        <v>120100</v>
      </c>
      <c r="K565" s="7">
        <f>VLOOKUP($A565,Data!$CA$596:$CM$995,8,FALSE)</f>
        <v>82.5</v>
      </c>
      <c r="L565" s="7">
        <f>VLOOKUP($A565,Data!$CA$596:$CM$995,9,FALSE)</f>
        <v>2.6</v>
      </c>
      <c r="M565" s="7">
        <f>VLOOKUP($A565,Data!$CA$596:$CM$995,10,FALSE)</f>
        <v>3100</v>
      </c>
      <c r="N565" s="7">
        <f>VLOOKUP($A565,Data!$CA$596:$CM$995,11,FALSE)</f>
        <v>120100</v>
      </c>
      <c r="O565" s="7">
        <f>VLOOKUP($A565,Data!$CA$596:$CM$995,12,FALSE)</f>
        <v>2.6</v>
      </c>
      <c r="P565" s="7">
        <f>VLOOKUP($A565,Data!$CA$596:$CM$995,13,FALSE)</f>
        <v>1.1000000000000001</v>
      </c>
    </row>
    <row r="566" spans="1:16" x14ac:dyDescent="0.3">
      <c r="A566" s="36" t="s">
        <v>1026</v>
      </c>
      <c r="B566" s="6" t="str">
        <f>IFERROR(VLOOKUP($A566,classifications!$A$3:$C$334,3,FALSE),VLOOKUP($A566,classifications!$I$2:$K$27,3,FALSE))</f>
        <v>Predominantly Urban</v>
      </c>
      <c r="C566" s="6" t="str">
        <f>VLOOKUP($A566,classifications!$A$3:$D$333,4,FALSE)</f>
        <v>lower tier</v>
      </c>
      <c r="D566" s="6" t="str">
        <f>VLOOKUP($A566,class!$A$1:$B$455,2,FALSE)</f>
        <v>Unitary Authority</v>
      </c>
      <c r="E566" s="7">
        <f>VLOOKUP($A566,Data!$CA$596:$CM$995,2,FALSE)</f>
        <v>162500</v>
      </c>
      <c r="F566" s="7">
        <f>VLOOKUP($A566,Data!$CA$596:$CM$995,3,FALSE)</f>
        <v>318900</v>
      </c>
      <c r="G566" s="7">
        <f>VLOOKUP($A566,Data!$CA$596:$CM$995,4,FALSE)</f>
        <v>51</v>
      </c>
      <c r="H566" s="7">
        <f>VLOOKUP($A566,Data!$CA$596:$CM$995,5,FALSE)</f>
        <v>3.1</v>
      </c>
      <c r="I566" s="7">
        <f>VLOOKUP($A566,Data!$CA$596:$CM$995,6,FALSE)</f>
        <v>253200</v>
      </c>
      <c r="J566" s="7">
        <f>VLOOKUP($A566,Data!$CA$596:$CM$995,7,FALSE)</f>
        <v>318900</v>
      </c>
      <c r="K566" s="7">
        <f>VLOOKUP($A566,Data!$CA$596:$CM$995,8,FALSE)</f>
        <v>79.400000000000006</v>
      </c>
      <c r="L566" s="7">
        <f>VLOOKUP($A566,Data!$CA$596:$CM$995,9,FALSE)</f>
        <v>2.5</v>
      </c>
      <c r="M566" s="7">
        <f>VLOOKUP($A566,Data!$CA$596:$CM$995,10,FALSE)</f>
        <v>18000</v>
      </c>
      <c r="N566" s="7">
        <f>VLOOKUP($A566,Data!$CA$596:$CM$995,11,FALSE)</f>
        <v>318900</v>
      </c>
      <c r="O566" s="7">
        <f>VLOOKUP($A566,Data!$CA$596:$CM$995,12,FALSE)</f>
        <v>5.7</v>
      </c>
      <c r="P566" s="7">
        <f>VLOOKUP($A566,Data!$CA$596:$CM$995,13,FALSE)</f>
        <v>1.4</v>
      </c>
    </row>
    <row r="567" spans="1:16" x14ac:dyDescent="0.3">
      <c r="A567" s="36" t="s">
        <v>745</v>
      </c>
      <c r="B567" s="6" t="str">
        <f>IFERROR(VLOOKUP($A567,classifications!$A$3:$C$334,3,FALSE),VLOOKUP($A567,classifications!$I$2:$K$27,3,FALSE))</f>
        <v>Predominantly Rural</v>
      </c>
      <c r="C567" s="6" t="str">
        <f>VLOOKUP($A567,classifications!$A$3:$D$333,4,FALSE)</f>
        <v>lower tier</v>
      </c>
      <c r="D567" s="6" t="str">
        <f>VLOOKUP($A567,class!$A$1:$B$455,2,FALSE)</f>
        <v>Unitary Authority</v>
      </c>
      <c r="E567" s="7">
        <f>VLOOKUP($A567,Data!$CA$596:$CM$995,2,FALSE)</f>
        <v>120900</v>
      </c>
      <c r="F567" s="7">
        <f>VLOOKUP($A567,Data!$CA$596:$CM$995,3,FALSE)</f>
        <v>326200</v>
      </c>
      <c r="G567" s="7">
        <f>VLOOKUP($A567,Data!$CA$596:$CM$995,4,FALSE)</f>
        <v>37</v>
      </c>
      <c r="H567" s="7">
        <f>VLOOKUP($A567,Data!$CA$596:$CM$995,5,FALSE)</f>
        <v>3.3</v>
      </c>
      <c r="I567" s="7">
        <f>VLOOKUP($A567,Data!$CA$596:$CM$995,6,FALSE)</f>
        <v>253300</v>
      </c>
      <c r="J567" s="7">
        <f>VLOOKUP($A567,Data!$CA$596:$CM$995,7,FALSE)</f>
        <v>326200</v>
      </c>
      <c r="K567" s="7">
        <f>VLOOKUP($A567,Data!$CA$596:$CM$995,8,FALSE)</f>
        <v>77.7</v>
      </c>
      <c r="L567" s="7">
        <f>VLOOKUP($A567,Data!$CA$596:$CM$995,9,FALSE)</f>
        <v>2.9</v>
      </c>
      <c r="M567" s="7">
        <f>VLOOKUP($A567,Data!$CA$596:$CM$995,10,FALSE)</f>
        <v>19300</v>
      </c>
      <c r="N567" s="7">
        <f>VLOOKUP($A567,Data!$CA$596:$CM$995,11,FALSE)</f>
        <v>326200</v>
      </c>
      <c r="O567" s="7">
        <f>VLOOKUP($A567,Data!$CA$596:$CM$995,12,FALSE)</f>
        <v>5.9</v>
      </c>
      <c r="P567" s="7">
        <f>VLOOKUP($A567,Data!$CA$596:$CM$995,13,FALSE)</f>
        <v>1.6</v>
      </c>
    </row>
    <row r="568" spans="1:16" x14ac:dyDescent="0.3">
      <c r="A568" s="36" t="s">
        <v>746</v>
      </c>
      <c r="B568" s="6" t="str">
        <f>IFERROR(VLOOKUP($A568,classifications!$A$3:$C$334,3,FALSE),VLOOKUP($A568,classifications!$I$2:$K$27,3,FALSE))</f>
        <v>Predominantly Rural</v>
      </c>
      <c r="C568" s="6" t="str">
        <f>VLOOKUP($A568,classifications!$A$3:$D$333,4,FALSE)</f>
        <v>lower tier</v>
      </c>
      <c r="D568" s="6" t="str">
        <f>VLOOKUP($A568,class!$A$1:$B$455,2,FALSE)</f>
        <v>Unitary Authority</v>
      </c>
      <c r="E568" s="7" t="str">
        <f>VLOOKUP($A568,Data!$CA$596:$CM$995,2,FALSE)</f>
        <v>-</v>
      </c>
      <c r="F568" s="7" t="str">
        <f>VLOOKUP($A568,Data!$CA$596:$CM$995,3,FALSE)</f>
        <v>-</v>
      </c>
      <c r="G568" s="7" t="str">
        <f>VLOOKUP($A568,Data!$CA$596:$CM$995,4,FALSE)</f>
        <v>-</v>
      </c>
      <c r="H568" s="7" t="str">
        <f>VLOOKUP($A568,Data!$CA$596:$CM$995,5,FALSE)</f>
        <v>-</v>
      </c>
      <c r="I568" s="7" t="str">
        <f>VLOOKUP($A568,Data!$CA$596:$CM$995,6,FALSE)</f>
        <v>-</v>
      </c>
      <c r="J568" s="7" t="str">
        <f>VLOOKUP($A568,Data!$CA$596:$CM$995,7,FALSE)</f>
        <v>-</v>
      </c>
      <c r="K568" s="7" t="str">
        <f>VLOOKUP($A568,Data!$CA$596:$CM$995,8,FALSE)</f>
        <v>-</v>
      </c>
      <c r="L568" s="7" t="str">
        <f>VLOOKUP($A568,Data!$CA$596:$CM$995,9,FALSE)</f>
        <v>-</v>
      </c>
      <c r="M568" s="7" t="str">
        <f>VLOOKUP($A568,Data!$CA$596:$CM$995,10,FALSE)</f>
        <v>-</v>
      </c>
      <c r="N568" s="7" t="str">
        <f>VLOOKUP($A568,Data!$CA$596:$CM$995,11,FALSE)</f>
        <v>-</v>
      </c>
      <c r="O568" s="7" t="str">
        <f>VLOOKUP($A568,Data!$CA$596:$CM$995,12,FALSE)</f>
        <v>-</v>
      </c>
      <c r="P568" s="7" t="str">
        <f>VLOOKUP($A568,Data!$CA$596:$CM$995,13,FALSE)</f>
        <v>-</v>
      </c>
    </row>
    <row r="569" spans="1:16" x14ac:dyDescent="0.3">
      <c r="A569" s="36" t="s">
        <v>747</v>
      </c>
      <c r="B569" s="6" t="str">
        <f>IFERROR(VLOOKUP($A569,classifications!$A$3:$C$334,3,FALSE),VLOOKUP($A569,classifications!$I$2:$K$27,3,FALSE))</f>
        <v>Urban with Significant Rural</v>
      </c>
      <c r="C569" s="6" t="str">
        <f>VLOOKUP($A569,classifications!$A$3:$D$333,4,FALSE)</f>
        <v>lower tier</v>
      </c>
      <c r="D569" s="6" t="str">
        <f>VLOOKUP($A569,class!$A$1:$B$455,2,FALSE)</f>
        <v>Unitary Authority</v>
      </c>
      <c r="E569" s="7">
        <f>VLOOKUP($A569,Data!$CA$596:$CM$995,2,FALSE)</f>
        <v>49600</v>
      </c>
      <c r="F569" s="7">
        <f>VLOOKUP($A569,Data!$CA$596:$CM$995,3,FALSE)</f>
        <v>123500</v>
      </c>
      <c r="G569" s="7">
        <f>VLOOKUP($A569,Data!$CA$596:$CM$995,4,FALSE)</f>
        <v>40.200000000000003</v>
      </c>
      <c r="H569" s="7">
        <f>VLOOKUP($A569,Data!$CA$596:$CM$995,5,FALSE)</f>
        <v>3.3</v>
      </c>
      <c r="I569" s="7">
        <f>VLOOKUP($A569,Data!$CA$596:$CM$995,6,FALSE)</f>
        <v>99900</v>
      </c>
      <c r="J569" s="7">
        <f>VLOOKUP($A569,Data!$CA$596:$CM$995,7,FALSE)</f>
        <v>123500</v>
      </c>
      <c r="K569" s="7">
        <f>VLOOKUP($A569,Data!$CA$596:$CM$995,8,FALSE)</f>
        <v>80.900000000000006</v>
      </c>
      <c r="L569" s="7">
        <f>VLOOKUP($A569,Data!$CA$596:$CM$995,9,FALSE)</f>
        <v>2.7</v>
      </c>
      <c r="M569" s="7">
        <f>VLOOKUP($A569,Data!$CA$596:$CM$995,10,FALSE)</f>
        <v>5000</v>
      </c>
      <c r="N569" s="7">
        <f>VLOOKUP($A569,Data!$CA$596:$CM$995,11,FALSE)</f>
        <v>123500</v>
      </c>
      <c r="O569" s="7">
        <f>VLOOKUP($A569,Data!$CA$596:$CM$995,12,FALSE)</f>
        <v>4</v>
      </c>
      <c r="P569" s="7">
        <f>VLOOKUP($A569,Data!$CA$596:$CM$995,13,FALSE)</f>
        <v>1.3</v>
      </c>
    </row>
    <row r="570" spans="1:16" x14ac:dyDescent="0.3">
      <c r="A570" s="36" t="s">
        <v>748</v>
      </c>
      <c r="B570" s="6" t="str">
        <f>IFERROR(VLOOKUP($A570,classifications!$A$3:$C$334,3,FALSE),VLOOKUP($A570,classifications!$I$2:$K$27,3,FALSE))</f>
        <v>Predominantly Urban</v>
      </c>
      <c r="C570" s="6" t="str">
        <f>VLOOKUP($A570,classifications!$A$3:$D$333,4,FALSE)</f>
        <v>lower tier</v>
      </c>
      <c r="D570" s="6" t="str">
        <f>VLOOKUP($A570,class!$A$1:$B$455,2,FALSE)</f>
        <v>Unitary Authority</v>
      </c>
      <c r="E570" s="7">
        <f>VLOOKUP($A570,Data!$CA$596:$CM$995,2,FALSE)</f>
        <v>51600</v>
      </c>
      <c r="F570" s="7">
        <f>VLOOKUP($A570,Data!$CA$596:$CM$995,3,FALSE)</f>
        <v>166100</v>
      </c>
      <c r="G570" s="7">
        <f>VLOOKUP($A570,Data!$CA$596:$CM$995,4,FALSE)</f>
        <v>31</v>
      </c>
      <c r="H570" s="7">
        <f>VLOOKUP($A570,Data!$CA$596:$CM$995,5,FALSE)</f>
        <v>3.2</v>
      </c>
      <c r="I570" s="7">
        <f>VLOOKUP($A570,Data!$CA$596:$CM$995,6,FALSE)</f>
        <v>121800</v>
      </c>
      <c r="J570" s="7">
        <f>VLOOKUP($A570,Data!$CA$596:$CM$995,7,FALSE)</f>
        <v>166100</v>
      </c>
      <c r="K570" s="7">
        <f>VLOOKUP($A570,Data!$CA$596:$CM$995,8,FALSE)</f>
        <v>73.3</v>
      </c>
      <c r="L570" s="7">
        <f>VLOOKUP($A570,Data!$CA$596:$CM$995,9,FALSE)</f>
        <v>3</v>
      </c>
      <c r="M570" s="7">
        <f>VLOOKUP($A570,Data!$CA$596:$CM$995,10,FALSE)</f>
        <v>10600</v>
      </c>
      <c r="N570" s="7">
        <f>VLOOKUP($A570,Data!$CA$596:$CM$995,11,FALSE)</f>
        <v>166100</v>
      </c>
      <c r="O570" s="7">
        <f>VLOOKUP($A570,Data!$CA$596:$CM$995,12,FALSE)</f>
        <v>6.4</v>
      </c>
      <c r="P570" s="7">
        <f>VLOOKUP($A570,Data!$CA$596:$CM$995,13,FALSE)</f>
        <v>1.7</v>
      </c>
    </row>
    <row r="571" spans="1:16" x14ac:dyDescent="0.3">
      <c r="A571" s="36" t="s">
        <v>1055</v>
      </c>
      <c r="B571" s="6" t="str">
        <f>IFERROR(VLOOKUP($A571,classifications!$A$3:$C$334,3,FALSE),VLOOKUP($A571,classifications!$I$2:$K$27,3,FALSE))</f>
        <v>Predominantly Urban</v>
      </c>
      <c r="C571" s="6" t="str">
        <f>VLOOKUP($A571,classifications!$A$3:$D$333,4,FALSE)</f>
        <v>lower tier</v>
      </c>
      <c r="D571" s="6" t="str">
        <f>VLOOKUP($A571,class!$A$1:$B$455,2,FALSE)</f>
        <v>Unitary Authority</v>
      </c>
      <c r="E571" s="7">
        <f>VLOOKUP($A571,Data!$CA$596:$CM$995,2,FALSE)</f>
        <v>95400</v>
      </c>
      <c r="F571" s="7">
        <f>VLOOKUP($A571,Data!$CA$596:$CM$995,3,FALSE)</f>
        <v>242300</v>
      </c>
      <c r="G571" s="7">
        <f>VLOOKUP($A571,Data!$CA$596:$CM$995,4,FALSE)</f>
        <v>39.4</v>
      </c>
      <c r="H571" s="7">
        <f>VLOOKUP($A571,Data!$CA$596:$CM$995,5,FALSE)</f>
        <v>2.5</v>
      </c>
      <c r="I571" s="7">
        <f>VLOOKUP($A571,Data!$CA$596:$CM$995,6,FALSE)</f>
        <v>188100</v>
      </c>
      <c r="J571" s="7">
        <f>VLOOKUP($A571,Data!$CA$596:$CM$995,7,FALSE)</f>
        <v>242300</v>
      </c>
      <c r="K571" s="7">
        <f>VLOOKUP($A571,Data!$CA$596:$CM$995,8,FALSE)</f>
        <v>77.599999999999994</v>
      </c>
      <c r="L571" s="7">
        <f>VLOOKUP($A571,Data!$CA$596:$CM$995,9,FALSE)</f>
        <v>2.2000000000000002</v>
      </c>
      <c r="M571" s="7">
        <f>VLOOKUP($A571,Data!$CA$596:$CM$995,10,FALSE)</f>
        <v>12800</v>
      </c>
      <c r="N571" s="7">
        <f>VLOOKUP($A571,Data!$CA$596:$CM$995,11,FALSE)</f>
        <v>242300</v>
      </c>
      <c r="O571" s="7">
        <f>VLOOKUP($A571,Data!$CA$596:$CM$995,12,FALSE)</f>
        <v>5.3</v>
      </c>
      <c r="P571" s="7">
        <f>VLOOKUP($A571,Data!$CA$596:$CM$995,13,FALSE)</f>
        <v>1.2</v>
      </c>
    </row>
    <row r="572" spans="1:16" x14ac:dyDescent="0.3">
      <c r="A572" s="36" t="s">
        <v>750</v>
      </c>
      <c r="B572" s="6" t="str">
        <f>IFERROR(VLOOKUP($A572,classifications!$A$3:$C$334,3,FALSE),VLOOKUP($A572,classifications!$I$2:$K$27,3,FALSE))</f>
        <v>Predominantly Urban</v>
      </c>
      <c r="C572" s="6" t="str">
        <f>VLOOKUP($A572,classifications!$A$3:$D$333,4,FALSE)</f>
        <v>lower tier</v>
      </c>
      <c r="D572" s="6" t="str">
        <f>VLOOKUP($A572,class!$A$1:$B$455,2,FALSE)</f>
        <v>Unitary Authority</v>
      </c>
      <c r="E572" s="7">
        <f>VLOOKUP($A572,Data!$CA$596:$CM$995,2,FALSE)</f>
        <v>67300</v>
      </c>
      <c r="F572" s="7">
        <f>VLOOKUP($A572,Data!$CA$596:$CM$995,3,FALSE)</f>
        <v>173600</v>
      </c>
      <c r="G572" s="7">
        <f>VLOOKUP($A572,Data!$CA$596:$CM$995,4,FALSE)</f>
        <v>38.799999999999997</v>
      </c>
      <c r="H572" s="7">
        <f>VLOOKUP($A572,Data!$CA$596:$CM$995,5,FALSE)</f>
        <v>3.4</v>
      </c>
      <c r="I572" s="7">
        <f>VLOOKUP($A572,Data!$CA$596:$CM$995,6,FALSE)</f>
        <v>141900</v>
      </c>
      <c r="J572" s="7">
        <f>VLOOKUP($A572,Data!$CA$596:$CM$995,7,FALSE)</f>
        <v>173600</v>
      </c>
      <c r="K572" s="7">
        <f>VLOOKUP($A572,Data!$CA$596:$CM$995,8,FALSE)</f>
        <v>81.8</v>
      </c>
      <c r="L572" s="7">
        <f>VLOOKUP($A572,Data!$CA$596:$CM$995,9,FALSE)</f>
        <v>2.7</v>
      </c>
      <c r="M572" s="7">
        <f>VLOOKUP($A572,Data!$CA$596:$CM$995,10,FALSE)</f>
        <v>6000</v>
      </c>
      <c r="N572" s="7">
        <f>VLOOKUP($A572,Data!$CA$596:$CM$995,11,FALSE)</f>
        <v>173600</v>
      </c>
      <c r="O572" s="7">
        <f>VLOOKUP($A572,Data!$CA$596:$CM$995,12,FALSE)</f>
        <v>3.5</v>
      </c>
      <c r="P572" s="7">
        <f>VLOOKUP($A572,Data!$CA$596:$CM$995,13,FALSE)</f>
        <v>1.3</v>
      </c>
    </row>
    <row r="573" spans="1:16" x14ac:dyDescent="0.3">
      <c r="A573" s="36" t="s">
        <v>751</v>
      </c>
      <c r="B573" s="6" t="str">
        <f>IFERROR(VLOOKUP($A573,classifications!$A$3:$C$334,3,FALSE),VLOOKUP($A573,classifications!$I$2:$K$27,3,FALSE))</f>
        <v>Predominantly Urban</v>
      </c>
      <c r="C573" s="6" t="str">
        <f>VLOOKUP($A573,classifications!$A$3:$D$333,4,FALSE)</f>
        <v>lower tier</v>
      </c>
      <c r="D573" s="6" t="str">
        <f>VLOOKUP($A573,class!$A$1:$B$455,2,FALSE)</f>
        <v>Unitary Authority</v>
      </c>
      <c r="E573" s="7">
        <f>VLOOKUP($A573,Data!$CA$596:$CM$995,2,FALSE)</f>
        <v>47700</v>
      </c>
      <c r="F573" s="7">
        <f>VLOOKUP($A573,Data!$CA$596:$CM$995,3,FALSE)</f>
        <v>138700</v>
      </c>
      <c r="G573" s="7">
        <f>VLOOKUP($A573,Data!$CA$596:$CM$995,4,FALSE)</f>
        <v>34.4</v>
      </c>
      <c r="H573" s="7">
        <f>VLOOKUP($A573,Data!$CA$596:$CM$995,5,FALSE)</f>
        <v>3</v>
      </c>
      <c r="I573" s="7">
        <f>VLOOKUP($A573,Data!$CA$596:$CM$995,6,FALSE)</f>
        <v>98100</v>
      </c>
      <c r="J573" s="7">
        <f>VLOOKUP($A573,Data!$CA$596:$CM$995,7,FALSE)</f>
        <v>138700</v>
      </c>
      <c r="K573" s="7">
        <f>VLOOKUP($A573,Data!$CA$596:$CM$995,8,FALSE)</f>
        <v>70.7</v>
      </c>
      <c r="L573" s="7">
        <f>VLOOKUP($A573,Data!$CA$596:$CM$995,9,FALSE)</f>
        <v>2.9</v>
      </c>
      <c r="M573" s="7">
        <f>VLOOKUP($A573,Data!$CA$596:$CM$995,10,FALSE)</f>
        <v>8400</v>
      </c>
      <c r="N573" s="7">
        <f>VLOOKUP($A573,Data!$CA$596:$CM$995,11,FALSE)</f>
        <v>138700</v>
      </c>
      <c r="O573" s="7">
        <f>VLOOKUP($A573,Data!$CA$596:$CM$995,12,FALSE)</f>
        <v>6.1</v>
      </c>
      <c r="P573" s="7">
        <f>VLOOKUP($A573,Data!$CA$596:$CM$995,13,FALSE)</f>
        <v>1.5</v>
      </c>
    </row>
    <row r="574" spans="1:16" x14ac:dyDescent="0.3">
      <c r="A574" s="36" t="s">
        <v>752</v>
      </c>
      <c r="B574" s="6" t="str">
        <f>IFERROR(VLOOKUP($A574,classifications!$A$3:$C$334,3,FALSE),VLOOKUP($A574,classifications!$I$2:$K$27,3,FALSE))</f>
        <v>Predominantly Urban</v>
      </c>
      <c r="C574" s="6" t="str">
        <f>VLOOKUP($A574,classifications!$A$3:$D$333,4,FALSE)</f>
        <v>lower tier</v>
      </c>
      <c r="D574" s="6" t="str">
        <f>VLOOKUP($A574,class!$A$1:$B$455,2,FALSE)</f>
        <v>Unitary Authority</v>
      </c>
      <c r="E574" s="7">
        <f>VLOOKUP($A574,Data!$CA$596:$CM$995,2,FALSE)</f>
        <v>24200</v>
      </c>
      <c r="F574" s="7">
        <f>VLOOKUP($A574,Data!$CA$596:$CM$995,3,FALSE)</f>
        <v>75700</v>
      </c>
      <c r="G574" s="7">
        <f>VLOOKUP($A574,Data!$CA$596:$CM$995,4,FALSE)</f>
        <v>31.9</v>
      </c>
      <c r="H574" s="7">
        <f>VLOOKUP($A574,Data!$CA$596:$CM$995,5,FALSE)</f>
        <v>3.3</v>
      </c>
      <c r="I574" s="7">
        <f>VLOOKUP($A574,Data!$CA$596:$CM$995,6,FALSE)</f>
        <v>55600</v>
      </c>
      <c r="J574" s="7">
        <f>VLOOKUP($A574,Data!$CA$596:$CM$995,7,FALSE)</f>
        <v>75700</v>
      </c>
      <c r="K574" s="7">
        <f>VLOOKUP($A574,Data!$CA$596:$CM$995,8,FALSE)</f>
        <v>73.400000000000006</v>
      </c>
      <c r="L574" s="7">
        <f>VLOOKUP($A574,Data!$CA$596:$CM$995,9,FALSE)</f>
        <v>3.2</v>
      </c>
      <c r="M574" s="7">
        <f>VLOOKUP($A574,Data!$CA$596:$CM$995,10,FALSE)</f>
        <v>5000</v>
      </c>
      <c r="N574" s="7">
        <f>VLOOKUP($A574,Data!$CA$596:$CM$995,11,FALSE)</f>
        <v>75700</v>
      </c>
      <c r="O574" s="7">
        <f>VLOOKUP($A574,Data!$CA$596:$CM$995,12,FALSE)</f>
        <v>6.7</v>
      </c>
      <c r="P574" s="7">
        <f>VLOOKUP($A574,Data!$CA$596:$CM$995,13,FALSE)</f>
        <v>1.8</v>
      </c>
    </row>
    <row r="575" spans="1:16" x14ac:dyDescent="0.3">
      <c r="A575" s="36" t="s">
        <v>753</v>
      </c>
      <c r="B575" s="6" t="str">
        <f>IFERROR(VLOOKUP($A575,classifications!$A$3:$C$334,3,FALSE),VLOOKUP($A575,classifications!$I$2:$K$27,3,FALSE))</f>
        <v>Predominantly Rural</v>
      </c>
      <c r="C575" s="6" t="str">
        <f>VLOOKUP($A575,classifications!$A$3:$D$333,4,FALSE)</f>
        <v>lower tier</v>
      </c>
      <c r="D575" s="6" t="str">
        <f>VLOOKUP($A575,class!$A$1:$B$455,2,FALSE)</f>
        <v>Unitary Authority</v>
      </c>
      <c r="E575" s="7">
        <f>VLOOKUP($A575,Data!$CA$596:$CM$995,2,FALSE)</f>
        <v>112300</v>
      </c>
      <c r="F575" s="7">
        <f>VLOOKUP($A575,Data!$CA$596:$CM$995,3,FALSE)</f>
        <v>290900</v>
      </c>
      <c r="G575" s="7">
        <f>VLOOKUP($A575,Data!$CA$596:$CM$995,4,FALSE)</f>
        <v>38.6</v>
      </c>
      <c r="H575" s="7">
        <f>VLOOKUP($A575,Data!$CA$596:$CM$995,5,FALSE)</f>
        <v>3.3</v>
      </c>
      <c r="I575" s="7">
        <f>VLOOKUP($A575,Data!$CA$596:$CM$995,6,FALSE)</f>
        <v>230300</v>
      </c>
      <c r="J575" s="7">
        <f>VLOOKUP($A575,Data!$CA$596:$CM$995,7,FALSE)</f>
        <v>290900</v>
      </c>
      <c r="K575" s="7">
        <f>VLOOKUP($A575,Data!$CA$596:$CM$995,8,FALSE)</f>
        <v>79.2</v>
      </c>
      <c r="L575" s="7">
        <f>VLOOKUP($A575,Data!$CA$596:$CM$995,9,FALSE)</f>
        <v>2.8</v>
      </c>
      <c r="M575" s="7">
        <f>VLOOKUP($A575,Data!$CA$596:$CM$995,10,FALSE)</f>
        <v>16500</v>
      </c>
      <c r="N575" s="7">
        <f>VLOOKUP($A575,Data!$CA$596:$CM$995,11,FALSE)</f>
        <v>290900</v>
      </c>
      <c r="O575" s="7">
        <f>VLOOKUP($A575,Data!$CA$596:$CM$995,12,FALSE)</f>
        <v>5.7</v>
      </c>
      <c r="P575" s="7">
        <f>VLOOKUP($A575,Data!$CA$596:$CM$995,13,FALSE)</f>
        <v>1.6</v>
      </c>
    </row>
    <row r="576" spans="1:16" x14ac:dyDescent="0.3">
      <c r="A576" s="36" t="s">
        <v>754</v>
      </c>
      <c r="B576" s="6" t="str">
        <f>IFERROR(VLOOKUP($A576,classifications!$A$3:$C$334,3,FALSE),VLOOKUP($A576,classifications!$I$2:$K$27,3,FALSE))</f>
        <v>Predominantly Rural</v>
      </c>
      <c r="C576" s="6" t="e">
        <f>VLOOKUP($A576,classifications!$A$3:$D$333,4,FALSE)</f>
        <v>#N/A</v>
      </c>
      <c r="D576" s="6" t="str">
        <f>VLOOKUP($A576,class!$A$1:$B$455,2,FALSE)</f>
        <v>Shire County</v>
      </c>
      <c r="E576" s="7">
        <f>VLOOKUP($A576,Data!$CA$596:$CM$995,2,FALSE)</f>
        <v>169600</v>
      </c>
      <c r="F576" s="7">
        <f>VLOOKUP($A576,Data!$CA$596:$CM$995,3,FALSE)</f>
        <v>450900</v>
      </c>
      <c r="G576" s="7">
        <f>VLOOKUP($A576,Data!$CA$596:$CM$995,4,FALSE)</f>
        <v>37.6</v>
      </c>
      <c r="H576" s="7">
        <f>VLOOKUP($A576,Data!$CA$596:$CM$995,5,FALSE)</f>
        <v>3</v>
      </c>
      <c r="I576" s="7">
        <f>VLOOKUP($A576,Data!$CA$596:$CM$995,6,FALSE)</f>
        <v>363600</v>
      </c>
      <c r="J576" s="7">
        <f>VLOOKUP($A576,Data!$CA$596:$CM$995,7,FALSE)</f>
        <v>450900</v>
      </c>
      <c r="K576" s="7">
        <f>VLOOKUP($A576,Data!$CA$596:$CM$995,8,FALSE)</f>
        <v>80.599999999999994</v>
      </c>
      <c r="L576" s="7">
        <f>VLOOKUP($A576,Data!$CA$596:$CM$995,9,FALSE)</f>
        <v>2.5</v>
      </c>
      <c r="M576" s="7">
        <f>VLOOKUP($A576,Data!$CA$596:$CM$995,10,FALSE)</f>
        <v>19200</v>
      </c>
      <c r="N576" s="7">
        <f>VLOOKUP($A576,Data!$CA$596:$CM$995,11,FALSE)</f>
        <v>450900</v>
      </c>
      <c r="O576" s="7">
        <f>VLOOKUP($A576,Data!$CA$596:$CM$995,12,FALSE)</f>
        <v>4.3</v>
      </c>
      <c r="P576" s="7">
        <f>VLOOKUP($A576,Data!$CA$596:$CM$995,13,FALSE)</f>
        <v>1.3</v>
      </c>
    </row>
    <row r="577" spans="1:16" x14ac:dyDescent="0.3">
      <c r="A577" s="36" t="s">
        <v>755</v>
      </c>
      <c r="B577" s="6" t="str">
        <f>IFERROR(VLOOKUP($A577,classifications!$A$3:$C$334,3,FALSE),VLOOKUP($A577,classifications!$I$2:$K$27,3,FALSE))</f>
        <v>Predominantly Rural</v>
      </c>
      <c r="C577" s="6" t="str">
        <f>VLOOKUP($A577,classifications!$A$3:$D$333,4,FALSE)</f>
        <v>lower tier</v>
      </c>
      <c r="D577" s="6" t="str">
        <f>VLOOKUP($A577,class!$A$1:$B$455,2,FALSE)</f>
        <v>Unitary Authority</v>
      </c>
      <c r="E577" s="7">
        <f>VLOOKUP($A577,Data!$CA$596:$CM$995,2,FALSE)</f>
        <v>73100</v>
      </c>
      <c r="F577" s="7">
        <f>VLOOKUP($A577,Data!$CA$596:$CM$995,3,FALSE)</f>
        <v>201000</v>
      </c>
      <c r="G577" s="7">
        <f>VLOOKUP($A577,Data!$CA$596:$CM$995,4,FALSE)</f>
        <v>36.4</v>
      </c>
      <c r="H577" s="7">
        <f>VLOOKUP($A577,Data!$CA$596:$CM$995,5,FALSE)</f>
        <v>3.8</v>
      </c>
      <c r="I577" s="7">
        <f>VLOOKUP($A577,Data!$CA$596:$CM$995,6,FALSE)</f>
        <v>154400</v>
      </c>
      <c r="J577" s="7">
        <f>VLOOKUP($A577,Data!$CA$596:$CM$995,7,FALSE)</f>
        <v>201000</v>
      </c>
      <c r="K577" s="7">
        <f>VLOOKUP($A577,Data!$CA$596:$CM$995,8,FALSE)</f>
        <v>76.8</v>
      </c>
      <c r="L577" s="7">
        <f>VLOOKUP($A577,Data!$CA$596:$CM$995,9,FALSE)</f>
        <v>3.3</v>
      </c>
      <c r="M577" s="7">
        <f>VLOOKUP($A577,Data!$CA$596:$CM$995,10,FALSE)</f>
        <v>9100</v>
      </c>
      <c r="N577" s="7">
        <f>VLOOKUP($A577,Data!$CA$596:$CM$995,11,FALSE)</f>
        <v>201000</v>
      </c>
      <c r="O577" s="7">
        <f>VLOOKUP($A577,Data!$CA$596:$CM$995,12,FALSE)</f>
        <v>4.5</v>
      </c>
      <c r="P577" s="7">
        <f>VLOOKUP($A577,Data!$CA$596:$CM$995,13,FALSE)</f>
        <v>1.6</v>
      </c>
    </row>
    <row r="578" spans="1:16" x14ac:dyDescent="0.3">
      <c r="A578" s="36" t="s">
        <v>756</v>
      </c>
      <c r="B578" s="6" t="str">
        <f>IFERROR(VLOOKUP($A578,classifications!$A$3:$C$334,3,FALSE),VLOOKUP($A578,classifications!$I$2:$K$27,3,FALSE))</f>
        <v>Urban with Significant Rural</v>
      </c>
      <c r="C578" s="6" t="e">
        <f>VLOOKUP($A578,classifications!$A$3:$D$333,4,FALSE)</f>
        <v>#N/A</v>
      </c>
      <c r="D578" s="6" t="str">
        <f>VLOOKUP($A578,class!$A$1:$B$455,2,FALSE)</f>
        <v>Shire County</v>
      </c>
      <c r="E578" s="7">
        <f>VLOOKUP($A578,Data!$CA$596:$CM$995,2,FALSE)</f>
        <v>163600</v>
      </c>
      <c r="F578" s="7">
        <f>VLOOKUP($A578,Data!$CA$596:$CM$995,3,FALSE)</f>
        <v>378000</v>
      </c>
      <c r="G578" s="7">
        <f>VLOOKUP($A578,Data!$CA$596:$CM$995,4,FALSE)</f>
        <v>43.3</v>
      </c>
      <c r="H578" s="7">
        <f>VLOOKUP($A578,Data!$CA$596:$CM$995,5,FALSE)</f>
        <v>3.2</v>
      </c>
      <c r="I578" s="7">
        <f>VLOOKUP($A578,Data!$CA$596:$CM$995,6,FALSE)</f>
        <v>296300</v>
      </c>
      <c r="J578" s="7">
        <f>VLOOKUP($A578,Data!$CA$596:$CM$995,7,FALSE)</f>
        <v>378000</v>
      </c>
      <c r="K578" s="7">
        <f>VLOOKUP($A578,Data!$CA$596:$CM$995,8,FALSE)</f>
        <v>78.400000000000006</v>
      </c>
      <c r="L578" s="7">
        <f>VLOOKUP($A578,Data!$CA$596:$CM$995,9,FALSE)</f>
        <v>2.7</v>
      </c>
      <c r="M578" s="7">
        <f>VLOOKUP($A578,Data!$CA$596:$CM$995,10,FALSE)</f>
        <v>17800</v>
      </c>
      <c r="N578" s="7">
        <f>VLOOKUP($A578,Data!$CA$596:$CM$995,11,FALSE)</f>
        <v>378000</v>
      </c>
      <c r="O578" s="7">
        <f>VLOOKUP($A578,Data!$CA$596:$CM$995,12,FALSE)</f>
        <v>4.7</v>
      </c>
      <c r="P578" s="7">
        <f>VLOOKUP($A578,Data!$CA$596:$CM$995,13,FALSE)</f>
        <v>1.4</v>
      </c>
    </row>
    <row r="579" spans="1:16" x14ac:dyDescent="0.3">
      <c r="A579" s="36" t="s">
        <v>757</v>
      </c>
      <c r="B579" s="6" t="str">
        <f>IFERROR(VLOOKUP($A579,classifications!$A$3:$C$334,3,FALSE),VLOOKUP($A579,classifications!$I$2:$K$27,3,FALSE))</f>
        <v>Predominantly Rural</v>
      </c>
      <c r="C579" s="6" t="e">
        <f>VLOOKUP($A579,classifications!$A$3:$D$333,4,FALSE)</f>
        <v>#N/A</v>
      </c>
      <c r="D579" s="6" t="str">
        <f>VLOOKUP($A579,class!$A$1:$B$455,2,FALSE)</f>
        <v>Shire County</v>
      </c>
      <c r="E579" s="7">
        <f>VLOOKUP($A579,Data!$CA$596:$CM$995,2,FALSE)</f>
        <v>111400</v>
      </c>
      <c r="F579" s="7">
        <f>VLOOKUP($A579,Data!$CA$596:$CM$995,3,FALSE)</f>
        <v>316800</v>
      </c>
      <c r="G579" s="7">
        <f>VLOOKUP($A579,Data!$CA$596:$CM$995,4,FALSE)</f>
        <v>35.200000000000003</v>
      </c>
      <c r="H579" s="7">
        <f>VLOOKUP($A579,Data!$CA$596:$CM$995,5,FALSE)</f>
        <v>3.3</v>
      </c>
      <c r="I579" s="7">
        <f>VLOOKUP($A579,Data!$CA$596:$CM$995,6,FALSE)</f>
        <v>242700</v>
      </c>
      <c r="J579" s="7">
        <f>VLOOKUP($A579,Data!$CA$596:$CM$995,7,FALSE)</f>
        <v>316800</v>
      </c>
      <c r="K579" s="7">
        <f>VLOOKUP($A579,Data!$CA$596:$CM$995,8,FALSE)</f>
        <v>76.599999999999994</v>
      </c>
      <c r="L579" s="7">
        <f>VLOOKUP($A579,Data!$CA$596:$CM$995,9,FALSE)</f>
        <v>2.9</v>
      </c>
      <c r="M579" s="7">
        <f>VLOOKUP($A579,Data!$CA$596:$CM$995,10,FALSE)</f>
        <v>25600</v>
      </c>
      <c r="N579" s="7">
        <f>VLOOKUP($A579,Data!$CA$596:$CM$995,11,FALSE)</f>
        <v>316800</v>
      </c>
      <c r="O579" s="7">
        <f>VLOOKUP($A579,Data!$CA$596:$CM$995,12,FALSE)</f>
        <v>8.1</v>
      </c>
      <c r="P579" s="7">
        <f>VLOOKUP($A579,Data!$CA$596:$CM$995,13,FALSE)</f>
        <v>1.9</v>
      </c>
    </row>
    <row r="580" spans="1:16" x14ac:dyDescent="0.3">
      <c r="A580" s="36" t="s">
        <v>1062</v>
      </c>
      <c r="B580" s="6" t="e">
        <f>IFERROR(VLOOKUP($A580,classifications!$A$3:$C$334,3,FALSE),VLOOKUP($A580,classifications!$I$2:$K$27,3,FALSE))</f>
        <v>#N/A</v>
      </c>
      <c r="C580" s="6" t="e">
        <f>VLOOKUP($A580,classifications!$A$3:$D$333,4,FALSE)</f>
        <v>#N/A</v>
      </c>
      <c r="D580" s="6" t="e">
        <f>VLOOKUP($A580,class!$A$1:$B$455,2,FALSE)</f>
        <v>#N/A</v>
      </c>
      <c r="E580" s="7">
        <f>VLOOKUP($A580,Data!$CA$596:$CM$995,2,FALSE)</f>
        <v>15900</v>
      </c>
      <c r="F580" s="7">
        <f>VLOOKUP($A580,Data!$CA$596:$CM$995,3,FALSE)</f>
        <v>39400</v>
      </c>
      <c r="G580" s="7">
        <f>VLOOKUP($A580,Data!$CA$596:$CM$995,4,FALSE)</f>
        <v>40.4</v>
      </c>
      <c r="H580" s="7">
        <f>VLOOKUP($A580,Data!$CA$596:$CM$995,5,FALSE)</f>
        <v>3.4</v>
      </c>
      <c r="I580" s="7">
        <f>VLOOKUP($A580,Data!$CA$596:$CM$995,6,FALSE)</f>
        <v>30900</v>
      </c>
      <c r="J580" s="7">
        <f>VLOOKUP($A580,Data!$CA$596:$CM$995,7,FALSE)</f>
        <v>39400</v>
      </c>
      <c r="K580" s="7">
        <f>VLOOKUP($A580,Data!$CA$596:$CM$995,8,FALSE)</f>
        <v>78.3</v>
      </c>
      <c r="L580" s="7">
        <f>VLOOKUP($A580,Data!$CA$596:$CM$995,9,FALSE)</f>
        <v>2.9</v>
      </c>
      <c r="M580" s="7">
        <f>VLOOKUP($A580,Data!$CA$596:$CM$995,10,FALSE)</f>
        <v>2200</v>
      </c>
      <c r="N580" s="7">
        <f>VLOOKUP($A580,Data!$CA$596:$CM$995,11,FALSE)</f>
        <v>39400</v>
      </c>
      <c r="O580" s="7">
        <f>VLOOKUP($A580,Data!$CA$596:$CM$995,12,FALSE)</f>
        <v>5.6</v>
      </c>
      <c r="P580" s="7">
        <f>VLOOKUP($A580,Data!$CA$596:$CM$995,13,FALSE)</f>
        <v>1.6</v>
      </c>
    </row>
    <row r="581" spans="1:16" x14ac:dyDescent="0.3">
      <c r="A581" s="36" t="s">
        <v>759</v>
      </c>
      <c r="B581" s="6" t="e">
        <f>IFERROR(VLOOKUP($A581,classifications!$A$3:$C$334,3,FALSE),VLOOKUP($A581,classifications!$I$2:$K$27,3,FALSE))</f>
        <v>#N/A</v>
      </c>
      <c r="C581" s="6" t="e">
        <f>VLOOKUP($A581,classifications!$A$3:$D$333,4,FALSE)</f>
        <v>#N/A</v>
      </c>
      <c r="D581" s="6" t="e">
        <f>VLOOKUP($A581,class!$A$1:$B$455,2,FALSE)</f>
        <v>#N/A</v>
      </c>
      <c r="E581" s="7">
        <f>VLOOKUP($A581,Data!$CA$596:$CM$995,2,FALSE)</f>
        <v>27000</v>
      </c>
      <c r="F581" s="7">
        <f>VLOOKUP($A581,Data!$CA$596:$CM$995,3,FALSE)</f>
        <v>73700</v>
      </c>
      <c r="G581" s="7">
        <f>VLOOKUP($A581,Data!$CA$596:$CM$995,4,FALSE)</f>
        <v>36.6</v>
      </c>
      <c r="H581" s="7">
        <f>VLOOKUP($A581,Data!$CA$596:$CM$995,5,FALSE)</f>
        <v>3.7</v>
      </c>
      <c r="I581" s="7">
        <f>VLOOKUP($A581,Data!$CA$596:$CM$995,6,FALSE)</f>
        <v>57400</v>
      </c>
      <c r="J581" s="7">
        <f>VLOOKUP($A581,Data!$CA$596:$CM$995,7,FALSE)</f>
        <v>73700</v>
      </c>
      <c r="K581" s="7">
        <f>VLOOKUP($A581,Data!$CA$596:$CM$995,8,FALSE)</f>
        <v>77.900000000000006</v>
      </c>
      <c r="L581" s="7">
        <f>VLOOKUP($A581,Data!$CA$596:$CM$995,9,FALSE)</f>
        <v>3.2</v>
      </c>
      <c r="M581" s="7">
        <f>VLOOKUP($A581,Data!$CA$596:$CM$995,10,FALSE)</f>
        <v>4900</v>
      </c>
      <c r="N581" s="7">
        <f>VLOOKUP($A581,Data!$CA$596:$CM$995,11,FALSE)</f>
        <v>73700</v>
      </c>
      <c r="O581" s="7">
        <f>VLOOKUP($A581,Data!$CA$596:$CM$995,12,FALSE)</f>
        <v>6.7</v>
      </c>
      <c r="P581" s="7">
        <f>VLOOKUP($A581,Data!$CA$596:$CM$995,13,FALSE)</f>
        <v>1.9</v>
      </c>
    </row>
    <row r="582" spans="1:16" x14ac:dyDescent="0.3">
      <c r="A582" s="36" t="s">
        <v>760</v>
      </c>
      <c r="B582" s="6" t="e">
        <f>IFERROR(VLOOKUP($A582,classifications!$A$3:$C$334,3,FALSE),VLOOKUP($A582,classifications!$I$2:$K$27,3,FALSE))</f>
        <v>#N/A</v>
      </c>
      <c r="C582" s="6" t="e">
        <f>VLOOKUP($A582,classifications!$A$3:$D$333,4,FALSE)</f>
        <v>#N/A</v>
      </c>
      <c r="D582" s="6" t="e">
        <f>VLOOKUP($A582,class!$A$1:$B$455,2,FALSE)</f>
        <v>#N/A</v>
      </c>
      <c r="E582" s="7">
        <f>VLOOKUP($A582,Data!$CA$596:$CM$995,2,FALSE)</f>
        <v>23400</v>
      </c>
      <c r="F582" s="7">
        <f>VLOOKUP($A582,Data!$CA$596:$CM$995,3,FALSE)</f>
        <v>64900</v>
      </c>
      <c r="G582" s="7">
        <f>VLOOKUP($A582,Data!$CA$596:$CM$995,4,FALSE)</f>
        <v>36.1</v>
      </c>
      <c r="H582" s="7">
        <f>VLOOKUP($A582,Data!$CA$596:$CM$995,5,FALSE)</f>
        <v>3.7</v>
      </c>
      <c r="I582" s="7">
        <f>VLOOKUP($A582,Data!$CA$596:$CM$995,6,FALSE)</f>
        <v>47000</v>
      </c>
      <c r="J582" s="7">
        <f>VLOOKUP($A582,Data!$CA$596:$CM$995,7,FALSE)</f>
        <v>64900</v>
      </c>
      <c r="K582" s="7">
        <f>VLOOKUP($A582,Data!$CA$596:$CM$995,8,FALSE)</f>
        <v>72.3</v>
      </c>
      <c r="L582" s="7">
        <f>VLOOKUP($A582,Data!$CA$596:$CM$995,9,FALSE)</f>
        <v>3.4</v>
      </c>
      <c r="M582" s="7">
        <f>VLOOKUP($A582,Data!$CA$596:$CM$995,10,FALSE)</f>
        <v>6300</v>
      </c>
      <c r="N582" s="7">
        <f>VLOOKUP($A582,Data!$CA$596:$CM$995,11,FALSE)</f>
        <v>64900</v>
      </c>
      <c r="O582" s="7">
        <f>VLOOKUP($A582,Data!$CA$596:$CM$995,12,FALSE)</f>
        <v>9.6999999999999993</v>
      </c>
      <c r="P582" s="7">
        <f>VLOOKUP($A582,Data!$CA$596:$CM$995,13,FALSE)</f>
        <v>2.2999999999999998</v>
      </c>
    </row>
    <row r="583" spans="1:16" x14ac:dyDescent="0.3">
      <c r="A583" s="36" t="s">
        <v>761</v>
      </c>
      <c r="B583" s="6" t="e">
        <f>IFERROR(VLOOKUP($A583,classifications!$A$3:$C$334,3,FALSE),VLOOKUP($A583,classifications!$I$2:$K$27,3,FALSE))</f>
        <v>#N/A</v>
      </c>
      <c r="C583" s="6" t="e">
        <f>VLOOKUP($A583,classifications!$A$3:$D$333,4,FALSE)</f>
        <v>#N/A</v>
      </c>
      <c r="D583" s="6" t="e">
        <f>VLOOKUP($A583,class!$A$1:$B$455,2,FALSE)</f>
        <v>#N/A</v>
      </c>
      <c r="E583" s="7">
        <f>VLOOKUP($A583,Data!$CA$596:$CM$995,2,FALSE)</f>
        <v>17800</v>
      </c>
      <c r="F583" s="7">
        <f>VLOOKUP($A583,Data!$CA$596:$CM$995,3,FALSE)</f>
        <v>54800</v>
      </c>
      <c r="G583" s="7">
        <f>VLOOKUP($A583,Data!$CA$596:$CM$995,4,FALSE)</f>
        <v>32.5</v>
      </c>
      <c r="H583" s="7">
        <f>VLOOKUP($A583,Data!$CA$596:$CM$995,5,FALSE)</f>
        <v>3.4</v>
      </c>
      <c r="I583" s="7">
        <f>VLOOKUP($A583,Data!$CA$596:$CM$995,6,FALSE)</f>
        <v>38900</v>
      </c>
      <c r="J583" s="7">
        <f>VLOOKUP($A583,Data!$CA$596:$CM$995,7,FALSE)</f>
        <v>54800</v>
      </c>
      <c r="K583" s="7">
        <f>VLOOKUP($A583,Data!$CA$596:$CM$995,8,FALSE)</f>
        <v>71</v>
      </c>
      <c r="L583" s="7">
        <f>VLOOKUP($A583,Data!$CA$596:$CM$995,9,FALSE)</f>
        <v>3.3</v>
      </c>
      <c r="M583" s="7">
        <f>VLOOKUP($A583,Data!$CA$596:$CM$995,10,FALSE)</f>
        <v>5200</v>
      </c>
      <c r="N583" s="7">
        <f>VLOOKUP($A583,Data!$CA$596:$CM$995,11,FALSE)</f>
        <v>54800</v>
      </c>
      <c r="O583" s="7">
        <f>VLOOKUP($A583,Data!$CA$596:$CM$995,12,FALSE)</f>
        <v>9.5</v>
      </c>
      <c r="P583" s="7">
        <f>VLOOKUP($A583,Data!$CA$596:$CM$995,13,FALSE)</f>
        <v>2.1</v>
      </c>
    </row>
    <row r="584" spans="1:16" x14ac:dyDescent="0.3">
      <c r="A584" s="36" t="s">
        <v>762</v>
      </c>
      <c r="B584" s="6" t="e">
        <f>IFERROR(VLOOKUP($A584,classifications!$A$3:$C$334,3,FALSE),VLOOKUP($A584,classifications!$I$2:$K$27,3,FALSE))</f>
        <v>#N/A</v>
      </c>
      <c r="C584" s="6" t="e">
        <f>VLOOKUP($A584,classifications!$A$3:$D$333,4,FALSE)</f>
        <v>#N/A</v>
      </c>
      <c r="D584" s="6" t="e">
        <f>VLOOKUP($A584,class!$A$1:$B$455,2,FALSE)</f>
        <v>#N/A</v>
      </c>
      <c r="E584" s="7">
        <f>VLOOKUP($A584,Data!$CA$596:$CM$995,2,FALSE)</f>
        <v>30200</v>
      </c>
      <c r="F584" s="7">
        <f>VLOOKUP($A584,Data!$CA$596:$CM$995,3,FALSE)</f>
        <v>93100</v>
      </c>
      <c r="G584" s="7">
        <f>VLOOKUP($A584,Data!$CA$596:$CM$995,4,FALSE)</f>
        <v>32.4</v>
      </c>
      <c r="H584" s="7">
        <f>VLOOKUP($A584,Data!$CA$596:$CM$995,5,FALSE)</f>
        <v>3.4</v>
      </c>
      <c r="I584" s="7">
        <f>VLOOKUP($A584,Data!$CA$596:$CM$995,6,FALSE)</f>
        <v>66100</v>
      </c>
      <c r="J584" s="7">
        <f>VLOOKUP($A584,Data!$CA$596:$CM$995,7,FALSE)</f>
        <v>93100</v>
      </c>
      <c r="K584" s="7">
        <f>VLOOKUP($A584,Data!$CA$596:$CM$995,8,FALSE)</f>
        <v>70.900000000000006</v>
      </c>
      <c r="L584" s="7">
        <f>VLOOKUP($A584,Data!$CA$596:$CM$995,9,FALSE)</f>
        <v>3.3</v>
      </c>
      <c r="M584" s="7">
        <f>VLOOKUP($A584,Data!$CA$596:$CM$995,10,FALSE)</f>
        <v>7000</v>
      </c>
      <c r="N584" s="7">
        <f>VLOOKUP($A584,Data!$CA$596:$CM$995,11,FALSE)</f>
        <v>93100</v>
      </c>
      <c r="O584" s="7">
        <f>VLOOKUP($A584,Data!$CA$596:$CM$995,12,FALSE)</f>
        <v>7.6</v>
      </c>
      <c r="P584" s="7">
        <f>VLOOKUP($A584,Data!$CA$596:$CM$995,13,FALSE)</f>
        <v>1.9</v>
      </c>
    </row>
    <row r="585" spans="1:16" x14ac:dyDescent="0.3">
      <c r="A585" s="36" t="s">
        <v>763</v>
      </c>
      <c r="B585" s="6" t="e">
        <f>IFERROR(VLOOKUP($A585,classifications!$A$3:$C$334,3,FALSE),VLOOKUP($A585,classifications!$I$2:$K$27,3,FALSE))</f>
        <v>#N/A</v>
      </c>
      <c r="C585" s="6" t="e">
        <f>VLOOKUP($A585,classifications!$A$3:$D$333,4,FALSE)</f>
        <v>#N/A</v>
      </c>
      <c r="D585" s="6" t="e">
        <f>VLOOKUP($A585,class!$A$1:$B$455,2,FALSE)</f>
        <v>#N/A</v>
      </c>
      <c r="E585" s="7">
        <f>VLOOKUP($A585,Data!$CA$596:$CM$995,2,FALSE)</f>
        <v>26500</v>
      </c>
      <c r="F585" s="7">
        <f>VLOOKUP($A585,Data!$CA$596:$CM$995,3,FALSE)</f>
        <v>85700</v>
      </c>
      <c r="G585" s="7">
        <f>VLOOKUP($A585,Data!$CA$596:$CM$995,4,FALSE)</f>
        <v>30.9</v>
      </c>
      <c r="H585" s="7">
        <f>VLOOKUP($A585,Data!$CA$596:$CM$995,5,FALSE)</f>
        <v>3.3</v>
      </c>
      <c r="I585" s="7">
        <f>VLOOKUP($A585,Data!$CA$596:$CM$995,6,FALSE)</f>
        <v>62800</v>
      </c>
      <c r="J585" s="7">
        <f>VLOOKUP($A585,Data!$CA$596:$CM$995,7,FALSE)</f>
        <v>85700</v>
      </c>
      <c r="K585" s="7">
        <f>VLOOKUP($A585,Data!$CA$596:$CM$995,8,FALSE)</f>
        <v>73.3</v>
      </c>
      <c r="L585" s="7">
        <f>VLOOKUP($A585,Data!$CA$596:$CM$995,9,FALSE)</f>
        <v>3.2</v>
      </c>
      <c r="M585" s="7">
        <f>VLOOKUP($A585,Data!$CA$596:$CM$995,10,FALSE)</f>
        <v>7400</v>
      </c>
      <c r="N585" s="7">
        <f>VLOOKUP($A585,Data!$CA$596:$CM$995,11,FALSE)</f>
        <v>85700</v>
      </c>
      <c r="O585" s="7">
        <f>VLOOKUP($A585,Data!$CA$596:$CM$995,12,FALSE)</f>
        <v>8.6</v>
      </c>
      <c r="P585" s="7">
        <f>VLOOKUP($A585,Data!$CA$596:$CM$995,13,FALSE)</f>
        <v>2</v>
      </c>
    </row>
    <row r="586" spans="1:16" x14ac:dyDescent="0.3">
      <c r="A586" s="36" t="s">
        <v>764</v>
      </c>
      <c r="B586" s="6" t="e">
        <f>IFERROR(VLOOKUP($A586,classifications!$A$3:$C$334,3,FALSE),VLOOKUP($A586,classifications!$I$2:$K$27,3,FALSE))</f>
        <v>#N/A</v>
      </c>
      <c r="C586" s="6" t="e">
        <f>VLOOKUP($A586,classifications!$A$3:$D$333,4,FALSE)</f>
        <v>#N/A</v>
      </c>
      <c r="D586" s="6" t="e">
        <f>VLOOKUP($A586,class!$A$1:$B$455,2,FALSE)</f>
        <v>#N/A</v>
      </c>
      <c r="E586" s="7">
        <f>VLOOKUP($A586,Data!$CA$596:$CM$995,2,FALSE)</f>
        <v>28200</v>
      </c>
      <c r="F586" s="7">
        <f>VLOOKUP($A586,Data!$CA$596:$CM$995,3,FALSE)</f>
        <v>73600</v>
      </c>
      <c r="G586" s="7">
        <f>VLOOKUP($A586,Data!$CA$596:$CM$995,4,FALSE)</f>
        <v>38.299999999999997</v>
      </c>
      <c r="H586" s="7">
        <f>VLOOKUP($A586,Data!$CA$596:$CM$995,5,FALSE)</f>
        <v>3.8</v>
      </c>
      <c r="I586" s="7">
        <f>VLOOKUP($A586,Data!$CA$596:$CM$995,6,FALSE)</f>
        <v>57100</v>
      </c>
      <c r="J586" s="7">
        <f>VLOOKUP($A586,Data!$CA$596:$CM$995,7,FALSE)</f>
        <v>73600</v>
      </c>
      <c r="K586" s="7">
        <f>VLOOKUP($A586,Data!$CA$596:$CM$995,8,FALSE)</f>
        <v>77.599999999999994</v>
      </c>
      <c r="L586" s="7">
        <f>VLOOKUP($A586,Data!$CA$596:$CM$995,9,FALSE)</f>
        <v>3.2</v>
      </c>
      <c r="M586" s="7">
        <f>VLOOKUP($A586,Data!$CA$596:$CM$995,10,FALSE)</f>
        <v>5500</v>
      </c>
      <c r="N586" s="7">
        <f>VLOOKUP($A586,Data!$CA$596:$CM$995,11,FALSE)</f>
        <v>73600</v>
      </c>
      <c r="O586" s="7">
        <f>VLOOKUP($A586,Data!$CA$596:$CM$995,12,FALSE)</f>
        <v>7.4</v>
      </c>
      <c r="P586" s="7">
        <f>VLOOKUP($A586,Data!$CA$596:$CM$995,13,FALSE)</f>
        <v>2</v>
      </c>
    </row>
    <row r="587" spans="1:16" x14ac:dyDescent="0.3">
      <c r="A587" s="36" t="s">
        <v>765</v>
      </c>
      <c r="B587" s="6" t="e">
        <f>IFERROR(VLOOKUP($A587,classifications!$A$3:$C$334,3,FALSE),VLOOKUP($A587,classifications!$I$2:$K$27,3,FALSE))</f>
        <v>#N/A</v>
      </c>
      <c r="C587" s="6" t="e">
        <f>VLOOKUP($A587,classifications!$A$3:$D$333,4,FALSE)</f>
        <v>#N/A</v>
      </c>
      <c r="D587" s="6" t="e">
        <f>VLOOKUP($A587,class!$A$1:$B$455,2,FALSE)</f>
        <v>#N/A</v>
      </c>
      <c r="E587" s="7">
        <f>VLOOKUP($A587,Data!$CA$596:$CM$995,2,FALSE)</f>
        <v>16800</v>
      </c>
      <c r="F587" s="7">
        <f>VLOOKUP($A587,Data!$CA$596:$CM$995,3,FALSE)</f>
        <v>47600</v>
      </c>
      <c r="G587" s="7">
        <f>VLOOKUP($A587,Data!$CA$596:$CM$995,4,FALSE)</f>
        <v>35.4</v>
      </c>
      <c r="H587" s="7">
        <f>VLOOKUP($A587,Data!$CA$596:$CM$995,5,FALSE)</f>
        <v>3.5</v>
      </c>
      <c r="I587" s="7">
        <f>VLOOKUP($A587,Data!$CA$596:$CM$995,6,FALSE)</f>
        <v>37600</v>
      </c>
      <c r="J587" s="7">
        <f>VLOOKUP($A587,Data!$CA$596:$CM$995,7,FALSE)</f>
        <v>47600</v>
      </c>
      <c r="K587" s="7">
        <f>VLOOKUP($A587,Data!$CA$596:$CM$995,8,FALSE)</f>
        <v>78.900000000000006</v>
      </c>
      <c r="L587" s="7">
        <f>VLOOKUP($A587,Data!$CA$596:$CM$995,9,FALSE)</f>
        <v>3</v>
      </c>
      <c r="M587" s="7">
        <f>VLOOKUP($A587,Data!$CA$596:$CM$995,10,FALSE)</f>
        <v>3500</v>
      </c>
      <c r="N587" s="7">
        <f>VLOOKUP($A587,Data!$CA$596:$CM$995,11,FALSE)</f>
        <v>47600</v>
      </c>
      <c r="O587" s="7">
        <f>VLOOKUP($A587,Data!$CA$596:$CM$995,12,FALSE)</f>
        <v>7.4</v>
      </c>
      <c r="P587" s="7">
        <f>VLOOKUP($A587,Data!$CA$596:$CM$995,13,FALSE)</f>
        <v>1.9</v>
      </c>
    </row>
    <row r="588" spans="1:16" x14ac:dyDescent="0.3">
      <c r="A588" s="36" t="s">
        <v>766</v>
      </c>
      <c r="B588" s="6" t="e">
        <f>IFERROR(VLOOKUP($A588,classifications!$A$3:$C$334,3,FALSE),VLOOKUP($A588,classifications!$I$2:$K$27,3,FALSE))</f>
        <v>#N/A</v>
      </c>
      <c r="C588" s="6" t="e">
        <f>VLOOKUP($A588,classifications!$A$3:$D$333,4,FALSE)</f>
        <v>#N/A</v>
      </c>
      <c r="D588" s="6" t="e">
        <f>VLOOKUP($A588,class!$A$1:$B$455,2,FALSE)</f>
        <v>#N/A</v>
      </c>
      <c r="E588" s="7">
        <f>VLOOKUP($A588,Data!$CA$596:$CM$995,2,FALSE)</f>
        <v>24500</v>
      </c>
      <c r="F588" s="7">
        <f>VLOOKUP($A588,Data!$CA$596:$CM$995,3,FALSE)</f>
        <v>71500</v>
      </c>
      <c r="G588" s="7">
        <f>VLOOKUP($A588,Data!$CA$596:$CM$995,4,FALSE)</f>
        <v>34.200000000000003</v>
      </c>
      <c r="H588" s="7">
        <f>VLOOKUP($A588,Data!$CA$596:$CM$995,5,FALSE)</f>
        <v>3.3</v>
      </c>
      <c r="I588" s="7">
        <f>VLOOKUP($A588,Data!$CA$596:$CM$995,6,FALSE)</f>
        <v>52800</v>
      </c>
      <c r="J588" s="7">
        <f>VLOOKUP($A588,Data!$CA$596:$CM$995,7,FALSE)</f>
        <v>71500</v>
      </c>
      <c r="K588" s="7">
        <f>VLOOKUP($A588,Data!$CA$596:$CM$995,8,FALSE)</f>
        <v>73.8</v>
      </c>
      <c r="L588" s="7">
        <f>VLOOKUP($A588,Data!$CA$596:$CM$995,9,FALSE)</f>
        <v>3</v>
      </c>
      <c r="M588" s="7">
        <f>VLOOKUP($A588,Data!$CA$596:$CM$995,10,FALSE)</f>
        <v>6700</v>
      </c>
      <c r="N588" s="7">
        <f>VLOOKUP($A588,Data!$CA$596:$CM$995,11,FALSE)</f>
        <v>71500</v>
      </c>
      <c r="O588" s="7">
        <f>VLOOKUP($A588,Data!$CA$596:$CM$995,12,FALSE)</f>
        <v>9.3000000000000007</v>
      </c>
      <c r="P588" s="7">
        <f>VLOOKUP($A588,Data!$CA$596:$CM$995,13,FALSE)</f>
        <v>2</v>
      </c>
    </row>
    <row r="589" spans="1:16" x14ac:dyDescent="0.3">
      <c r="A589" s="36" t="s">
        <v>767</v>
      </c>
      <c r="B589" s="6" t="e">
        <f>IFERROR(VLOOKUP($A589,classifications!$A$3:$C$334,3,FALSE),VLOOKUP($A589,classifications!$I$2:$K$27,3,FALSE))</f>
        <v>#N/A</v>
      </c>
      <c r="C589" s="6" t="e">
        <f>VLOOKUP($A589,classifications!$A$3:$D$333,4,FALSE)</f>
        <v>#N/A</v>
      </c>
      <c r="D589" s="6" t="e">
        <f>VLOOKUP($A589,class!$A$1:$B$455,2,FALSE)</f>
        <v>#N/A</v>
      </c>
      <c r="E589" s="7">
        <f>VLOOKUP($A589,Data!$CA$596:$CM$995,2,FALSE)</f>
        <v>41600</v>
      </c>
      <c r="F589" s="7">
        <f>VLOOKUP($A589,Data!$CA$596:$CM$995,3,FALSE)</f>
        <v>107600</v>
      </c>
      <c r="G589" s="7">
        <f>VLOOKUP($A589,Data!$CA$596:$CM$995,4,FALSE)</f>
        <v>38.6</v>
      </c>
      <c r="H589" s="7">
        <f>VLOOKUP($A589,Data!$CA$596:$CM$995,5,FALSE)</f>
        <v>3.1</v>
      </c>
      <c r="I589" s="7">
        <f>VLOOKUP($A589,Data!$CA$596:$CM$995,6,FALSE)</f>
        <v>81300</v>
      </c>
      <c r="J589" s="7">
        <f>VLOOKUP($A589,Data!$CA$596:$CM$995,7,FALSE)</f>
        <v>107600</v>
      </c>
      <c r="K589" s="7">
        <f>VLOOKUP($A589,Data!$CA$596:$CM$995,8,FALSE)</f>
        <v>75.5</v>
      </c>
      <c r="L589" s="7">
        <f>VLOOKUP($A589,Data!$CA$596:$CM$995,9,FALSE)</f>
        <v>2.8</v>
      </c>
      <c r="M589" s="7">
        <f>VLOOKUP($A589,Data!$CA$596:$CM$995,10,FALSE)</f>
        <v>9300</v>
      </c>
      <c r="N589" s="7">
        <f>VLOOKUP($A589,Data!$CA$596:$CM$995,11,FALSE)</f>
        <v>107600</v>
      </c>
      <c r="O589" s="7">
        <f>VLOOKUP($A589,Data!$CA$596:$CM$995,12,FALSE)</f>
        <v>8.6</v>
      </c>
      <c r="P589" s="7">
        <f>VLOOKUP($A589,Data!$CA$596:$CM$995,13,FALSE)</f>
        <v>1.8</v>
      </c>
    </row>
    <row r="590" spans="1:16" x14ac:dyDescent="0.3">
      <c r="A590" s="36" t="s">
        <v>768</v>
      </c>
      <c r="B590" s="6" t="e">
        <f>IFERROR(VLOOKUP($A590,classifications!$A$3:$C$334,3,FALSE),VLOOKUP($A590,classifications!$I$2:$K$27,3,FALSE))</f>
        <v>#N/A</v>
      </c>
      <c r="C590" s="6" t="e">
        <f>VLOOKUP($A590,classifications!$A$3:$D$333,4,FALSE)</f>
        <v>#N/A</v>
      </c>
      <c r="D590" s="6" t="e">
        <f>VLOOKUP($A590,class!$A$1:$B$455,2,FALSE)</f>
        <v>#N/A</v>
      </c>
      <c r="E590" s="7">
        <f>VLOOKUP($A590,Data!$CA$596:$CM$995,2,FALSE)</f>
        <v>58200</v>
      </c>
      <c r="F590" s="7">
        <f>VLOOKUP($A590,Data!$CA$596:$CM$995,3,FALSE)</f>
        <v>154800</v>
      </c>
      <c r="G590" s="7">
        <f>VLOOKUP($A590,Data!$CA$596:$CM$995,4,FALSE)</f>
        <v>37.6</v>
      </c>
      <c r="H590" s="7">
        <f>VLOOKUP($A590,Data!$CA$596:$CM$995,5,FALSE)</f>
        <v>3.1</v>
      </c>
      <c r="I590" s="7">
        <f>VLOOKUP($A590,Data!$CA$596:$CM$995,6,FALSE)</f>
        <v>118700</v>
      </c>
      <c r="J590" s="7">
        <f>VLOOKUP($A590,Data!$CA$596:$CM$995,7,FALSE)</f>
        <v>154800</v>
      </c>
      <c r="K590" s="7">
        <f>VLOOKUP($A590,Data!$CA$596:$CM$995,8,FALSE)</f>
        <v>76.7</v>
      </c>
      <c r="L590" s="7">
        <f>VLOOKUP($A590,Data!$CA$596:$CM$995,9,FALSE)</f>
        <v>2.7</v>
      </c>
      <c r="M590" s="7">
        <f>VLOOKUP($A590,Data!$CA$596:$CM$995,10,FALSE)</f>
        <v>12300</v>
      </c>
      <c r="N590" s="7">
        <f>VLOOKUP($A590,Data!$CA$596:$CM$995,11,FALSE)</f>
        <v>154800</v>
      </c>
      <c r="O590" s="7">
        <f>VLOOKUP($A590,Data!$CA$596:$CM$995,12,FALSE)</f>
        <v>7.9</v>
      </c>
      <c r="P590" s="7">
        <f>VLOOKUP($A590,Data!$CA$596:$CM$995,13,FALSE)</f>
        <v>1.7</v>
      </c>
    </row>
    <row r="591" spans="1:16" x14ac:dyDescent="0.3">
      <c r="A591" s="36" t="s">
        <v>769</v>
      </c>
      <c r="B591" s="6" t="e">
        <f>IFERROR(VLOOKUP($A591,classifications!$A$3:$C$334,3,FALSE),VLOOKUP($A591,classifications!$I$2:$K$27,3,FALSE))</f>
        <v>#N/A</v>
      </c>
      <c r="C591" s="6" t="e">
        <f>VLOOKUP($A591,classifications!$A$3:$D$333,4,FALSE)</f>
        <v>#N/A</v>
      </c>
      <c r="D591" s="6" t="e">
        <f>VLOOKUP($A591,class!$A$1:$B$455,2,FALSE)</f>
        <v>#N/A</v>
      </c>
      <c r="E591" s="7">
        <f>VLOOKUP($A591,Data!$CA$596:$CM$995,2,FALSE)</f>
        <v>24500</v>
      </c>
      <c r="F591" s="7">
        <f>VLOOKUP($A591,Data!$CA$596:$CM$995,3,FALSE)</f>
        <v>85600</v>
      </c>
      <c r="G591" s="7">
        <f>VLOOKUP($A591,Data!$CA$596:$CM$995,4,FALSE)</f>
        <v>28.6</v>
      </c>
      <c r="H591" s="7">
        <f>VLOOKUP($A591,Data!$CA$596:$CM$995,5,FALSE)</f>
        <v>3.4</v>
      </c>
      <c r="I591" s="7">
        <f>VLOOKUP($A591,Data!$CA$596:$CM$995,6,FALSE)</f>
        <v>60000</v>
      </c>
      <c r="J591" s="7">
        <f>VLOOKUP($A591,Data!$CA$596:$CM$995,7,FALSE)</f>
        <v>85600</v>
      </c>
      <c r="K591" s="7">
        <f>VLOOKUP($A591,Data!$CA$596:$CM$995,8,FALSE)</f>
        <v>70</v>
      </c>
      <c r="L591" s="7">
        <f>VLOOKUP($A591,Data!$CA$596:$CM$995,9,FALSE)</f>
        <v>3.4</v>
      </c>
      <c r="M591" s="7">
        <f>VLOOKUP($A591,Data!$CA$596:$CM$995,10,FALSE)</f>
        <v>9300</v>
      </c>
      <c r="N591" s="7">
        <f>VLOOKUP($A591,Data!$CA$596:$CM$995,11,FALSE)</f>
        <v>85600</v>
      </c>
      <c r="O591" s="7">
        <f>VLOOKUP($A591,Data!$CA$596:$CM$995,12,FALSE)</f>
        <v>10.8</v>
      </c>
      <c r="P591" s="7">
        <f>VLOOKUP($A591,Data!$CA$596:$CM$995,13,FALSE)</f>
        <v>2.2999999999999998</v>
      </c>
    </row>
    <row r="592" spans="1:16" x14ac:dyDescent="0.3">
      <c r="A592" s="36" t="s">
        <v>770</v>
      </c>
      <c r="B592" s="6" t="e">
        <f>IFERROR(VLOOKUP($A592,classifications!$A$3:$C$334,3,FALSE),VLOOKUP($A592,classifications!$I$2:$K$27,3,FALSE))</f>
        <v>#N/A</v>
      </c>
      <c r="C592" s="6" t="e">
        <f>VLOOKUP($A592,classifications!$A$3:$D$333,4,FALSE)</f>
        <v>#N/A</v>
      </c>
      <c r="D592" s="6" t="e">
        <f>VLOOKUP($A592,class!$A$1:$B$455,2,FALSE)</f>
        <v>#N/A</v>
      </c>
      <c r="E592" s="7">
        <f>VLOOKUP($A592,Data!$CA$596:$CM$995,2,FALSE)</f>
        <v>30100</v>
      </c>
      <c r="F592" s="7">
        <f>VLOOKUP($A592,Data!$CA$596:$CM$995,3,FALSE)</f>
        <v>87600</v>
      </c>
      <c r="G592" s="7">
        <f>VLOOKUP($A592,Data!$CA$596:$CM$995,4,FALSE)</f>
        <v>34.299999999999997</v>
      </c>
      <c r="H592" s="7">
        <f>VLOOKUP($A592,Data!$CA$596:$CM$995,5,FALSE)</f>
        <v>3.3</v>
      </c>
      <c r="I592" s="7">
        <f>VLOOKUP($A592,Data!$CA$596:$CM$995,6,FALSE)</f>
        <v>63500</v>
      </c>
      <c r="J592" s="7">
        <f>VLOOKUP($A592,Data!$CA$596:$CM$995,7,FALSE)</f>
        <v>87600</v>
      </c>
      <c r="K592" s="7">
        <f>VLOOKUP($A592,Data!$CA$596:$CM$995,8,FALSE)</f>
        <v>72.5</v>
      </c>
      <c r="L592" s="7">
        <f>VLOOKUP($A592,Data!$CA$596:$CM$995,9,FALSE)</f>
        <v>3.1</v>
      </c>
      <c r="M592" s="7">
        <f>VLOOKUP($A592,Data!$CA$596:$CM$995,10,FALSE)</f>
        <v>8000</v>
      </c>
      <c r="N592" s="7">
        <f>VLOOKUP($A592,Data!$CA$596:$CM$995,11,FALSE)</f>
        <v>87600</v>
      </c>
      <c r="O592" s="7">
        <f>VLOOKUP($A592,Data!$CA$596:$CM$995,12,FALSE)</f>
        <v>9.1</v>
      </c>
      <c r="P592" s="7">
        <f>VLOOKUP($A592,Data!$CA$596:$CM$995,13,FALSE)</f>
        <v>2</v>
      </c>
    </row>
    <row r="593" spans="1:16" x14ac:dyDescent="0.3">
      <c r="A593" s="36" t="s">
        <v>1063</v>
      </c>
      <c r="B593" s="6" t="e">
        <f>IFERROR(VLOOKUP($A593,classifications!$A$3:$C$334,3,FALSE),VLOOKUP($A593,classifications!$I$2:$K$27,3,FALSE))</f>
        <v>#N/A</v>
      </c>
      <c r="C593" s="6" t="e">
        <f>VLOOKUP($A593,classifications!$A$3:$D$333,4,FALSE)</f>
        <v>#N/A</v>
      </c>
      <c r="D593" s="6" t="e">
        <f>VLOOKUP($A593,class!$A$1:$B$455,2,FALSE)</f>
        <v>#N/A</v>
      </c>
      <c r="E593" s="7">
        <f>VLOOKUP($A593,Data!$CA$596:$CM$995,2,FALSE)</f>
        <v>35100</v>
      </c>
      <c r="F593" s="7">
        <f>VLOOKUP($A593,Data!$CA$596:$CM$995,3,FALSE)</f>
        <v>76500</v>
      </c>
      <c r="G593" s="7">
        <f>VLOOKUP($A593,Data!$CA$596:$CM$995,4,FALSE)</f>
        <v>45.9</v>
      </c>
      <c r="H593" s="7">
        <f>VLOOKUP($A593,Data!$CA$596:$CM$995,5,FALSE)</f>
        <v>3.8</v>
      </c>
      <c r="I593" s="7">
        <f>VLOOKUP($A593,Data!$CA$596:$CM$995,6,FALSE)</f>
        <v>58600</v>
      </c>
      <c r="J593" s="7">
        <f>VLOOKUP($A593,Data!$CA$596:$CM$995,7,FALSE)</f>
        <v>76500</v>
      </c>
      <c r="K593" s="7">
        <f>VLOOKUP($A593,Data!$CA$596:$CM$995,8,FALSE)</f>
        <v>76.599999999999994</v>
      </c>
      <c r="L593" s="7">
        <f>VLOOKUP($A593,Data!$CA$596:$CM$995,9,FALSE)</f>
        <v>3.2</v>
      </c>
      <c r="M593" s="7">
        <f>VLOOKUP($A593,Data!$CA$596:$CM$995,10,FALSE)</f>
        <v>4000</v>
      </c>
      <c r="N593" s="7">
        <f>VLOOKUP($A593,Data!$CA$596:$CM$995,11,FALSE)</f>
        <v>76500</v>
      </c>
      <c r="O593" s="7">
        <f>VLOOKUP($A593,Data!$CA$596:$CM$995,12,FALSE)</f>
        <v>5.2</v>
      </c>
      <c r="P593" s="7">
        <f>VLOOKUP($A593,Data!$CA$596:$CM$995,13,FALSE)</f>
        <v>1.7</v>
      </c>
    </row>
    <row r="594" spans="1:16" x14ac:dyDescent="0.3">
      <c r="A594" s="36" t="s">
        <v>772</v>
      </c>
      <c r="B594" s="6" t="e">
        <f>IFERROR(VLOOKUP($A594,classifications!$A$3:$C$334,3,FALSE),VLOOKUP($A594,classifications!$I$2:$K$27,3,FALSE))</f>
        <v>#N/A</v>
      </c>
      <c r="C594" s="6" t="e">
        <f>VLOOKUP($A594,classifications!$A$3:$D$333,4,FALSE)</f>
        <v>#N/A</v>
      </c>
      <c r="D594" s="6" t="e">
        <f>VLOOKUP($A594,class!$A$1:$B$455,2,FALSE)</f>
        <v>#N/A</v>
      </c>
      <c r="E594" s="7">
        <f>VLOOKUP($A594,Data!$CA$596:$CM$995,2,FALSE)</f>
        <v>114400</v>
      </c>
      <c r="F594" s="7">
        <f>VLOOKUP($A594,Data!$CA$596:$CM$995,3,FALSE)</f>
        <v>246700</v>
      </c>
      <c r="G594" s="7">
        <f>VLOOKUP($A594,Data!$CA$596:$CM$995,4,FALSE)</f>
        <v>46.4</v>
      </c>
      <c r="H594" s="7">
        <f>VLOOKUP($A594,Data!$CA$596:$CM$995,5,FALSE)</f>
        <v>3.4</v>
      </c>
      <c r="I594" s="7">
        <f>VLOOKUP($A594,Data!$CA$596:$CM$995,6,FALSE)</f>
        <v>193200</v>
      </c>
      <c r="J594" s="7">
        <f>VLOOKUP($A594,Data!$CA$596:$CM$995,7,FALSE)</f>
        <v>246700</v>
      </c>
      <c r="K594" s="7">
        <f>VLOOKUP($A594,Data!$CA$596:$CM$995,8,FALSE)</f>
        <v>78.3</v>
      </c>
      <c r="L594" s="7">
        <f>VLOOKUP($A594,Data!$CA$596:$CM$995,9,FALSE)</f>
        <v>2.8</v>
      </c>
      <c r="M594" s="7">
        <f>VLOOKUP($A594,Data!$CA$596:$CM$995,10,FALSE)</f>
        <v>17200</v>
      </c>
      <c r="N594" s="7">
        <f>VLOOKUP($A594,Data!$CA$596:$CM$995,11,FALSE)</f>
        <v>246700</v>
      </c>
      <c r="O594" s="7">
        <f>VLOOKUP($A594,Data!$CA$596:$CM$995,12,FALSE)</f>
        <v>7</v>
      </c>
      <c r="P594" s="7">
        <f>VLOOKUP($A594,Data!$CA$596:$CM$995,13,FALSE)</f>
        <v>1.7</v>
      </c>
    </row>
    <row r="595" spans="1:16" x14ac:dyDescent="0.3">
      <c r="A595" s="36" t="s">
        <v>1064</v>
      </c>
      <c r="B595" s="6" t="e">
        <f>IFERROR(VLOOKUP($A595,classifications!$A$3:$C$334,3,FALSE),VLOOKUP($A595,classifications!$I$2:$K$27,3,FALSE))</f>
        <v>#N/A</v>
      </c>
      <c r="C595" s="6" t="e">
        <f>VLOOKUP($A595,classifications!$A$3:$D$333,4,FALSE)</f>
        <v>#N/A</v>
      </c>
      <c r="D595" s="6" t="e">
        <f>VLOOKUP($A595,class!$A$1:$B$455,2,FALSE)</f>
        <v>#N/A</v>
      </c>
      <c r="E595" s="7">
        <f>VLOOKUP($A595,Data!$CA$596:$CM$995,2,FALSE)</f>
        <v>49100</v>
      </c>
      <c r="F595" s="7">
        <f>VLOOKUP($A595,Data!$CA$596:$CM$995,3,FALSE)</f>
        <v>149500</v>
      </c>
      <c r="G595" s="7">
        <f>VLOOKUP($A595,Data!$CA$596:$CM$995,4,FALSE)</f>
        <v>32.799999999999997</v>
      </c>
      <c r="H595" s="7">
        <f>VLOOKUP($A595,Data!$CA$596:$CM$995,5,FALSE)</f>
        <v>3.2</v>
      </c>
      <c r="I595" s="7">
        <f>VLOOKUP($A595,Data!$CA$596:$CM$995,6,FALSE)</f>
        <v>103700</v>
      </c>
      <c r="J595" s="7">
        <f>VLOOKUP($A595,Data!$CA$596:$CM$995,7,FALSE)</f>
        <v>149500</v>
      </c>
      <c r="K595" s="7">
        <f>VLOOKUP($A595,Data!$CA$596:$CM$995,8,FALSE)</f>
        <v>69.400000000000006</v>
      </c>
      <c r="L595" s="7">
        <f>VLOOKUP($A595,Data!$CA$596:$CM$995,9,FALSE)</f>
        <v>3.1</v>
      </c>
      <c r="M595" s="7">
        <f>VLOOKUP($A595,Data!$CA$596:$CM$995,10,FALSE)</f>
        <v>16400</v>
      </c>
      <c r="N595" s="7">
        <f>VLOOKUP($A595,Data!$CA$596:$CM$995,11,FALSE)</f>
        <v>149500</v>
      </c>
      <c r="O595" s="7">
        <f>VLOOKUP($A595,Data!$CA$596:$CM$995,12,FALSE)</f>
        <v>11</v>
      </c>
      <c r="P595" s="7">
        <f>VLOOKUP($A595,Data!$CA$596:$CM$995,13,FALSE)</f>
        <v>2.1</v>
      </c>
    </row>
    <row r="596" spans="1:16" x14ac:dyDescent="0.3">
      <c r="A596" s="36" t="s">
        <v>774</v>
      </c>
      <c r="B596" s="6" t="e">
        <f>IFERROR(VLOOKUP($A596,classifications!$A$3:$C$334,3,FALSE),VLOOKUP($A596,classifications!$I$2:$K$27,3,FALSE))</f>
        <v>#N/A</v>
      </c>
      <c r="C596" s="6" t="e">
        <f>VLOOKUP($A596,classifications!$A$3:$D$333,4,FALSE)</f>
        <v>#N/A</v>
      </c>
      <c r="D596" s="6" t="e">
        <f>VLOOKUP($A596,class!$A$1:$B$455,2,FALSE)</f>
        <v>#N/A</v>
      </c>
      <c r="E596" s="7">
        <f>VLOOKUP($A596,Data!$CA$596:$CM$995,2,FALSE)</f>
        <v>10400</v>
      </c>
      <c r="F596" s="7">
        <f>VLOOKUP($A596,Data!$CA$596:$CM$995,3,FALSE)</f>
        <v>36700</v>
      </c>
      <c r="G596" s="7">
        <f>VLOOKUP($A596,Data!$CA$596:$CM$995,4,FALSE)</f>
        <v>28.5</v>
      </c>
      <c r="H596" s="7">
        <f>VLOOKUP($A596,Data!$CA$596:$CM$995,5,FALSE)</f>
        <v>3.8</v>
      </c>
      <c r="I596" s="7">
        <f>VLOOKUP($A596,Data!$CA$596:$CM$995,6,FALSE)</f>
        <v>22000</v>
      </c>
      <c r="J596" s="7">
        <f>VLOOKUP($A596,Data!$CA$596:$CM$995,7,FALSE)</f>
        <v>36700</v>
      </c>
      <c r="K596" s="7">
        <f>VLOOKUP($A596,Data!$CA$596:$CM$995,8,FALSE)</f>
        <v>59.9</v>
      </c>
      <c r="L596" s="7">
        <f>VLOOKUP($A596,Data!$CA$596:$CM$995,9,FALSE)</f>
        <v>4.2</v>
      </c>
      <c r="M596" s="7">
        <f>VLOOKUP($A596,Data!$CA$596:$CM$995,10,FALSE)</f>
        <v>5900</v>
      </c>
      <c r="N596" s="7">
        <f>VLOOKUP($A596,Data!$CA$596:$CM$995,11,FALSE)</f>
        <v>36700</v>
      </c>
      <c r="O596" s="7">
        <f>VLOOKUP($A596,Data!$CA$596:$CM$995,12,FALSE)</f>
        <v>16</v>
      </c>
      <c r="P596" s="7">
        <f>VLOOKUP($A596,Data!$CA$596:$CM$995,13,FALSE)</f>
        <v>3.1</v>
      </c>
    </row>
    <row r="597" spans="1:16" x14ac:dyDescent="0.3">
      <c r="A597" s="36" t="s">
        <v>775</v>
      </c>
      <c r="B597" s="6" t="e">
        <f>IFERROR(VLOOKUP($A597,classifications!$A$3:$C$334,3,FALSE),VLOOKUP($A597,classifications!$I$2:$K$27,3,FALSE))</f>
        <v>#N/A</v>
      </c>
      <c r="C597" s="6" t="e">
        <f>VLOOKUP($A597,classifications!$A$3:$D$333,4,FALSE)</f>
        <v>#N/A</v>
      </c>
      <c r="D597" s="6" t="e">
        <f>VLOOKUP($A597,class!$A$1:$B$455,2,FALSE)</f>
        <v>#N/A</v>
      </c>
      <c r="E597" s="7">
        <f>VLOOKUP($A597,Data!$CA$596:$CM$995,2,FALSE)</f>
        <v>31800</v>
      </c>
      <c r="F597" s="7">
        <f>VLOOKUP($A597,Data!$CA$596:$CM$995,3,FALSE)</f>
        <v>111600</v>
      </c>
      <c r="G597" s="7">
        <f>VLOOKUP($A597,Data!$CA$596:$CM$995,4,FALSE)</f>
        <v>28.5</v>
      </c>
      <c r="H597" s="7">
        <f>VLOOKUP($A597,Data!$CA$596:$CM$995,5,FALSE)</f>
        <v>2.9</v>
      </c>
      <c r="I597" s="7">
        <f>VLOOKUP($A597,Data!$CA$596:$CM$995,6,FALSE)</f>
        <v>79600</v>
      </c>
      <c r="J597" s="7">
        <f>VLOOKUP($A597,Data!$CA$596:$CM$995,7,FALSE)</f>
        <v>111600</v>
      </c>
      <c r="K597" s="7">
        <f>VLOOKUP($A597,Data!$CA$596:$CM$995,8,FALSE)</f>
        <v>71.400000000000006</v>
      </c>
      <c r="L597" s="7">
        <f>VLOOKUP($A597,Data!$CA$596:$CM$995,9,FALSE)</f>
        <v>2.9</v>
      </c>
      <c r="M597" s="7">
        <f>VLOOKUP($A597,Data!$CA$596:$CM$995,10,FALSE)</f>
        <v>10300</v>
      </c>
      <c r="N597" s="7">
        <f>VLOOKUP($A597,Data!$CA$596:$CM$995,11,FALSE)</f>
        <v>111600</v>
      </c>
      <c r="O597" s="7">
        <f>VLOOKUP($A597,Data!$CA$596:$CM$995,12,FALSE)</f>
        <v>9.3000000000000007</v>
      </c>
      <c r="P597" s="7">
        <f>VLOOKUP($A597,Data!$CA$596:$CM$995,13,FALSE)</f>
        <v>1.9</v>
      </c>
    </row>
    <row r="598" spans="1:16" x14ac:dyDescent="0.3">
      <c r="A598" s="36" t="s">
        <v>776</v>
      </c>
      <c r="B598" s="6" t="e">
        <f>IFERROR(VLOOKUP($A598,classifications!$A$3:$C$334,3,FALSE),VLOOKUP($A598,classifications!$I$2:$K$27,3,FALSE))</f>
        <v>#N/A</v>
      </c>
      <c r="C598" s="6" t="e">
        <f>VLOOKUP($A598,classifications!$A$3:$D$333,4,FALSE)</f>
        <v>#N/A</v>
      </c>
      <c r="D598" s="6" t="e">
        <f>VLOOKUP($A598,class!$A$1:$B$455,2,FALSE)</f>
        <v>#N/A</v>
      </c>
      <c r="E598" s="7">
        <f>VLOOKUP($A598,Data!$CA$596:$CM$995,2,FALSE)</f>
        <v>10800</v>
      </c>
      <c r="F598" s="7">
        <f>VLOOKUP($A598,Data!$CA$596:$CM$995,3,FALSE)</f>
        <v>43200</v>
      </c>
      <c r="G598" s="7">
        <f>VLOOKUP($A598,Data!$CA$596:$CM$995,4,FALSE)</f>
        <v>24.9</v>
      </c>
      <c r="H598" s="7">
        <f>VLOOKUP($A598,Data!$CA$596:$CM$995,5,FALSE)</f>
        <v>3.5</v>
      </c>
      <c r="I598" s="7">
        <f>VLOOKUP($A598,Data!$CA$596:$CM$995,6,FALSE)</f>
        <v>27900</v>
      </c>
      <c r="J598" s="7">
        <f>VLOOKUP($A598,Data!$CA$596:$CM$995,7,FALSE)</f>
        <v>43200</v>
      </c>
      <c r="K598" s="7">
        <f>VLOOKUP($A598,Data!$CA$596:$CM$995,8,FALSE)</f>
        <v>64.599999999999994</v>
      </c>
      <c r="L598" s="7">
        <f>VLOOKUP($A598,Data!$CA$596:$CM$995,9,FALSE)</f>
        <v>3.9</v>
      </c>
      <c r="M598" s="7">
        <f>VLOOKUP($A598,Data!$CA$596:$CM$995,10,FALSE)</f>
        <v>6000</v>
      </c>
      <c r="N598" s="7">
        <f>VLOOKUP($A598,Data!$CA$596:$CM$995,11,FALSE)</f>
        <v>43200</v>
      </c>
      <c r="O598" s="7">
        <f>VLOOKUP($A598,Data!$CA$596:$CM$995,12,FALSE)</f>
        <v>13.8</v>
      </c>
      <c r="P598" s="7">
        <f>VLOOKUP($A598,Data!$CA$596:$CM$995,13,FALSE)</f>
        <v>2.8</v>
      </c>
    </row>
    <row r="599" spans="1:16" x14ac:dyDescent="0.3">
      <c r="A599" s="36" t="s">
        <v>777</v>
      </c>
      <c r="B599" s="6" t="e">
        <f>IFERROR(VLOOKUP($A599,classifications!$A$3:$C$334,3,FALSE),VLOOKUP($A599,classifications!$I$2:$K$27,3,FALSE))</f>
        <v>#N/A</v>
      </c>
      <c r="C599" s="6" t="e">
        <f>VLOOKUP($A599,classifications!$A$3:$D$333,4,FALSE)</f>
        <v>#N/A</v>
      </c>
      <c r="D599" s="6" t="e">
        <f>VLOOKUP($A599,class!$A$1:$B$455,2,FALSE)</f>
        <v>#N/A</v>
      </c>
      <c r="E599" s="7">
        <f>VLOOKUP($A599,Data!$CA$596:$CM$995,2,FALSE)</f>
        <v>17700</v>
      </c>
      <c r="F599" s="7">
        <f>VLOOKUP($A599,Data!$CA$596:$CM$995,3,FALSE)</f>
        <v>55700</v>
      </c>
      <c r="G599" s="7">
        <f>VLOOKUP($A599,Data!$CA$596:$CM$995,4,FALSE)</f>
        <v>31.7</v>
      </c>
      <c r="H599" s="7">
        <f>VLOOKUP($A599,Data!$CA$596:$CM$995,5,FALSE)</f>
        <v>3.3</v>
      </c>
      <c r="I599" s="7">
        <f>VLOOKUP($A599,Data!$CA$596:$CM$995,6,FALSE)</f>
        <v>38400</v>
      </c>
      <c r="J599" s="7">
        <f>VLOOKUP($A599,Data!$CA$596:$CM$995,7,FALSE)</f>
        <v>55700</v>
      </c>
      <c r="K599" s="7">
        <f>VLOOKUP($A599,Data!$CA$596:$CM$995,8,FALSE)</f>
        <v>69</v>
      </c>
      <c r="L599" s="7">
        <f>VLOOKUP($A599,Data!$CA$596:$CM$995,9,FALSE)</f>
        <v>3.3</v>
      </c>
      <c r="M599" s="7">
        <f>VLOOKUP($A599,Data!$CA$596:$CM$995,10,FALSE)</f>
        <v>4900</v>
      </c>
      <c r="N599" s="7">
        <f>VLOOKUP($A599,Data!$CA$596:$CM$995,11,FALSE)</f>
        <v>55700</v>
      </c>
      <c r="O599" s="7">
        <f>VLOOKUP($A599,Data!$CA$596:$CM$995,12,FALSE)</f>
        <v>8.8000000000000007</v>
      </c>
      <c r="P599" s="7">
        <f>VLOOKUP($A599,Data!$CA$596:$CM$995,13,FALSE)</f>
        <v>2</v>
      </c>
    </row>
    <row r="600" spans="1:16" x14ac:dyDescent="0.3">
      <c r="A600" s="36" t="s">
        <v>778</v>
      </c>
      <c r="B600" s="6" t="e">
        <f>IFERROR(VLOOKUP($A600,classifications!$A$3:$C$334,3,FALSE),VLOOKUP($A600,classifications!$I$2:$K$27,3,FALSE))</f>
        <v>#N/A</v>
      </c>
      <c r="C600" s="6" t="e">
        <f>VLOOKUP($A600,classifications!$A$3:$D$333,4,FALSE)</f>
        <v>#N/A</v>
      </c>
      <c r="D600" s="6" t="e">
        <f>VLOOKUP($A600,class!$A$1:$B$455,2,FALSE)</f>
        <v>#N/A</v>
      </c>
      <c r="E600" s="7">
        <f>VLOOKUP($A600,Data!$CA$596:$CM$995,2,FALSE)</f>
        <v>25600</v>
      </c>
      <c r="F600" s="7">
        <f>VLOOKUP($A600,Data!$CA$596:$CM$995,3,FALSE)</f>
        <v>53400</v>
      </c>
      <c r="G600" s="7">
        <f>VLOOKUP($A600,Data!$CA$596:$CM$995,4,FALSE)</f>
        <v>48</v>
      </c>
      <c r="H600" s="7">
        <f>VLOOKUP($A600,Data!$CA$596:$CM$995,5,FALSE)</f>
        <v>3.6</v>
      </c>
      <c r="I600" s="7">
        <f>VLOOKUP($A600,Data!$CA$596:$CM$995,6,FALSE)</f>
        <v>44400</v>
      </c>
      <c r="J600" s="7">
        <f>VLOOKUP($A600,Data!$CA$596:$CM$995,7,FALSE)</f>
        <v>53400</v>
      </c>
      <c r="K600" s="7">
        <f>VLOOKUP($A600,Data!$CA$596:$CM$995,8,FALSE)</f>
        <v>83.2</v>
      </c>
      <c r="L600" s="7">
        <f>VLOOKUP($A600,Data!$CA$596:$CM$995,9,FALSE)</f>
        <v>2.7</v>
      </c>
      <c r="M600" s="7">
        <f>VLOOKUP($A600,Data!$CA$596:$CM$995,10,FALSE)</f>
        <v>2300</v>
      </c>
      <c r="N600" s="7">
        <f>VLOOKUP($A600,Data!$CA$596:$CM$995,11,FALSE)</f>
        <v>53400</v>
      </c>
      <c r="O600" s="7">
        <f>VLOOKUP($A600,Data!$CA$596:$CM$995,12,FALSE)</f>
        <v>4.2</v>
      </c>
      <c r="P600" s="7">
        <f>VLOOKUP($A600,Data!$CA$596:$CM$995,13,FALSE)</f>
        <v>1.4</v>
      </c>
    </row>
    <row r="601" spans="1:16" x14ac:dyDescent="0.3">
      <c r="A601" s="36" t="s">
        <v>779</v>
      </c>
      <c r="B601" s="6" t="e">
        <f>IFERROR(VLOOKUP($A601,classifications!$A$3:$C$334,3,FALSE),VLOOKUP($A601,classifications!$I$2:$K$27,3,FALSE))</f>
        <v>#N/A</v>
      </c>
      <c r="C601" s="6" t="e">
        <f>VLOOKUP($A601,classifications!$A$3:$D$333,4,FALSE)</f>
        <v>#N/A</v>
      </c>
      <c r="D601" s="6" t="e">
        <f>VLOOKUP($A601,class!$A$1:$B$455,2,FALSE)</f>
        <v>#N/A</v>
      </c>
      <c r="E601" s="7">
        <f>VLOOKUP($A601,Data!$CA$596:$CM$995,2,FALSE)</f>
        <v>32700</v>
      </c>
      <c r="F601" s="7">
        <f>VLOOKUP($A601,Data!$CA$596:$CM$995,3,FALSE)</f>
        <v>92900</v>
      </c>
      <c r="G601" s="7">
        <f>VLOOKUP($A601,Data!$CA$596:$CM$995,4,FALSE)</f>
        <v>35.200000000000003</v>
      </c>
      <c r="H601" s="7">
        <f>VLOOKUP($A601,Data!$CA$596:$CM$995,5,FALSE)</f>
        <v>3.2</v>
      </c>
      <c r="I601" s="7">
        <f>VLOOKUP($A601,Data!$CA$596:$CM$995,6,FALSE)</f>
        <v>68100</v>
      </c>
      <c r="J601" s="7">
        <f>VLOOKUP($A601,Data!$CA$596:$CM$995,7,FALSE)</f>
        <v>92900</v>
      </c>
      <c r="K601" s="7">
        <f>VLOOKUP($A601,Data!$CA$596:$CM$995,8,FALSE)</f>
        <v>73.3</v>
      </c>
      <c r="L601" s="7">
        <f>VLOOKUP($A601,Data!$CA$596:$CM$995,9,FALSE)</f>
        <v>2.9</v>
      </c>
      <c r="M601" s="7">
        <f>VLOOKUP($A601,Data!$CA$596:$CM$995,10,FALSE)</f>
        <v>7300</v>
      </c>
      <c r="N601" s="7">
        <f>VLOOKUP($A601,Data!$CA$596:$CM$995,11,FALSE)</f>
        <v>92900</v>
      </c>
      <c r="O601" s="7">
        <f>VLOOKUP($A601,Data!$CA$596:$CM$995,12,FALSE)</f>
        <v>7.8</v>
      </c>
      <c r="P601" s="7">
        <f>VLOOKUP($A601,Data!$CA$596:$CM$995,13,FALSE)</f>
        <v>1.8</v>
      </c>
    </row>
    <row r="602" spans="1:16" x14ac:dyDescent="0.3">
      <c r="A602" s="36" t="s">
        <v>780</v>
      </c>
      <c r="B602" s="6" t="e">
        <f>IFERROR(VLOOKUP($A602,classifications!$A$3:$C$334,3,FALSE),VLOOKUP($A602,classifications!$I$2:$K$27,3,FALSE))</f>
        <v>#N/A</v>
      </c>
      <c r="C602" s="6" t="e">
        <f>VLOOKUP($A602,classifications!$A$3:$D$333,4,FALSE)</f>
        <v>#N/A</v>
      </c>
      <c r="D602" s="6" t="e">
        <f>VLOOKUP($A602,class!$A$1:$B$455,2,FALSE)</f>
        <v>#N/A</v>
      </c>
      <c r="E602" s="7">
        <f>VLOOKUP($A602,Data!$CA$596:$CM$995,2,FALSE)</f>
        <v>86600</v>
      </c>
      <c r="F602" s="7">
        <f>VLOOKUP($A602,Data!$CA$596:$CM$995,3,FALSE)</f>
        <v>157600</v>
      </c>
      <c r="G602" s="7">
        <f>VLOOKUP($A602,Data!$CA$596:$CM$995,4,FALSE)</f>
        <v>54.9</v>
      </c>
      <c r="H602" s="7">
        <f>VLOOKUP($A602,Data!$CA$596:$CM$995,5,FALSE)</f>
        <v>3.8</v>
      </c>
      <c r="I602" s="7">
        <f>VLOOKUP($A602,Data!$CA$596:$CM$995,6,FALSE)</f>
        <v>125500</v>
      </c>
      <c r="J602" s="7">
        <f>VLOOKUP($A602,Data!$CA$596:$CM$995,7,FALSE)</f>
        <v>157600</v>
      </c>
      <c r="K602" s="7">
        <f>VLOOKUP($A602,Data!$CA$596:$CM$995,8,FALSE)</f>
        <v>79.599999999999994</v>
      </c>
      <c r="L602" s="7">
        <f>VLOOKUP($A602,Data!$CA$596:$CM$995,9,FALSE)</f>
        <v>3.1</v>
      </c>
      <c r="M602" s="7">
        <f>VLOOKUP($A602,Data!$CA$596:$CM$995,10,FALSE)</f>
        <v>10400</v>
      </c>
      <c r="N602" s="7">
        <f>VLOOKUP($A602,Data!$CA$596:$CM$995,11,FALSE)</f>
        <v>157600</v>
      </c>
      <c r="O602" s="7">
        <f>VLOOKUP($A602,Data!$CA$596:$CM$995,12,FALSE)</f>
        <v>6.6</v>
      </c>
      <c r="P602" s="7">
        <f>VLOOKUP($A602,Data!$CA$596:$CM$995,13,FALSE)</f>
        <v>1.9</v>
      </c>
    </row>
    <row r="603" spans="1:16" x14ac:dyDescent="0.3">
      <c r="A603" s="36" t="s">
        <v>781</v>
      </c>
      <c r="B603" s="6" t="e">
        <f>IFERROR(VLOOKUP($A603,classifications!$A$3:$C$334,3,FALSE),VLOOKUP($A603,classifications!$I$2:$K$27,3,FALSE))</f>
        <v>#N/A</v>
      </c>
      <c r="C603" s="6" t="e">
        <f>VLOOKUP($A603,classifications!$A$3:$D$333,4,FALSE)</f>
        <v>#N/A</v>
      </c>
      <c r="D603" s="6" t="e">
        <f>VLOOKUP($A603,class!$A$1:$B$455,2,FALSE)</f>
        <v>#N/A</v>
      </c>
      <c r="E603" s="7">
        <f>VLOOKUP($A603,Data!$CA$596:$CM$995,2,FALSE)</f>
        <v>79600</v>
      </c>
      <c r="F603" s="7">
        <f>VLOOKUP($A603,Data!$CA$596:$CM$995,3,FALSE)</f>
        <v>160900</v>
      </c>
      <c r="G603" s="7">
        <f>VLOOKUP($A603,Data!$CA$596:$CM$995,4,FALSE)</f>
        <v>49.4</v>
      </c>
      <c r="H603" s="7">
        <f>VLOOKUP($A603,Data!$CA$596:$CM$995,5,FALSE)</f>
        <v>4.0999999999999996</v>
      </c>
      <c r="I603" s="7">
        <f>VLOOKUP($A603,Data!$CA$596:$CM$995,6,FALSE)</f>
        <v>129000</v>
      </c>
      <c r="J603" s="7">
        <f>VLOOKUP($A603,Data!$CA$596:$CM$995,7,FALSE)</f>
        <v>160900</v>
      </c>
      <c r="K603" s="7">
        <f>VLOOKUP($A603,Data!$CA$596:$CM$995,8,FALSE)</f>
        <v>80.2</v>
      </c>
      <c r="L603" s="7">
        <f>VLOOKUP($A603,Data!$CA$596:$CM$995,9,FALSE)</f>
        <v>3.2</v>
      </c>
      <c r="M603" s="7">
        <f>VLOOKUP($A603,Data!$CA$596:$CM$995,10,FALSE)</f>
        <v>9300</v>
      </c>
      <c r="N603" s="7">
        <f>VLOOKUP($A603,Data!$CA$596:$CM$995,11,FALSE)</f>
        <v>160900</v>
      </c>
      <c r="O603" s="7">
        <f>VLOOKUP($A603,Data!$CA$596:$CM$995,12,FALSE)</f>
        <v>5.8</v>
      </c>
      <c r="P603" s="7">
        <f>VLOOKUP($A603,Data!$CA$596:$CM$995,13,FALSE)</f>
        <v>1.9</v>
      </c>
    </row>
    <row r="604" spans="1:16" x14ac:dyDescent="0.3">
      <c r="A604" s="36" t="s">
        <v>782</v>
      </c>
      <c r="B604" s="6" t="e">
        <f>IFERROR(VLOOKUP($A604,classifications!$A$3:$C$334,3,FALSE),VLOOKUP($A604,classifications!$I$2:$K$27,3,FALSE))</f>
        <v>#N/A</v>
      </c>
      <c r="C604" s="6" t="e">
        <f>VLOOKUP($A604,classifications!$A$3:$D$333,4,FALSE)</f>
        <v>#N/A</v>
      </c>
      <c r="D604" s="6" t="e">
        <f>VLOOKUP($A604,class!$A$1:$B$455,2,FALSE)</f>
        <v>#N/A</v>
      </c>
      <c r="E604" s="7">
        <f>VLOOKUP($A604,Data!$CA$596:$CM$995,2,FALSE)</f>
        <v>27800</v>
      </c>
      <c r="F604" s="7">
        <f>VLOOKUP($A604,Data!$CA$596:$CM$995,3,FALSE)</f>
        <v>68800</v>
      </c>
      <c r="G604" s="7">
        <f>VLOOKUP($A604,Data!$CA$596:$CM$995,4,FALSE)</f>
        <v>40.4</v>
      </c>
      <c r="H604" s="7">
        <f>VLOOKUP($A604,Data!$CA$596:$CM$995,5,FALSE)</f>
        <v>3.4</v>
      </c>
      <c r="I604" s="7">
        <f>VLOOKUP($A604,Data!$CA$596:$CM$995,6,FALSE)</f>
        <v>52100</v>
      </c>
      <c r="J604" s="7">
        <f>VLOOKUP($A604,Data!$CA$596:$CM$995,7,FALSE)</f>
        <v>68800</v>
      </c>
      <c r="K604" s="7">
        <f>VLOOKUP($A604,Data!$CA$596:$CM$995,8,FALSE)</f>
        <v>75.7</v>
      </c>
      <c r="L604" s="7">
        <f>VLOOKUP($A604,Data!$CA$596:$CM$995,9,FALSE)</f>
        <v>3</v>
      </c>
      <c r="M604" s="7">
        <f>VLOOKUP($A604,Data!$CA$596:$CM$995,10,FALSE)</f>
        <v>5000</v>
      </c>
      <c r="N604" s="7">
        <f>VLOOKUP($A604,Data!$CA$596:$CM$995,11,FALSE)</f>
        <v>68800</v>
      </c>
      <c r="O604" s="7">
        <f>VLOOKUP($A604,Data!$CA$596:$CM$995,12,FALSE)</f>
        <v>7.3</v>
      </c>
      <c r="P604" s="7">
        <f>VLOOKUP($A604,Data!$CA$596:$CM$995,13,FALSE)</f>
        <v>1.8</v>
      </c>
    </row>
    <row r="605" spans="1:16" x14ac:dyDescent="0.3">
      <c r="A605" s="36" t="s">
        <v>783</v>
      </c>
      <c r="B605" s="6" t="e">
        <f>IFERROR(VLOOKUP($A605,classifications!$A$3:$C$334,3,FALSE),VLOOKUP($A605,classifications!$I$2:$K$27,3,FALSE))</f>
        <v>#N/A</v>
      </c>
      <c r="C605" s="6" t="e">
        <f>VLOOKUP($A605,classifications!$A$3:$D$333,4,FALSE)</f>
        <v>#N/A</v>
      </c>
      <c r="D605" s="6" t="e">
        <f>VLOOKUP($A605,class!$A$1:$B$455,2,FALSE)</f>
        <v>#N/A</v>
      </c>
      <c r="E605" s="7">
        <f>VLOOKUP($A605,Data!$CA$596:$CM$995,2,FALSE)</f>
        <v>22300</v>
      </c>
      <c r="F605" s="7">
        <f>VLOOKUP($A605,Data!$CA$596:$CM$995,3,FALSE)</f>
        <v>50000</v>
      </c>
      <c r="G605" s="7">
        <f>VLOOKUP($A605,Data!$CA$596:$CM$995,4,FALSE)</f>
        <v>44.6</v>
      </c>
      <c r="H605" s="7">
        <f>VLOOKUP($A605,Data!$CA$596:$CM$995,5,FALSE)</f>
        <v>3.8</v>
      </c>
      <c r="I605" s="7">
        <f>VLOOKUP($A605,Data!$CA$596:$CM$995,6,FALSE)</f>
        <v>39300</v>
      </c>
      <c r="J605" s="7">
        <f>VLOOKUP($A605,Data!$CA$596:$CM$995,7,FALSE)</f>
        <v>50000</v>
      </c>
      <c r="K605" s="7">
        <f>VLOOKUP($A605,Data!$CA$596:$CM$995,8,FALSE)</f>
        <v>78.599999999999994</v>
      </c>
      <c r="L605" s="7">
        <f>VLOOKUP($A605,Data!$CA$596:$CM$995,9,FALSE)</f>
        <v>3.1</v>
      </c>
      <c r="M605" s="7">
        <f>VLOOKUP($A605,Data!$CA$596:$CM$995,10,FALSE)</f>
        <v>3600</v>
      </c>
      <c r="N605" s="7">
        <f>VLOOKUP($A605,Data!$CA$596:$CM$995,11,FALSE)</f>
        <v>50000</v>
      </c>
      <c r="O605" s="7">
        <f>VLOOKUP($A605,Data!$CA$596:$CM$995,12,FALSE)</f>
        <v>7.2</v>
      </c>
      <c r="P605" s="7">
        <f>VLOOKUP($A605,Data!$CA$596:$CM$995,13,FALSE)</f>
        <v>2</v>
      </c>
    </row>
    <row r="606" spans="1:16" x14ac:dyDescent="0.3">
      <c r="A606" s="36" t="s">
        <v>784</v>
      </c>
      <c r="B606" s="6" t="e">
        <f>IFERROR(VLOOKUP($A606,classifications!$A$3:$C$334,3,FALSE),VLOOKUP($A606,classifications!$I$2:$K$27,3,FALSE))</f>
        <v>#N/A</v>
      </c>
      <c r="C606" s="6" t="e">
        <f>VLOOKUP($A606,classifications!$A$3:$D$333,4,FALSE)</f>
        <v>#N/A</v>
      </c>
      <c r="D606" s="6" t="e">
        <f>VLOOKUP($A606,class!$A$1:$B$455,2,FALSE)</f>
        <v>#N/A</v>
      </c>
      <c r="E606" s="7">
        <f>VLOOKUP($A606,Data!$CA$596:$CM$995,2,FALSE)</f>
        <v>12500</v>
      </c>
      <c r="F606" s="7">
        <f>VLOOKUP($A606,Data!$CA$596:$CM$995,3,FALSE)</f>
        <v>31500</v>
      </c>
      <c r="G606" s="7">
        <f>VLOOKUP($A606,Data!$CA$596:$CM$995,4,FALSE)</f>
        <v>39.6</v>
      </c>
      <c r="H606" s="7">
        <f>VLOOKUP($A606,Data!$CA$596:$CM$995,5,FALSE)</f>
        <v>4.7</v>
      </c>
      <c r="I606" s="7">
        <f>VLOOKUP($A606,Data!$CA$596:$CM$995,6,FALSE)</f>
        <v>22700</v>
      </c>
      <c r="J606" s="7">
        <f>VLOOKUP($A606,Data!$CA$596:$CM$995,7,FALSE)</f>
        <v>31500</v>
      </c>
      <c r="K606" s="7">
        <f>VLOOKUP($A606,Data!$CA$596:$CM$995,8,FALSE)</f>
        <v>71.900000000000006</v>
      </c>
      <c r="L606" s="7">
        <f>VLOOKUP($A606,Data!$CA$596:$CM$995,9,FALSE)</f>
        <v>4.3</v>
      </c>
      <c r="M606" s="7">
        <f>VLOOKUP($A606,Data!$CA$596:$CM$995,10,FALSE)</f>
        <v>3800</v>
      </c>
      <c r="N606" s="7">
        <f>VLOOKUP($A606,Data!$CA$596:$CM$995,11,FALSE)</f>
        <v>31500</v>
      </c>
      <c r="O606" s="7">
        <f>VLOOKUP($A606,Data!$CA$596:$CM$995,12,FALSE)</f>
        <v>11.9</v>
      </c>
      <c r="P606" s="7">
        <f>VLOOKUP($A606,Data!$CA$596:$CM$995,13,FALSE)</f>
        <v>3.1</v>
      </c>
    </row>
    <row r="607" spans="1:16" x14ac:dyDescent="0.3">
      <c r="A607" s="36" t="s">
        <v>785</v>
      </c>
      <c r="B607" s="6" t="e">
        <f>IFERROR(VLOOKUP($A607,classifications!$A$3:$C$334,3,FALSE),VLOOKUP($A607,classifications!$I$2:$K$27,3,FALSE))</f>
        <v>#N/A</v>
      </c>
      <c r="C607" s="6" t="e">
        <f>VLOOKUP($A607,classifications!$A$3:$D$333,4,FALSE)</f>
        <v>#N/A</v>
      </c>
      <c r="D607" s="6" t="e">
        <f>VLOOKUP($A607,class!$A$1:$B$455,2,FALSE)</f>
        <v>#N/A</v>
      </c>
      <c r="E607" s="7">
        <f>VLOOKUP($A607,Data!$CA$596:$CM$995,2,FALSE)</f>
        <v>31800</v>
      </c>
      <c r="F607" s="7">
        <f>VLOOKUP($A607,Data!$CA$596:$CM$995,3,FALSE)</f>
        <v>85300</v>
      </c>
      <c r="G607" s="7">
        <f>VLOOKUP($A607,Data!$CA$596:$CM$995,4,FALSE)</f>
        <v>37.299999999999997</v>
      </c>
      <c r="H607" s="7">
        <f>VLOOKUP($A607,Data!$CA$596:$CM$995,5,FALSE)</f>
        <v>3.9</v>
      </c>
      <c r="I607" s="7">
        <f>VLOOKUP($A607,Data!$CA$596:$CM$995,6,FALSE)</f>
        <v>65200</v>
      </c>
      <c r="J607" s="7">
        <f>VLOOKUP($A607,Data!$CA$596:$CM$995,7,FALSE)</f>
        <v>85300</v>
      </c>
      <c r="K607" s="7">
        <f>VLOOKUP($A607,Data!$CA$596:$CM$995,8,FALSE)</f>
        <v>76.5</v>
      </c>
      <c r="L607" s="7">
        <f>VLOOKUP($A607,Data!$CA$596:$CM$995,9,FALSE)</f>
        <v>3.4</v>
      </c>
      <c r="M607" s="7">
        <f>VLOOKUP($A607,Data!$CA$596:$CM$995,10,FALSE)</f>
        <v>7600</v>
      </c>
      <c r="N607" s="7">
        <f>VLOOKUP($A607,Data!$CA$596:$CM$995,11,FALSE)</f>
        <v>85300</v>
      </c>
      <c r="O607" s="7">
        <f>VLOOKUP($A607,Data!$CA$596:$CM$995,12,FALSE)</f>
        <v>9</v>
      </c>
      <c r="P607" s="7">
        <f>VLOOKUP($A607,Data!$CA$596:$CM$995,13,FALSE)</f>
        <v>2.2999999999999998</v>
      </c>
    </row>
    <row r="608" spans="1:16" x14ac:dyDescent="0.3">
      <c r="A608" s="36" t="s">
        <v>786</v>
      </c>
      <c r="B608" s="6" t="e">
        <f>IFERROR(VLOOKUP($A608,classifications!$A$3:$C$334,3,FALSE),VLOOKUP($A608,classifications!$I$2:$K$27,3,FALSE))</f>
        <v>#N/A</v>
      </c>
      <c r="C608" s="6" t="e">
        <f>VLOOKUP($A608,classifications!$A$3:$D$333,4,FALSE)</f>
        <v>#N/A</v>
      </c>
      <c r="D608" s="6" t="e">
        <f>VLOOKUP($A608,class!$A$1:$B$455,2,FALSE)</f>
        <v>#N/A</v>
      </c>
      <c r="E608" s="7">
        <f>VLOOKUP($A608,Data!$CA$596:$CM$995,2,FALSE)</f>
        <v>42800</v>
      </c>
      <c r="F608" s="7">
        <f>VLOOKUP($A608,Data!$CA$596:$CM$995,3,FALSE)</f>
        <v>95300</v>
      </c>
      <c r="G608" s="7">
        <f>VLOOKUP($A608,Data!$CA$596:$CM$995,4,FALSE)</f>
        <v>44.9</v>
      </c>
      <c r="H608" s="7">
        <f>VLOOKUP($A608,Data!$CA$596:$CM$995,5,FALSE)</f>
        <v>3.4</v>
      </c>
      <c r="I608" s="7">
        <f>VLOOKUP($A608,Data!$CA$596:$CM$995,6,FALSE)</f>
        <v>75200</v>
      </c>
      <c r="J608" s="7">
        <f>VLOOKUP($A608,Data!$CA$596:$CM$995,7,FALSE)</f>
        <v>95300</v>
      </c>
      <c r="K608" s="7">
        <f>VLOOKUP($A608,Data!$CA$596:$CM$995,8,FALSE)</f>
        <v>78.900000000000006</v>
      </c>
      <c r="L608" s="7">
        <f>VLOOKUP($A608,Data!$CA$596:$CM$995,9,FALSE)</f>
        <v>2.8</v>
      </c>
      <c r="M608" s="7">
        <f>VLOOKUP($A608,Data!$CA$596:$CM$995,10,FALSE)</f>
        <v>7600</v>
      </c>
      <c r="N608" s="7">
        <f>VLOOKUP($A608,Data!$CA$596:$CM$995,11,FALSE)</f>
        <v>95300</v>
      </c>
      <c r="O608" s="7">
        <f>VLOOKUP($A608,Data!$CA$596:$CM$995,12,FALSE)</f>
        <v>7.9</v>
      </c>
      <c r="P608" s="7">
        <f>VLOOKUP($A608,Data!$CA$596:$CM$995,13,FALSE)</f>
        <v>1.8</v>
      </c>
    </row>
    <row r="609" spans="1:16" x14ac:dyDescent="0.3">
      <c r="A609" s="36" t="s">
        <v>787</v>
      </c>
      <c r="B609" s="6" t="e">
        <f>IFERROR(VLOOKUP($A609,classifications!$A$3:$C$334,3,FALSE),VLOOKUP($A609,classifications!$I$2:$K$27,3,FALSE))</f>
        <v>#N/A</v>
      </c>
      <c r="C609" s="6" t="e">
        <f>VLOOKUP($A609,classifications!$A$3:$D$333,4,FALSE)</f>
        <v>#N/A</v>
      </c>
      <c r="D609" s="6" t="e">
        <f>VLOOKUP($A609,class!$A$1:$B$455,2,FALSE)</f>
        <v>#N/A</v>
      </c>
      <c r="E609" s="7">
        <f>VLOOKUP($A609,Data!$CA$596:$CM$995,2,FALSE)</f>
        <v>28800</v>
      </c>
      <c r="F609" s="7">
        <f>VLOOKUP($A609,Data!$CA$596:$CM$995,3,FALSE)</f>
        <v>74600</v>
      </c>
      <c r="G609" s="7">
        <f>VLOOKUP($A609,Data!$CA$596:$CM$995,4,FALSE)</f>
        <v>38.700000000000003</v>
      </c>
      <c r="H609" s="7">
        <f>VLOOKUP($A609,Data!$CA$596:$CM$995,5,FALSE)</f>
        <v>3.9</v>
      </c>
      <c r="I609" s="7">
        <f>VLOOKUP($A609,Data!$CA$596:$CM$995,6,FALSE)</f>
        <v>57700</v>
      </c>
      <c r="J609" s="7">
        <f>VLOOKUP($A609,Data!$CA$596:$CM$995,7,FALSE)</f>
        <v>74600</v>
      </c>
      <c r="K609" s="7">
        <f>VLOOKUP($A609,Data!$CA$596:$CM$995,8,FALSE)</f>
        <v>77.400000000000006</v>
      </c>
      <c r="L609" s="7">
        <f>VLOOKUP($A609,Data!$CA$596:$CM$995,9,FALSE)</f>
        <v>3.4</v>
      </c>
      <c r="M609" s="7">
        <f>VLOOKUP($A609,Data!$CA$596:$CM$995,10,FALSE)</f>
        <v>6800</v>
      </c>
      <c r="N609" s="7">
        <f>VLOOKUP($A609,Data!$CA$596:$CM$995,11,FALSE)</f>
        <v>74600</v>
      </c>
      <c r="O609" s="7">
        <f>VLOOKUP($A609,Data!$CA$596:$CM$995,12,FALSE)</f>
        <v>9.1</v>
      </c>
      <c r="P609" s="7">
        <f>VLOOKUP($A609,Data!$CA$596:$CM$995,13,FALSE)</f>
        <v>2.2999999999999998</v>
      </c>
    </row>
    <row r="610" spans="1:16" x14ac:dyDescent="0.3">
      <c r="A610" s="36" t="s">
        <v>788</v>
      </c>
      <c r="B610" s="6" t="e">
        <f>IFERROR(VLOOKUP($A610,classifications!$A$3:$C$334,3,FALSE),VLOOKUP($A610,classifications!$I$2:$K$27,3,FALSE))</f>
        <v>#N/A</v>
      </c>
      <c r="C610" s="6" t="e">
        <f>VLOOKUP($A610,classifications!$A$3:$D$333,4,FALSE)</f>
        <v>#N/A</v>
      </c>
      <c r="D610" s="6" t="e">
        <f>VLOOKUP($A610,class!$A$1:$B$455,2,FALSE)</f>
        <v>#N/A</v>
      </c>
      <c r="E610" s="7">
        <f>VLOOKUP($A610,Data!$CA$596:$CM$995,2,FALSE)</f>
        <v>36800</v>
      </c>
      <c r="F610" s="7">
        <f>VLOOKUP($A610,Data!$CA$596:$CM$995,3,FALSE)</f>
        <v>65100</v>
      </c>
      <c r="G610" s="7">
        <f>VLOOKUP($A610,Data!$CA$596:$CM$995,4,FALSE)</f>
        <v>56.5</v>
      </c>
      <c r="H610" s="7">
        <f>VLOOKUP($A610,Data!$CA$596:$CM$995,5,FALSE)</f>
        <v>3.2</v>
      </c>
      <c r="I610" s="7">
        <f>VLOOKUP($A610,Data!$CA$596:$CM$995,6,FALSE)</f>
        <v>54900</v>
      </c>
      <c r="J610" s="7">
        <f>VLOOKUP($A610,Data!$CA$596:$CM$995,7,FALSE)</f>
        <v>65100</v>
      </c>
      <c r="K610" s="7">
        <f>VLOOKUP($A610,Data!$CA$596:$CM$995,8,FALSE)</f>
        <v>84.3</v>
      </c>
      <c r="L610" s="7">
        <f>VLOOKUP($A610,Data!$CA$596:$CM$995,9,FALSE)</f>
        <v>2.4</v>
      </c>
      <c r="M610" s="7">
        <f>VLOOKUP($A610,Data!$CA$596:$CM$995,10,FALSE)</f>
        <v>3700</v>
      </c>
      <c r="N610" s="7">
        <f>VLOOKUP($A610,Data!$CA$596:$CM$995,11,FALSE)</f>
        <v>65100</v>
      </c>
      <c r="O610" s="7">
        <f>VLOOKUP($A610,Data!$CA$596:$CM$995,12,FALSE)</f>
        <v>5.7</v>
      </c>
      <c r="P610" s="7">
        <f>VLOOKUP($A610,Data!$CA$596:$CM$995,13,FALSE)</f>
        <v>1.5</v>
      </c>
    </row>
    <row r="611" spans="1:16" x14ac:dyDescent="0.3">
      <c r="A611" s="36" t="s">
        <v>789</v>
      </c>
      <c r="B611" s="6" t="e">
        <f>IFERROR(VLOOKUP($A611,classifications!$A$3:$C$334,3,FALSE),VLOOKUP($A611,classifications!$I$2:$K$27,3,FALSE))</f>
        <v>#N/A</v>
      </c>
      <c r="C611" s="6" t="e">
        <f>VLOOKUP($A611,classifications!$A$3:$D$333,4,FALSE)</f>
        <v>#N/A</v>
      </c>
      <c r="D611" s="6" t="e">
        <f>VLOOKUP($A611,class!$A$1:$B$455,2,FALSE)</f>
        <v>#N/A</v>
      </c>
      <c r="E611" s="7">
        <f>VLOOKUP($A611,Data!$CA$596:$CM$995,2,FALSE)</f>
        <v>30400</v>
      </c>
      <c r="F611" s="7">
        <f>VLOOKUP($A611,Data!$CA$596:$CM$995,3,FALSE)</f>
        <v>64500</v>
      </c>
      <c r="G611" s="7">
        <f>VLOOKUP($A611,Data!$CA$596:$CM$995,4,FALSE)</f>
        <v>47.1</v>
      </c>
      <c r="H611" s="7">
        <f>VLOOKUP($A611,Data!$CA$596:$CM$995,5,FALSE)</f>
        <v>4</v>
      </c>
      <c r="I611" s="7">
        <f>VLOOKUP($A611,Data!$CA$596:$CM$995,6,FALSE)</f>
        <v>50600</v>
      </c>
      <c r="J611" s="7">
        <f>VLOOKUP($A611,Data!$CA$596:$CM$995,7,FALSE)</f>
        <v>64500</v>
      </c>
      <c r="K611" s="7">
        <f>VLOOKUP($A611,Data!$CA$596:$CM$995,8,FALSE)</f>
        <v>78.400000000000006</v>
      </c>
      <c r="L611" s="7">
        <f>VLOOKUP($A611,Data!$CA$596:$CM$995,9,FALSE)</f>
        <v>3.3</v>
      </c>
      <c r="M611" s="7">
        <f>VLOOKUP($A611,Data!$CA$596:$CM$995,10,FALSE)</f>
        <v>4900</v>
      </c>
      <c r="N611" s="7">
        <f>VLOOKUP($A611,Data!$CA$596:$CM$995,11,FALSE)</f>
        <v>64500</v>
      </c>
      <c r="O611" s="7">
        <f>VLOOKUP($A611,Data!$CA$596:$CM$995,12,FALSE)</f>
        <v>7.6</v>
      </c>
      <c r="P611" s="7">
        <f>VLOOKUP($A611,Data!$CA$596:$CM$995,13,FALSE)</f>
        <v>2.1</v>
      </c>
    </row>
    <row r="612" spans="1:16" x14ac:dyDescent="0.3">
      <c r="A612" s="36" t="s">
        <v>790</v>
      </c>
      <c r="B612" s="6" t="e">
        <f>IFERROR(VLOOKUP($A612,classifications!$A$3:$C$334,3,FALSE),VLOOKUP($A612,classifications!$I$2:$K$27,3,FALSE))</f>
        <v>#N/A</v>
      </c>
      <c r="C612" s="6" t="e">
        <f>VLOOKUP($A612,classifications!$A$3:$D$333,4,FALSE)</f>
        <v>#N/A</v>
      </c>
      <c r="D612" s="6" t="e">
        <f>VLOOKUP($A612,class!$A$1:$B$455,2,FALSE)</f>
        <v>#N/A</v>
      </c>
      <c r="E612" s="7">
        <f>VLOOKUP($A612,Data!$CA$596:$CM$995,2,FALSE)</f>
        <v>33500</v>
      </c>
      <c r="F612" s="7">
        <f>VLOOKUP($A612,Data!$CA$596:$CM$995,3,FALSE)</f>
        <v>57300</v>
      </c>
      <c r="G612" s="7">
        <f>VLOOKUP($A612,Data!$CA$596:$CM$995,4,FALSE)</f>
        <v>58.5</v>
      </c>
      <c r="H612" s="7">
        <f>VLOOKUP($A612,Data!$CA$596:$CM$995,5,FALSE)</f>
        <v>3.9</v>
      </c>
      <c r="I612" s="7">
        <f>VLOOKUP($A612,Data!$CA$596:$CM$995,6,FALSE)</f>
        <v>49300</v>
      </c>
      <c r="J612" s="7">
        <f>VLOOKUP($A612,Data!$CA$596:$CM$995,7,FALSE)</f>
        <v>57300</v>
      </c>
      <c r="K612" s="7">
        <f>VLOOKUP($A612,Data!$CA$596:$CM$995,8,FALSE)</f>
        <v>86</v>
      </c>
      <c r="L612" s="7">
        <f>VLOOKUP($A612,Data!$CA$596:$CM$995,9,FALSE)</f>
        <v>2.8</v>
      </c>
      <c r="M612" s="7">
        <f>VLOOKUP($A612,Data!$CA$596:$CM$995,10,FALSE)</f>
        <v>3700</v>
      </c>
      <c r="N612" s="7">
        <f>VLOOKUP($A612,Data!$CA$596:$CM$995,11,FALSE)</f>
        <v>57300</v>
      </c>
      <c r="O612" s="7">
        <f>VLOOKUP($A612,Data!$CA$596:$CM$995,12,FALSE)</f>
        <v>6.4</v>
      </c>
      <c r="P612" s="7">
        <f>VLOOKUP($A612,Data!$CA$596:$CM$995,13,FALSE)</f>
        <v>2</v>
      </c>
    </row>
    <row r="613" spans="1:16" x14ac:dyDescent="0.3">
      <c r="A613" s="36" t="s">
        <v>1065</v>
      </c>
      <c r="B613" s="6" t="e">
        <f>IFERROR(VLOOKUP($A613,classifications!$A$3:$C$334,3,FALSE),VLOOKUP($A613,classifications!$I$2:$K$27,3,FALSE))</f>
        <v>#N/A</v>
      </c>
      <c r="C613" s="6" t="e">
        <f>VLOOKUP($A613,classifications!$A$3:$D$333,4,FALSE)</f>
        <v>#N/A</v>
      </c>
      <c r="D613" s="6" t="e">
        <f>VLOOKUP($A613,class!$A$1:$B$455,2,FALSE)</f>
        <v>#N/A</v>
      </c>
      <c r="E613" s="7">
        <f>VLOOKUP($A613,Data!$CA$596:$CM$995,2,FALSE)</f>
        <v>204000</v>
      </c>
      <c r="F613" s="7">
        <f>VLOOKUP($A613,Data!$CA$596:$CM$995,3,FALSE)</f>
        <v>355000</v>
      </c>
      <c r="G613" s="7">
        <f>VLOOKUP($A613,Data!$CA$596:$CM$995,4,FALSE)</f>
        <v>57.5</v>
      </c>
      <c r="H613" s="7">
        <f>VLOOKUP($A613,Data!$CA$596:$CM$995,5,FALSE)</f>
        <v>3.4</v>
      </c>
      <c r="I613" s="7">
        <f>VLOOKUP($A613,Data!$CA$596:$CM$995,6,FALSE)</f>
        <v>286100</v>
      </c>
      <c r="J613" s="7">
        <f>VLOOKUP($A613,Data!$CA$596:$CM$995,7,FALSE)</f>
        <v>355000</v>
      </c>
      <c r="K613" s="7">
        <f>VLOOKUP($A613,Data!$CA$596:$CM$995,8,FALSE)</f>
        <v>80.599999999999994</v>
      </c>
      <c r="L613" s="7">
        <f>VLOOKUP($A613,Data!$CA$596:$CM$995,9,FALSE)</f>
        <v>2.7</v>
      </c>
      <c r="M613" s="7">
        <f>VLOOKUP($A613,Data!$CA$596:$CM$995,10,FALSE)</f>
        <v>21100</v>
      </c>
      <c r="N613" s="7">
        <f>VLOOKUP($A613,Data!$CA$596:$CM$995,11,FALSE)</f>
        <v>355000</v>
      </c>
      <c r="O613" s="7">
        <f>VLOOKUP($A613,Data!$CA$596:$CM$995,12,FALSE)</f>
        <v>5.9</v>
      </c>
      <c r="P613" s="7">
        <f>VLOOKUP($A613,Data!$CA$596:$CM$995,13,FALSE)</f>
        <v>1.6</v>
      </c>
    </row>
    <row r="614" spans="1:16" x14ac:dyDescent="0.3">
      <c r="A614" s="36" t="s">
        <v>1066</v>
      </c>
      <c r="B614" s="6" t="e">
        <f>IFERROR(VLOOKUP($A614,classifications!$A$3:$C$334,3,FALSE),VLOOKUP($A614,classifications!$I$2:$K$27,3,FALSE))</f>
        <v>#N/A</v>
      </c>
      <c r="C614" s="6" t="e">
        <f>VLOOKUP($A614,classifications!$A$3:$D$333,4,FALSE)</f>
        <v>#N/A</v>
      </c>
      <c r="D614" s="6" t="e">
        <f>VLOOKUP($A614,class!$A$1:$B$455,2,FALSE)</f>
        <v>#N/A</v>
      </c>
      <c r="E614" s="7">
        <f>VLOOKUP($A614,Data!$CA$596:$CM$995,2,FALSE)</f>
        <v>6400</v>
      </c>
      <c r="F614" s="7">
        <f>VLOOKUP($A614,Data!$CA$596:$CM$995,3,FALSE)</f>
        <v>15300</v>
      </c>
      <c r="G614" s="7">
        <f>VLOOKUP($A614,Data!$CA$596:$CM$995,4,FALSE)</f>
        <v>42.1</v>
      </c>
      <c r="H614" s="7">
        <f>VLOOKUP($A614,Data!$CA$596:$CM$995,5,FALSE)</f>
        <v>5.6</v>
      </c>
      <c r="I614" s="7">
        <f>VLOOKUP($A614,Data!$CA$596:$CM$995,6,FALSE)</f>
        <v>12500</v>
      </c>
      <c r="J614" s="7">
        <f>VLOOKUP($A614,Data!$CA$596:$CM$995,7,FALSE)</f>
        <v>15300</v>
      </c>
      <c r="K614" s="7">
        <f>VLOOKUP($A614,Data!$CA$596:$CM$995,8,FALSE)</f>
        <v>82.1</v>
      </c>
      <c r="L614" s="7">
        <f>VLOOKUP($A614,Data!$CA$596:$CM$995,9,FALSE)</f>
        <v>4.4000000000000004</v>
      </c>
      <c r="M614" s="7">
        <f>VLOOKUP($A614,Data!$CA$596:$CM$995,10,FALSE)</f>
        <v>700</v>
      </c>
      <c r="N614" s="7">
        <f>VLOOKUP($A614,Data!$CA$596:$CM$995,11,FALSE)</f>
        <v>15300</v>
      </c>
      <c r="O614" s="7">
        <f>VLOOKUP($A614,Data!$CA$596:$CM$995,12,FALSE)</f>
        <v>4.4000000000000004</v>
      </c>
      <c r="P614" s="7">
        <f>VLOOKUP($A614,Data!$CA$596:$CM$995,13,FALSE)</f>
        <v>2.2999999999999998</v>
      </c>
    </row>
    <row r="615" spans="1:16" x14ac:dyDescent="0.3">
      <c r="A615" s="36" t="s">
        <v>793</v>
      </c>
      <c r="B615" s="6" t="e">
        <f>IFERROR(VLOOKUP($A615,classifications!$A$3:$C$334,3,FALSE),VLOOKUP($A615,classifications!$I$2:$K$27,3,FALSE))</f>
        <v>#N/A</v>
      </c>
      <c r="C615" s="6" t="e">
        <f>VLOOKUP($A615,classifications!$A$3:$D$333,4,FALSE)</f>
        <v>#N/A</v>
      </c>
      <c r="D615" s="6" t="e">
        <f>VLOOKUP($A615,class!$A$1:$B$455,2,FALSE)</f>
        <v>#N/A</v>
      </c>
      <c r="E615" s="7">
        <f>VLOOKUP($A615,Data!$CA$596:$CM$995,2,FALSE)</f>
        <v>39100</v>
      </c>
      <c r="F615" s="7">
        <f>VLOOKUP($A615,Data!$CA$596:$CM$995,3,FALSE)</f>
        <v>101200</v>
      </c>
      <c r="G615" s="7">
        <f>VLOOKUP($A615,Data!$CA$596:$CM$995,4,FALSE)</f>
        <v>38.6</v>
      </c>
      <c r="H615" s="7">
        <f>VLOOKUP($A615,Data!$CA$596:$CM$995,5,FALSE)</f>
        <v>3.6</v>
      </c>
      <c r="I615" s="7">
        <f>VLOOKUP($A615,Data!$CA$596:$CM$995,6,FALSE)</f>
        <v>69900</v>
      </c>
      <c r="J615" s="7">
        <f>VLOOKUP($A615,Data!$CA$596:$CM$995,7,FALSE)</f>
        <v>101200</v>
      </c>
      <c r="K615" s="7">
        <f>VLOOKUP($A615,Data!$CA$596:$CM$995,8,FALSE)</f>
        <v>69.099999999999994</v>
      </c>
      <c r="L615" s="7">
        <f>VLOOKUP($A615,Data!$CA$596:$CM$995,9,FALSE)</f>
        <v>3.4</v>
      </c>
      <c r="M615" s="7">
        <f>VLOOKUP($A615,Data!$CA$596:$CM$995,10,FALSE)</f>
        <v>16700</v>
      </c>
      <c r="N615" s="7">
        <f>VLOOKUP($A615,Data!$CA$596:$CM$995,11,FALSE)</f>
        <v>101200</v>
      </c>
      <c r="O615" s="7">
        <f>VLOOKUP($A615,Data!$CA$596:$CM$995,12,FALSE)</f>
        <v>16.5</v>
      </c>
      <c r="P615" s="7">
        <f>VLOOKUP($A615,Data!$CA$596:$CM$995,13,FALSE)</f>
        <v>2.8</v>
      </c>
    </row>
    <row r="616" spans="1:16" x14ac:dyDescent="0.3">
      <c r="A616" s="36" t="s">
        <v>794</v>
      </c>
      <c r="B616" s="6" t="e">
        <f>IFERROR(VLOOKUP($A616,classifications!$A$3:$C$334,3,FALSE),VLOOKUP($A616,classifications!$I$2:$K$27,3,FALSE))</f>
        <v>#N/A</v>
      </c>
      <c r="C616" s="6" t="e">
        <f>VLOOKUP($A616,classifications!$A$3:$D$333,4,FALSE)</f>
        <v>#N/A</v>
      </c>
      <c r="D616" s="6" t="e">
        <f>VLOOKUP($A616,class!$A$1:$B$455,2,FALSE)</f>
        <v>#N/A</v>
      </c>
      <c r="E616" s="7">
        <f>VLOOKUP($A616,Data!$CA$596:$CM$995,2,FALSE)</f>
        <v>99000</v>
      </c>
      <c r="F616" s="7">
        <f>VLOOKUP($A616,Data!$CA$596:$CM$995,3,FALSE)</f>
        <v>228700</v>
      </c>
      <c r="G616" s="7">
        <f>VLOOKUP($A616,Data!$CA$596:$CM$995,4,FALSE)</f>
        <v>43.3</v>
      </c>
      <c r="H616" s="7">
        <f>VLOOKUP($A616,Data!$CA$596:$CM$995,5,FALSE)</f>
        <v>3.6</v>
      </c>
      <c r="I616" s="7">
        <f>VLOOKUP($A616,Data!$CA$596:$CM$995,6,FALSE)</f>
        <v>174800</v>
      </c>
      <c r="J616" s="7">
        <f>VLOOKUP($A616,Data!$CA$596:$CM$995,7,FALSE)</f>
        <v>228700</v>
      </c>
      <c r="K616" s="7">
        <f>VLOOKUP($A616,Data!$CA$596:$CM$995,8,FALSE)</f>
        <v>76.400000000000006</v>
      </c>
      <c r="L616" s="7">
        <f>VLOOKUP($A616,Data!$CA$596:$CM$995,9,FALSE)</f>
        <v>3</v>
      </c>
      <c r="M616" s="7">
        <f>VLOOKUP($A616,Data!$CA$596:$CM$995,10,FALSE)</f>
        <v>16700</v>
      </c>
      <c r="N616" s="7">
        <f>VLOOKUP($A616,Data!$CA$596:$CM$995,11,FALSE)</f>
        <v>228700</v>
      </c>
      <c r="O616" s="7">
        <f>VLOOKUP($A616,Data!$CA$596:$CM$995,12,FALSE)</f>
        <v>7.3</v>
      </c>
      <c r="P616" s="7">
        <f>VLOOKUP($A616,Data!$CA$596:$CM$995,13,FALSE)</f>
        <v>1.9</v>
      </c>
    </row>
    <row r="617" spans="1:16" x14ac:dyDescent="0.3">
      <c r="A617" s="36" t="s">
        <v>795</v>
      </c>
      <c r="B617" s="6" t="e">
        <f>IFERROR(VLOOKUP($A617,classifications!$A$3:$C$334,3,FALSE),VLOOKUP($A617,classifications!$I$2:$K$27,3,FALSE))</f>
        <v>#N/A</v>
      </c>
      <c r="C617" s="6" t="e">
        <f>VLOOKUP($A617,classifications!$A$3:$D$333,4,FALSE)</f>
        <v>#N/A</v>
      </c>
      <c r="D617" s="6" t="e">
        <f>VLOOKUP($A617,class!$A$1:$B$455,2,FALSE)</f>
        <v>#N/A</v>
      </c>
      <c r="E617" s="7">
        <f>VLOOKUP($A617,Data!$CA$596:$CM$995,2,FALSE)</f>
        <v>195600</v>
      </c>
      <c r="F617" s="7">
        <f>VLOOKUP($A617,Data!$CA$596:$CM$995,3,FALSE)</f>
        <v>433500</v>
      </c>
      <c r="G617" s="7">
        <f>VLOOKUP($A617,Data!$CA$596:$CM$995,4,FALSE)</f>
        <v>45.1</v>
      </c>
      <c r="H617" s="7">
        <f>VLOOKUP($A617,Data!$CA$596:$CM$995,5,FALSE)</f>
        <v>3.1</v>
      </c>
      <c r="I617" s="7">
        <f>VLOOKUP($A617,Data!$CA$596:$CM$995,6,FALSE)</f>
        <v>296200</v>
      </c>
      <c r="J617" s="7">
        <f>VLOOKUP($A617,Data!$CA$596:$CM$995,7,FALSE)</f>
        <v>433500</v>
      </c>
      <c r="K617" s="7">
        <f>VLOOKUP($A617,Data!$CA$596:$CM$995,8,FALSE)</f>
        <v>68.3</v>
      </c>
      <c r="L617" s="7">
        <f>VLOOKUP($A617,Data!$CA$596:$CM$995,9,FALSE)</f>
        <v>2.9</v>
      </c>
      <c r="M617" s="7">
        <f>VLOOKUP($A617,Data!$CA$596:$CM$995,10,FALSE)</f>
        <v>70900</v>
      </c>
      <c r="N617" s="7">
        <f>VLOOKUP($A617,Data!$CA$596:$CM$995,11,FALSE)</f>
        <v>433500</v>
      </c>
      <c r="O617" s="7">
        <f>VLOOKUP($A617,Data!$CA$596:$CM$995,12,FALSE)</f>
        <v>16.399999999999999</v>
      </c>
      <c r="P617" s="7">
        <f>VLOOKUP($A617,Data!$CA$596:$CM$995,13,FALSE)</f>
        <v>2.2999999999999998</v>
      </c>
    </row>
    <row r="618" spans="1:16" x14ac:dyDescent="0.3">
      <c r="A618" s="36" t="s">
        <v>796</v>
      </c>
      <c r="B618" s="6" t="e">
        <f>IFERROR(VLOOKUP($A618,classifications!$A$3:$C$334,3,FALSE),VLOOKUP($A618,classifications!$I$2:$K$27,3,FALSE))</f>
        <v>#N/A</v>
      </c>
      <c r="C618" s="6" t="e">
        <f>VLOOKUP($A618,classifications!$A$3:$D$333,4,FALSE)</f>
        <v>#N/A</v>
      </c>
      <c r="D618" s="6" t="e">
        <f>VLOOKUP($A618,class!$A$1:$B$455,2,FALSE)</f>
        <v>#N/A</v>
      </c>
      <c r="E618" s="7">
        <f>VLOOKUP($A618,Data!$CA$596:$CM$995,2,FALSE)</f>
        <v>61000</v>
      </c>
      <c r="F618" s="7">
        <f>VLOOKUP($A618,Data!$CA$596:$CM$995,3,FALSE)</f>
        <v>139500</v>
      </c>
      <c r="G618" s="7">
        <f>VLOOKUP($A618,Data!$CA$596:$CM$995,4,FALSE)</f>
        <v>43.7</v>
      </c>
      <c r="H618" s="7">
        <f>VLOOKUP($A618,Data!$CA$596:$CM$995,5,FALSE)</f>
        <v>4.8</v>
      </c>
      <c r="I618" s="7">
        <f>VLOOKUP($A618,Data!$CA$596:$CM$995,6,FALSE)</f>
        <v>110000</v>
      </c>
      <c r="J618" s="7">
        <f>VLOOKUP($A618,Data!$CA$596:$CM$995,7,FALSE)</f>
        <v>139500</v>
      </c>
      <c r="K618" s="7">
        <f>VLOOKUP($A618,Data!$CA$596:$CM$995,8,FALSE)</f>
        <v>78.900000000000006</v>
      </c>
      <c r="L618" s="7">
        <f>VLOOKUP($A618,Data!$CA$596:$CM$995,9,FALSE)</f>
        <v>4</v>
      </c>
      <c r="M618" s="7">
        <f>VLOOKUP($A618,Data!$CA$596:$CM$995,10,FALSE)</f>
        <v>9600</v>
      </c>
      <c r="N618" s="7">
        <f>VLOOKUP($A618,Data!$CA$596:$CM$995,11,FALSE)</f>
        <v>139500</v>
      </c>
      <c r="O618" s="7">
        <f>VLOOKUP($A618,Data!$CA$596:$CM$995,12,FALSE)</f>
        <v>6.9</v>
      </c>
      <c r="P618" s="7">
        <f>VLOOKUP($A618,Data!$CA$596:$CM$995,13,FALSE)</f>
        <v>2.5</v>
      </c>
    </row>
    <row r="619" spans="1:16" x14ac:dyDescent="0.3">
      <c r="A619" s="36" t="s">
        <v>797</v>
      </c>
      <c r="B619" s="6" t="e">
        <f>IFERROR(VLOOKUP($A619,classifications!$A$3:$C$334,3,FALSE),VLOOKUP($A619,classifications!$I$2:$K$27,3,FALSE))</f>
        <v>#N/A</v>
      </c>
      <c r="C619" s="6" t="e">
        <f>VLOOKUP($A619,classifications!$A$3:$D$333,4,FALSE)</f>
        <v>#N/A</v>
      </c>
      <c r="D619" s="6" t="e">
        <f>VLOOKUP($A619,class!$A$1:$B$455,2,FALSE)</f>
        <v>#N/A</v>
      </c>
      <c r="E619" s="7">
        <f>VLOOKUP($A619,Data!$CA$596:$CM$995,2,FALSE)</f>
        <v>19300</v>
      </c>
      <c r="F619" s="7">
        <f>VLOOKUP($A619,Data!$CA$596:$CM$995,3,FALSE)</f>
        <v>47300</v>
      </c>
      <c r="G619" s="7">
        <f>VLOOKUP($A619,Data!$CA$596:$CM$995,4,FALSE)</f>
        <v>40.9</v>
      </c>
      <c r="H619" s="7">
        <f>VLOOKUP($A619,Data!$CA$596:$CM$995,5,FALSE)</f>
        <v>4</v>
      </c>
      <c r="I619" s="7">
        <f>VLOOKUP($A619,Data!$CA$596:$CM$995,6,FALSE)</f>
        <v>35200</v>
      </c>
      <c r="J619" s="7">
        <f>VLOOKUP($A619,Data!$CA$596:$CM$995,7,FALSE)</f>
        <v>47300</v>
      </c>
      <c r="K619" s="7">
        <f>VLOOKUP($A619,Data!$CA$596:$CM$995,8,FALSE)</f>
        <v>74.5</v>
      </c>
      <c r="L619" s="7">
        <f>VLOOKUP($A619,Data!$CA$596:$CM$995,9,FALSE)</f>
        <v>3.5</v>
      </c>
      <c r="M619" s="7">
        <f>VLOOKUP($A619,Data!$CA$596:$CM$995,10,FALSE)</f>
        <v>4800</v>
      </c>
      <c r="N619" s="7">
        <f>VLOOKUP($A619,Data!$CA$596:$CM$995,11,FALSE)</f>
        <v>47300</v>
      </c>
      <c r="O619" s="7">
        <f>VLOOKUP($A619,Data!$CA$596:$CM$995,12,FALSE)</f>
        <v>10.1</v>
      </c>
      <c r="P619" s="7">
        <f>VLOOKUP($A619,Data!$CA$596:$CM$995,13,FALSE)</f>
        <v>2.4</v>
      </c>
    </row>
    <row r="620" spans="1:16" x14ac:dyDescent="0.3">
      <c r="A620" s="36" t="s">
        <v>798</v>
      </c>
      <c r="B620" s="6" t="e">
        <f>IFERROR(VLOOKUP($A620,classifications!$A$3:$C$334,3,FALSE),VLOOKUP($A620,classifications!$I$2:$K$27,3,FALSE))</f>
        <v>#N/A</v>
      </c>
      <c r="C620" s="6" t="e">
        <f>VLOOKUP($A620,classifications!$A$3:$D$333,4,FALSE)</f>
        <v>#N/A</v>
      </c>
      <c r="D620" s="6" t="e">
        <f>VLOOKUP($A620,class!$A$1:$B$455,2,FALSE)</f>
        <v>#N/A</v>
      </c>
      <c r="E620" s="7">
        <f>VLOOKUP($A620,Data!$CA$596:$CM$995,2,FALSE)</f>
        <v>24200</v>
      </c>
      <c r="F620" s="7">
        <f>VLOOKUP($A620,Data!$CA$596:$CM$995,3,FALSE)</f>
        <v>56400</v>
      </c>
      <c r="G620" s="7">
        <f>VLOOKUP($A620,Data!$CA$596:$CM$995,4,FALSE)</f>
        <v>42.9</v>
      </c>
      <c r="H620" s="7">
        <f>VLOOKUP($A620,Data!$CA$596:$CM$995,5,FALSE)</f>
        <v>4</v>
      </c>
      <c r="I620" s="7">
        <f>VLOOKUP($A620,Data!$CA$596:$CM$995,6,FALSE)</f>
        <v>43300</v>
      </c>
      <c r="J620" s="7">
        <f>VLOOKUP($A620,Data!$CA$596:$CM$995,7,FALSE)</f>
        <v>56400</v>
      </c>
      <c r="K620" s="7">
        <f>VLOOKUP($A620,Data!$CA$596:$CM$995,8,FALSE)</f>
        <v>76.7</v>
      </c>
      <c r="L620" s="7">
        <f>VLOOKUP($A620,Data!$CA$596:$CM$995,9,FALSE)</f>
        <v>3.4</v>
      </c>
      <c r="M620" s="7">
        <f>VLOOKUP($A620,Data!$CA$596:$CM$995,10,FALSE)</f>
        <v>5300</v>
      </c>
      <c r="N620" s="7">
        <f>VLOOKUP($A620,Data!$CA$596:$CM$995,11,FALSE)</f>
        <v>56400</v>
      </c>
      <c r="O620" s="7">
        <f>VLOOKUP($A620,Data!$CA$596:$CM$995,12,FALSE)</f>
        <v>9.4</v>
      </c>
      <c r="P620" s="7">
        <f>VLOOKUP($A620,Data!$CA$596:$CM$995,13,FALSE)</f>
        <v>2.4</v>
      </c>
    </row>
    <row r="621" spans="1:16" x14ac:dyDescent="0.3">
      <c r="A621" s="36" t="s">
        <v>799</v>
      </c>
      <c r="B621" s="6" t="e">
        <f>IFERROR(VLOOKUP($A621,classifications!$A$3:$C$334,3,FALSE),VLOOKUP($A621,classifications!$I$2:$K$27,3,FALSE))</f>
        <v>#N/A</v>
      </c>
      <c r="C621" s="6" t="e">
        <f>VLOOKUP($A621,classifications!$A$3:$D$333,4,FALSE)</f>
        <v>#N/A</v>
      </c>
      <c r="D621" s="6" t="e">
        <f>VLOOKUP($A621,class!$A$1:$B$455,2,FALSE)</f>
        <v>#N/A</v>
      </c>
      <c r="E621" s="7">
        <f>VLOOKUP($A621,Data!$CA$596:$CM$995,2,FALSE)</f>
        <v>23700</v>
      </c>
      <c r="F621" s="7">
        <f>VLOOKUP($A621,Data!$CA$596:$CM$995,3,FALSE)</f>
        <v>58900</v>
      </c>
      <c r="G621" s="7">
        <f>VLOOKUP($A621,Data!$CA$596:$CM$995,4,FALSE)</f>
        <v>40.200000000000003</v>
      </c>
      <c r="H621" s="7">
        <f>VLOOKUP($A621,Data!$CA$596:$CM$995,5,FALSE)</f>
        <v>3.8</v>
      </c>
      <c r="I621" s="7">
        <f>VLOOKUP($A621,Data!$CA$596:$CM$995,6,FALSE)</f>
        <v>44800</v>
      </c>
      <c r="J621" s="7">
        <f>VLOOKUP($A621,Data!$CA$596:$CM$995,7,FALSE)</f>
        <v>58900</v>
      </c>
      <c r="K621" s="7">
        <f>VLOOKUP($A621,Data!$CA$596:$CM$995,8,FALSE)</f>
        <v>76.099999999999994</v>
      </c>
      <c r="L621" s="7">
        <f>VLOOKUP($A621,Data!$CA$596:$CM$995,9,FALSE)</f>
        <v>3.3</v>
      </c>
      <c r="M621" s="7">
        <f>VLOOKUP($A621,Data!$CA$596:$CM$995,10,FALSE)</f>
        <v>5400</v>
      </c>
      <c r="N621" s="7">
        <f>VLOOKUP($A621,Data!$CA$596:$CM$995,11,FALSE)</f>
        <v>58900</v>
      </c>
      <c r="O621" s="7">
        <f>VLOOKUP($A621,Data!$CA$596:$CM$995,12,FALSE)</f>
        <v>9.1</v>
      </c>
      <c r="P621" s="7">
        <f>VLOOKUP($A621,Data!$CA$596:$CM$995,13,FALSE)</f>
        <v>2.2000000000000002</v>
      </c>
    </row>
    <row r="622" spans="1:16" x14ac:dyDescent="0.3">
      <c r="A622" s="36" t="s">
        <v>800</v>
      </c>
      <c r="B622" s="6" t="e">
        <f>IFERROR(VLOOKUP($A622,classifications!$A$3:$C$334,3,FALSE),VLOOKUP($A622,classifications!$I$2:$K$27,3,FALSE))</f>
        <v>#N/A</v>
      </c>
      <c r="C622" s="6" t="e">
        <f>VLOOKUP($A622,classifications!$A$3:$D$333,4,FALSE)</f>
        <v>#N/A</v>
      </c>
      <c r="D622" s="6" t="e">
        <f>VLOOKUP($A622,class!$A$1:$B$455,2,FALSE)</f>
        <v>#N/A</v>
      </c>
      <c r="E622" s="7">
        <f>VLOOKUP($A622,Data!$CA$596:$CM$995,2,FALSE)</f>
        <v>31300</v>
      </c>
      <c r="F622" s="7">
        <f>VLOOKUP($A622,Data!$CA$596:$CM$995,3,FALSE)</f>
        <v>80000</v>
      </c>
      <c r="G622" s="7">
        <f>VLOOKUP($A622,Data!$CA$596:$CM$995,4,FALSE)</f>
        <v>39.1</v>
      </c>
      <c r="H622" s="7">
        <f>VLOOKUP($A622,Data!$CA$596:$CM$995,5,FALSE)</f>
        <v>3.8</v>
      </c>
      <c r="I622" s="7">
        <f>VLOOKUP($A622,Data!$CA$596:$CM$995,6,FALSE)</f>
        <v>58900</v>
      </c>
      <c r="J622" s="7">
        <f>VLOOKUP($A622,Data!$CA$596:$CM$995,7,FALSE)</f>
        <v>80000</v>
      </c>
      <c r="K622" s="7">
        <f>VLOOKUP($A622,Data!$CA$596:$CM$995,8,FALSE)</f>
        <v>73.7</v>
      </c>
      <c r="L622" s="7">
        <f>VLOOKUP($A622,Data!$CA$596:$CM$995,9,FALSE)</f>
        <v>3.4</v>
      </c>
      <c r="M622" s="7">
        <f>VLOOKUP($A622,Data!$CA$596:$CM$995,10,FALSE)</f>
        <v>7900</v>
      </c>
      <c r="N622" s="7">
        <f>VLOOKUP($A622,Data!$CA$596:$CM$995,11,FALSE)</f>
        <v>80000</v>
      </c>
      <c r="O622" s="7">
        <f>VLOOKUP($A622,Data!$CA$596:$CM$995,12,FALSE)</f>
        <v>9.9</v>
      </c>
      <c r="P622" s="7">
        <f>VLOOKUP($A622,Data!$CA$596:$CM$995,13,FALSE)</f>
        <v>2.2999999999999998</v>
      </c>
    </row>
    <row r="623" spans="1:16" x14ac:dyDescent="0.3">
      <c r="A623" s="36" t="s">
        <v>801</v>
      </c>
      <c r="B623" s="6" t="e">
        <f>IFERROR(VLOOKUP($A623,classifications!$A$3:$C$334,3,FALSE),VLOOKUP($A623,classifications!$I$2:$K$27,3,FALSE))</f>
        <v>#N/A</v>
      </c>
      <c r="C623" s="6" t="e">
        <f>VLOOKUP($A623,classifications!$A$3:$D$333,4,FALSE)</f>
        <v>#N/A</v>
      </c>
      <c r="D623" s="6" t="e">
        <f>VLOOKUP($A623,class!$A$1:$B$455,2,FALSE)</f>
        <v>#N/A</v>
      </c>
      <c r="E623" s="7">
        <f>VLOOKUP($A623,Data!$CA$596:$CM$995,2,FALSE)</f>
        <v>83600</v>
      </c>
      <c r="F623" s="7">
        <f>VLOOKUP($A623,Data!$CA$596:$CM$995,3,FALSE)</f>
        <v>217400</v>
      </c>
      <c r="G623" s="7">
        <f>VLOOKUP($A623,Data!$CA$596:$CM$995,4,FALSE)</f>
        <v>38.5</v>
      </c>
      <c r="H623" s="7">
        <f>VLOOKUP($A623,Data!$CA$596:$CM$995,5,FALSE)</f>
        <v>3.5</v>
      </c>
      <c r="I623" s="7">
        <f>VLOOKUP($A623,Data!$CA$596:$CM$995,6,FALSE)</f>
        <v>152200</v>
      </c>
      <c r="J623" s="7">
        <f>VLOOKUP($A623,Data!$CA$596:$CM$995,7,FALSE)</f>
        <v>217400</v>
      </c>
      <c r="K623" s="7">
        <f>VLOOKUP($A623,Data!$CA$596:$CM$995,8,FALSE)</f>
        <v>70</v>
      </c>
      <c r="L623" s="7">
        <f>VLOOKUP($A623,Data!$CA$596:$CM$995,9,FALSE)</f>
        <v>3.3</v>
      </c>
      <c r="M623" s="7">
        <f>VLOOKUP($A623,Data!$CA$596:$CM$995,10,FALSE)</f>
        <v>32700</v>
      </c>
      <c r="N623" s="7">
        <f>VLOOKUP($A623,Data!$CA$596:$CM$995,11,FALSE)</f>
        <v>217400</v>
      </c>
      <c r="O623" s="7">
        <f>VLOOKUP($A623,Data!$CA$596:$CM$995,12,FALSE)</f>
        <v>15.1</v>
      </c>
      <c r="P623" s="7">
        <f>VLOOKUP($A623,Data!$CA$596:$CM$995,13,FALSE)</f>
        <v>2.6</v>
      </c>
    </row>
    <row r="624" spans="1:16" x14ac:dyDescent="0.3">
      <c r="A624" s="36" t="s">
        <v>802</v>
      </c>
      <c r="B624" s="6" t="e">
        <f>IFERROR(VLOOKUP($A624,classifications!$A$3:$C$334,3,FALSE),VLOOKUP($A624,classifications!$I$2:$K$27,3,FALSE))</f>
        <v>#N/A</v>
      </c>
      <c r="C624" s="6" t="e">
        <f>VLOOKUP($A624,classifications!$A$3:$D$333,4,FALSE)</f>
        <v>#N/A</v>
      </c>
      <c r="D624" s="6" t="e">
        <f>VLOOKUP($A624,class!$A$1:$B$455,2,FALSE)</f>
        <v>#N/A</v>
      </c>
      <c r="E624" s="7">
        <f>VLOOKUP($A624,Data!$CA$596:$CM$995,2,FALSE)</f>
        <v>5700</v>
      </c>
      <c r="F624" s="7">
        <f>VLOOKUP($A624,Data!$CA$596:$CM$995,3,FALSE)</f>
        <v>12700</v>
      </c>
      <c r="G624" s="7">
        <f>VLOOKUP($A624,Data!$CA$596:$CM$995,4,FALSE)</f>
        <v>44.6</v>
      </c>
      <c r="H624" s="7">
        <f>VLOOKUP($A624,Data!$CA$596:$CM$995,5,FALSE)</f>
        <v>9.8000000000000007</v>
      </c>
      <c r="I624" s="7">
        <f>VLOOKUP($A624,Data!$CA$596:$CM$995,6,FALSE)</f>
        <v>9800</v>
      </c>
      <c r="J624" s="7">
        <f>VLOOKUP($A624,Data!$CA$596:$CM$995,7,FALSE)</f>
        <v>12700</v>
      </c>
      <c r="K624" s="7">
        <f>VLOOKUP($A624,Data!$CA$596:$CM$995,8,FALSE)</f>
        <v>77.2</v>
      </c>
      <c r="L624" s="7">
        <f>VLOOKUP($A624,Data!$CA$596:$CM$995,9,FALSE)</f>
        <v>8.3000000000000007</v>
      </c>
      <c r="M624" s="7" t="str">
        <f>VLOOKUP($A624,Data!$CA$596:$CM$995,10,FALSE)</f>
        <v>~</v>
      </c>
      <c r="N624" s="7">
        <f>VLOOKUP($A624,Data!$CA$596:$CM$995,11,FALSE)</f>
        <v>12700</v>
      </c>
      <c r="O624" s="7">
        <f>VLOOKUP($A624,Data!$CA$596:$CM$995,12,FALSE)</f>
        <v>2.1</v>
      </c>
      <c r="P624" s="7" t="str">
        <f>VLOOKUP($A624,Data!$CA$596:$CM$995,13,FALSE)</f>
        <v>*</v>
      </c>
    </row>
    <row r="625" spans="1:16" x14ac:dyDescent="0.3">
      <c r="A625" s="36" t="s">
        <v>803</v>
      </c>
      <c r="B625" s="6" t="e">
        <f>IFERROR(VLOOKUP($A625,classifications!$A$3:$C$334,3,FALSE),VLOOKUP($A625,classifications!$I$2:$K$27,3,FALSE))</f>
        <v>#N/A</v>
      </c>
      <c r="C625" s="6" t="e">
        <f>VLOOKUP($A625,classifications!$A$3:$D$333,4,FALSE)</f>
        <v>#N/A</v>
      </c>
      <c r="D625" s="6" t="e">
        <f>VLOOKUP($A625,class!$A$1:$B$455,2,FALSE)</f>
        <v>#N/A</v>
      </c>
      <c r="E625" s="7">
        <f>VLOOKUP($A625,Data!$CA$596:$CM$995,2,FALSE)</f>
        <v>43700</v>
      </c>
      <c r="F625" s="7">
        <f>VLOOKUP($A625,Data!$CA$596:$CM$995,3,FALSE)</f>
        <v>89600</v>
      </c>
      <c r="G625" s="7">
        <f>VLOOKUP($A625,Data!$CA$596:$CM$995,4,FALSE)</f>
        <v>48.8</v>
      </c>
      <c r="H625" s="7">
        <f>VLOOKUP($A625,Data!$CA$596:$CM$995,5,FALSE)</f>
        <v>3.9</v>
      </c>
      <c r="I625" s="7">
        <f>VLOOKUP($A625,Data!$CA$596:$CM$995,6,FALSE)</f>
        <v>72700</v>
      </c>
      <c r="J625" s="7">
        <f>VLOOKUP($A625,Data!$CA$596:$CM$995,7,FALSE)</f>
        <v>89600</v>
      </c>
      <c r="K625" s="7">
        <f>VLOOKUP($A625,Data!$CA$596:$CM$995,8,FALSE)</f>
        <v>81.099999999999994</v>
      </c>
      <c r="L625" s="7">
        <f>VLOOKUP($A625,Data!$CA$596:$CM$995,9,FALSE)</f>
        <v>3</v>
      </c>
      <c r="M625" s="7">
        <f>VLOOKUP($A625,Data!$CA$596:$CM$995,10,FALSE)</f>
        <v>5900</v>
      </c>
      <c r="N625" s="7">
        <f>VLOOKUP($A625,Data!$CA$596:$CM$995,11,FALSE)</f>
        <v>89600</v>
      </c>
      <c r="O625" s="7">
        <f>VLOOKUP($A625,Data!$CA$596:$CM$995,12,FALSE)</f>
        <v>6.6</v>
      </c>
      <c r="P625" s="7">
        <f>VLOOKUP($A625,Data!$CA$596:$CM$995,13,FALSE)</f>
        <v>1.9</v>
      </c>
    </row>
    <row r="626" spans="1:16" x14ac:dyDescent="0.3">
      <c r="A626" s="36" t="s">
        <v>804</v>
      </c>
      <c r="B626" s="6" t="e">
        <f>IFERROR(VLOOKUP($A626,classifications!$A$3:$C$334,3,FALSE),VLOOKUP($A626,classifications!$I$2:$K$27,3,FALSE))</f>
        <v>#N/A</v>
      </c>
      <c r="C626" s="6" t="e">
        <f>VLOOKUP($A626,classifications!$A$3:$D$333,4,FALSE)</f>
        <v>#N/A</v>
      </c>
      <c r="D626" s="6" t="e">
        <f>VLOOKUP($A626,class!$A$1:$B$455,2,FALSE)</f>
        <v>#N/A</v>
      </c>
      <c r="E626" s="7">
        <f>VLOOKUP($A626,Data!$CA$596:$CM$995,2,FALSE)</f>
        <v>49900</v>
      </c>
      <c r="F626" s="7">
        <f>VLOOKUP($A626,Data!$CA$596:$CM$995,3,FALSE)</f>
        <v>110600</v>
      </c>
      <c r="G626" s="7">
        <f>VLOOKUP($A626,Data!$CA$596:$CM$995,4,FALSE)</f>
        <v>45.1</v>
      </c>
      <c r="H626" s="7">
        <f>VLOOKUP($A626,Data!$CA$596:$CM$995,5,FALSE)</f>
        <v>3.8</v>
      </c>
      <c r="I626" s="7">
        <f>VLOOKUP($A626,Data!$CA$596:$CM$995,6,FALSE)</f>
        <v>86300</v>
      </c>
      <c r="J626" s="7">
        <f>VLOOKUP($A626,Data!$CA$596:$CM$995,7,FALSE)</f>
        <v>110600</v>
      </c>
      <c r="K626" s="7">
        <f>VLOOKUP($A626,Data!$CA$596:$CM$995,8,FALSE)</f>
        <v>78</v>
      </c>
      <c r="L626" s="7">
        <f>VLOOKUP($A626,Data!$CA$596:$CM$995,9,FALSE)</f>
        <v>3.2</v>
      </c>
      <c r="M626" s="7">
        <f>VLOOKUP($A626,Data!$CA$596:$CM$995,10,FALSE)</f>
        <v>10400</v>
      </c>
      <c r="N626" s="7">
        <f>VLOOKUP($A626,Data!$CA$596:$CM$995,11,FALSE)</f>
        <v>110600</v>
      </c>
      <c r="O626" s="7">
        <f>VLOOKUP($A626,Data!$CA$596:$CM$995,12,FALSE)</f>
        <v>9.4</v>
      </c>
      <c r="P626" s="7">
        <f>VLOOKUP($A626,Data!$CA$596:$CM$995,13,FALSE)</f>
        <v>2.2999999999999998</v>
      </c>
    </row>
    <row r="627" spans="1:16" x14ac:dyDescent="0.3">
      <c r="A627" s="36" t="s">
        <v>805</v>
      </c>
      <c r="B627" s="6" t="e">
        <f>IFERROR(VLOOKUP($A627,classifications!$A$3:$C$334,3,FALSE),VLOOKUP($A627,classifications!$I$2:$K$27,3,FALSE))</f>
        <v>#N/A</v>
      </c>
      <c r="C627" s="6" t="e">
        <f>VLOOKUP($A627,classifications!$A$3:$D$333,4,FALSE)</f>
        <v>#N/A</v>
      </c>
      <c r="D627" s="6" t="e">
        <f>VLOOKUP($A627,class!$A$1:$B$455,2,FALSE)</f>
        <v>#N/A</v>
      </c>
      <c r="E627" s="7">
        <f>VLOOKUP($A627,Data!$CA$596:$CM$995,2,FALSE)</f>
        <v>28400</v>
      </c>
      <c r="F627" s="7">
        <f>VLOOKUP($A627,Data!$CA$596:$CM$995,3,FALSE)</f>
        <v>67400</v>
      </c>
      <c r="G627" s="7">
        <f>VLOOKUP($A627,Data!$CA$596:$CM$995,4,FALSE)</f>
        <v>42.1</v>
      </c>
      <c r="H627" s="7">
        <f>VLOOKUP($A627,Data!$CA$596:$CM$995,5,FALSE)</f>
        <v>3.8</v>
      </c>
      <c r="I627" s="7">
        <f>VLOOKUP($A627,Data!$CA$596:$CM$995,6,FALSE)</f>
        <v>50100</v>
      </c>
      <c r="J627" s="7">
        <f>VLOOKUP($A627,Data!$CA$596:$CM$995,7,FALSE)</f>
        <v>67400</v>
      </c>
      <c r="K627" s="7">
        <f>VLOOKUP($A627,Data!$CA$596:$CM$995,8,FALSE)</f>
        <v>74.3</v>
      </c>
      <c r="L627" s="7">
        <f>VLOOKUP($A627,Data!$CA$596:$CM$995,9,FALSE)</f>
        <v>3.4</v>
      </c>
      <c r="M627" s="7">
        <f>VLOOKUP($A627,Data!$CA$596:$CM$995,10,FALSE)</f>
        <v>5500</v>
      </c>
      <c r="N627" s="7">
        <f>VLOOKUP($A627,Data!$CA$596:$CM$995,11,FALSE)</f>
        <v>67400</v>
      </c>
      <c r="O627" s="7">
        <f>VLOOKUP($A627,Data!$CA$596:$CM$995,12,FALSE)</f>
        <v>8.1999999999999993</v>
      </c>
      <c r="P627" s="7">
        <f>VLOOKUP($A627,Data!$CA$596:$CM$995,13,FALSE)</f>
        <v>2.1</v>
      </c>
    </row>
    <row r="628" spans="1:16" x14ac:dyDescent="0.3">
      <c r="A628" s="36" t="s">
        <v>806</v>
      </c>
      <c r="B628" s="6" t="e">
        <f>IFERROR(VLOOKUP($A628,classifications!$A$3:$C$334,3,FALSE),VLOOKUP($A628,classifications!$I$2:$K$27,3,FALSE))</f>
        <v>#N/A</v>
      </c>
      <c r="C628" s="6" t="e">
        <f>VLOOKUP($A628,classifications!$A$3:$D$333,4,FALSE)</f>
        <v>#N/A</v>
      </c>
      <c r="D628" s="6" t="e">
        <f>VLOOKUP($A628,class!$A$1:$B$455,2,FALSE)</f>
        <v>#N/A</v>
      </c>
      <c r="E628" s="7">
        <f>VLOOKUP($A628,Data!$CA$596:$CM$995,2,FALSE)</f>
        <v>3800</v>
      </c>
      <c r="F628" s="7">
        <f>VLOOKUP($A628,Data!$CA$596:$CM$995,3,FALSE)</f>
        <v>13800</v>
      </c>
      <c r="G628" s="7">
        <f>VLOOKUP($A628,Data!$CA$596:$CM$995,4,FALSE)</f>
        <v>27.5</v>
      </c>
      <c r="H628" s="7">
        <f>VLOOKUP($A628,Data!$CA$596:$CM$995,5,FALSE)</f>
        <v>10.5</v>
      </c>
      <c r="I628" s="7">
        <f>VLOOKUP($A628,Data!$CA$596:$CM$995,6,FALSE)</f>
        <v>11100</v>
      </c>
      <c r="J628" s="7">
        <f>VLOOKUP($A628,Data!$CA$596:$CM$995,7,FALSE)</f>
        <v>13800</v>
      </c>
      <c r="K628" s="7">
        <f>VLOOKUP($A628,Data!$CA$596:$CM$995,8,FALSE)</f>
        <v>80.5</v>
      </c>
      <c r="L628" s="7">
        <f>VLOOKUP($A628,Data!$CA$596:$CM$995,9,FALSE)</f>
        <v>9.4</v>
      </c>
      <c r="M628" s="7" t="str">
        <f>VLOOKUP($A628,Data!$CA$596:$CM$995,10,FALSE)</f>
        <v>~</v>
      </c>
      <c r="N628" s="7">
        <f>VLOOKUP($A628,Data!$CA$596:$CM$995,11,FALSE)</f>
        <v>13800</v>
      </c>
      <c r="O628" s="7">
        <f>VLOOKUP($A628,Data!$CA$596:$CM$995,12,FALSE)</f>
        <v>2.6</v>
      </c>
      <c r="P628" s="7" t="str">
        <f>VLOOKUP($A628,Data!$CA$596:$CM$995,13,FALSE)</f>
        <v>*</v>
      </c>
    </row>
    <row r="629" spans="1:16" x14ac:dyDescent="0.3">
      <c r="A629" s="36" t="s">
        <v>807</v>
      </c>
      <c r="B629" s="6" t="e">
        <f>IFERROR(VLOOKUP($A629,classifications!$A$3:$C$334,3,FALSE),VLOOKUP($A629,classifications!$I$2:$K$27,3,FALSE))</f>
        <v>#N/A</v>
      </c>
      <c r="C629" s="6" t="e">
        <f>VLOOKUP($A629,classifications!$A$3:$D$333,4,FALSE)</f>
        <v>#N/A</v>
      </c>
      <c r="D629" s="6" t="e">
        <f>VLOOKUP($A629,class!$A$1:$B$455,2,FALSE)</f>
        <v>#N/A</v>
      </c>
      <c r="E629" s="7">
        <f>VLOOKUP($A629,Data!$CA$596:$CM$995,2,FALSE)</f>
        <v>29200</v>
      </c>
      <c r="F629" s="7">
        <f>VLOOKUP($A629,Data!$CA$596:$CM$995,3,FALSE)</f>
        <v>64400</v>
      </c>
      <c r="G629" s="7">
        <f>VLOOKUP($A629,Data!$CA$596:$CM$995,4,FALSE)</f>
        <v>45.4</v>
      </c>
      <c r="H629" s="7">
        <f>VLOOKUP($A629,Data!$CA$596:$CM$995,5,FALSE)</f>
        <v>4.0999999999999996</v>
      </c>
      <c r="I629" s="7">
        <f>VLOOKUP($A629,Data!$CA$596:$CM$995,6,FALSE)</f>
        <v>50200</v>
      </c>
      <c r="J629" s="7">
        <f>VLOOKUP($A629,Data!$CA$596:$CM$995,7,FALSE)</f>
        <v>64400</v>
      </c>
      <c r="K629" s="7">
        <f>VLOOKUP($A629,Data!$CA$596:$CM$995,8,FALSE)</f>
        <v>78</v>
      </c>
      <c r="L629" s="7">
        <f>VLOOKUP($A629,Data!$CA$596:$CM$995,9,FALSE)</f>
        <v>3.4</v>
      </c>
      <c r="M629" s="7">
        <f>VLOOKUP($A629,Data!$CA$596:$CM$995,10,FALSE)</f>
        <v>5600</v>
      </c>
      <c r="N629" s="7">
        <f>VLOOKUP($A629,Data!$CA$596:$CM$995,11,FALSE)</f>
        <v>64400</v>
      </c>
      <c r="O629" s="7">
        <f>VLOOKUP($A629,Data!$CA$596:$CM$995,12,FALSE)</f>
        <v>8.6999999999999993</v>
      </c>
      <c r="P629" s="7">
        <f>VLOOKUP($A629,Data!$CA$596:$CM$995,13,FALSE)</f>
        <v>2.2999999999999998</v>
      </c>
    </row>
    <row r="630" spans="1:16" x14ac:dyDescent="0.3">
      <c r="A630" s="36" t="s">
        <v>808</v>
      </c>
      <c r="B630" s="6" t="e">
        <f>IFERROR(VLOOKUP($A630,classifications!$A$3:$C$334,3,FALSE),VLOOKUP($A630,classifications!$I$2:$K$27,3,FALSE))</f>
        <v>#N/A</v>
      </c>
      <c r="C630" s="6" t="e">
        <f>VLOOKUP($A630,classifications!$A$3:$D$333,4,FALSE)</f>
        <v>#N/A</v>
      </c>
      <c r="D630" s="6" t="e">
        <f>VLOOKUP($A630,class!$A$1:$B$455,2,FALSE)</f>
        <v>#N/A</v>
      </c>
      <c r="E630" s="7">
        <f>VLOOKUP($A630,Data!$CA$596:$CM$995,2,FALSE)</f>
        <v>79600</v>
      </c>
      <c r="F630" s="7">
        <f>VLOOKUP($A630,Data!$CA$596:$CM$995,3,FALSE)</f>
        <v>196800</v>
      </c>
      <c r="G630" s="7">
        <f>VLOOKUP($A630,Data!$CA$596:$CM$995,4,FALSE)</f>
        <v>40.5</v>
      </c>
      <c r="H630" s="7">
        <f>VLOOKUP($A630,Data!$CA$596:$CM$995,5,FALSE)</f>
        <v>3.8</v>
      </c>
      <c r="I630" s="7">
        <f>VLOOKUP($A630,Data!$CA$596:$CM$995,6,FALSE)</f>
        <v>145300</v>
      </c>
      <c r="J630" s="7">
        <f>VLOOKUP($A630,Data!$CA$596:$CM$995,7,FALSE)</f>
        <v>196800</v>
      </c>
      <c r="K630" s="7">
        <f>VLOOKUP($A630,Data!$CA$596:$CM$995,8,FALSE)</f>
        <v>73.8</v>
      </c>
      <c r="L630" s="7">
        <f>VLOOKUP($A630,Data!$CA$596:$CM$995,9,FALSE)</f>
        <v>3.4</v>
      </c>
      <c r="M630" s="7">
        <f>VLOOKUP($A630,Data!$CA$596:$CM$995,10,FALSE)</f>
        <v>21700</v>
      </c>
      <c r="N630" s="7">
        <f>VLOOKUP($A630,Data!$CA$596:$CM$995,11,FALSE)</f>
        <v>196800</v>
      </c>
      <c r="O630" s="7">
        <f>VLOOKUP($A630,Data!$CA$596:$CM$995,12,FALSE)</f>
        <v>11</v>
      </c>
      <c r="P630" s="7">
        <f>VLOOKUP($A630,Data!$CA$596:$CM$995,13,FALSE)</f>
        <v>2.4</v>
      </c>
    </row>
    <row r="631" spans="1:16" x14ac:dyDescent="0.3">
      <c r="A631" s="36" t="s">
        <v>809</v>
      </c>
      <c r="B631" s="6" t="e">
        <f>IFERROR(VLOOKUP($A631,classifications!$A$3:$C$334,3,FALSE),VLOOKUP($A631,classifications!$I$2:$K$27,3,FALSE))</f>
        <v>#N/A</v>
      </c>
      <c r="C631" s="6" t="e">
        <f>VLOOKUP($A631,classifications!$A$3:$D$333,4,FALSE)</f>
        <v>#N/A</v>
      </c>
      <c r="D631" s="6" t="e">
        <f>VLOOKUP($A631,class!$A$1:$B$455,2,FALSE)</f>
        <v>#N/A</v>
      </c>
      <c r="E631" s="7">
        <f>VLOOKUP($A631,Data!$CA$596:$CM$995,2,FALSE)</f>
        <v>29000</v>
      </c>
      <c r="F631" s="7">
        <f>VLOOKUP($A631,Data!$CA$596:$CM$995,3,FALSE)</f>
        <v>59400</v>
      </c>
      <c r="G631" s="7">
        <f>VLOOKUP($A631,Data!$CA$596:$CM$995,4,FALSE)</f>
        <v>48.8</v>
      </c>
      <c r="H631" s="7">
        <f>VLOOKUP($A631,Data!$CA$596:$CM$995,5,FALSE)</f>
        <v>3.7</v>
      </c>
      <c r="I631" s="7">
        <f>VLOOKUP($A631,Data!$CA$596:$CM$995,6,FALSE)</f>
        <v>45700</v>
      </c>
      <c r="J631" s="7">
        <f>VLOOKUP($A631,Data!$CA$596:$CM$995,7,FALSE)</f>
        <v>59400</v>
      </c>
      <c r="K631" s="7">
        <f>VLOOKUP($A631,Data!$CA$596:$CM$995,8,FALSE)</f>
        <v>77</v>
      </c>
      <c r="L631" s="7">
        <f>VLOOKUP($A631,Data!$CA$596:$CM$995,9,FALSE)</f>
        <v>3.1</v>
      </c>
      <c r="M631" s="7">
        <f>VLOOKUP($A631,Data!$CA$596:$CM$995,10,FALSE)</f>
        <v>5800</v>
      </c>
      <c r="N631" s="7">
        <f>VLOOKUP($A631,Data!$CA$596:$CM$995,11,FALSE)</f>
        <v>59400</v>
      </c>
      <c r="O631" s="7">
        <f>VLOOKUP($A631,Data!$CA$596:$CM$995,12,FALSE)</f>
        <v>9.8000000000000007</v>
      </c>
      <c r="P631" s="7">
        <f>VLOOKUP($A631,Data!$CA$596:$CM$995,13,FALSE)</f>
        <v>2.2000000000000002</v>
      </c>
    </row>
    <row r="632" spans="1:16" x14ac:dyDescent="0.3">
      <c r="A632" s="36" t="s">
        <v>810</v>
      </c>
      <c r="B632" s="6" t="e">
        <f>IFERROR(VLOOKUP($A632,classifications!$A$3:$C$334,3,FALSE),VLOOKUP($A632,classifications!$I$2:$K$27,3,FALSE))</f>
        <v>#N/A</v>
      </c>
      <c r="C632" s="6" t="e">
        <f>VLOOKUP($A632,classifications!$A$3:$D$333,4,FALSE)</f>
        <v>#N/A</v>
      </c>
      <c r="D632" s="6" t="e">
        <f>VLOOKUP($A632,class!$A$1:$B$455,2,FALSE)</f>
        <v>#N/A</v>
      </c>
      <c r="E632" s="7">
        <f>VLOOKUP($A632,Data!$CA$596:$CM$995,2,FALSE)</f>
        <v>20900</v>
      </c>
      <c r="F632" s="7">
        <f>VLOOKUP($A632,Data!$CA$596:$CM$995,3,FALSE)</f>
        <v>56200</v>
      </c>
      <c r="G632" s="7">
        <f>VLOOKUP($A632,Data!$CA$596:$CM$995,4,FALSE)</f>
        <v>37.200000000000003</v>
      </c>
      <c r="H632" s="7">
        <f>VLOOKUP($A632,Data!$CA$596:$CM$995,5,FALSE)</f>
        <v>3.3</v>
      </c>
      <c r="I632" s="7">
        <f>VLOOKUP($A632,Data!$CA$596:$CM$995,6,FALSE)</f>
        <v>38400</v>
      </c>
      <c r="J632" s="7">
        <f>VLOOKUP($A632,Data!$CA$596:$CM$995,7,FALSE)</f>
        <v>56200</v>
      </c>
      <c r="K632" s="7">
        <f>VLOOKUP($A632,Data!$CA$596:$CM$995,8,FALSE)</f>
        <v>68.3</v>
      </c>
      <c r="L632" s="7">
        <f>VLOOKUP($A632,Data!$CA$596:$CM$995,9,FALSE)</f>
        <v>3.1</v>
      </c>
      <c r="M632" s="7">
        <f>VLOOKUP($A632,Data!$CA$596:$CM$995,10,FALSE)</f>
        <v>8000</v>
      </c>
      <c r="N632" s="7">
        <f>VLOOKUP($A632,Data!$CA$596:$CM$995,11,FALSE)</f>
        <v>56200</v>
      </c>
      <c r="O632" s="7">
        <f>VLOOKUP($A632,Data!$CA$596:$CM$995,12,FALSE)</f>
        <v>14.2</v>
      </c>
      <c r="P632" s="7">
        <f>VLOOKUP($A632,Data!$CA$596:$CM$995,13,FALSE)</f>
        <v>2.4</v>
      </c>
    </row>
    <row r="633" spans="1:16" x14ac:dyDescent="0.3">
      <c r="A633" s="36" t="s">
        <v>811</v>
      </c>
      <c r="B633" s="6" t="e">
        <f>IFERROR(VLOOKUP($A633,classifications!$A$3:$C$334,3,FALSE),VLOOKUP($A633,classifications!$I$2:$K$27,3,FALSE))</f>
        <v>#N/A</v>
      </c>
      <c r="C633" s="6" t="e">
        <f>VLOOKUP($A633,classifications!$A$3:$D$333,4,FALSE)</f>
        <v>#N/A</v>
      </c>
      <c r="D633" s="6" t="e">
        <f>VLOOKUP($A633,class!$A$1:$B$455,2,FALSE)</f>
        <v>#N/A</v>
      </c>
      <c r="E633" s="7">
        <f>VLOOKUP($A633,Data!$CA$596:$CM$995,2,FALSE)</f>
        <v>43700</v>
      </c>
      <c r="F633" s="7">
        <f>VLOOKUP($A633,Data!$CA$596:$CM$995,3,FALSE)</f>
        <v>116400</v>
      </c>
      <c r="G633" s="7">
        <f>VLOOKUP($A633,Data!$CA$596:$CM$995,4,FALSE)</f>
        <v>37.6</v>
      </c>
      <c r="H633" s="7">
        <f>VLOOKUP($A633,Data!$CA$596:$CM$995,5,FALSE)</f>
        <v>3.6</v>
      </c>
      <c r="I633" s="7">
        <f>VLOOKUP($A633,Data!$CA$596:$CM$995,6,FALSE)</f>
        <v>79900</v>
      </c>
      <c r="J633" s="7">
        <f>VLOOKUP($A633,Data!$CA$596:$CM$995,7,FALSE)</f>
        <v>116400</v>
      </c>
      <c r="K633" s="7">
        <f>VLOOKUP($A633,Data!$CA$596:$CM$995,8,FALSE)</f>
        <v>68.7</v>
      </c>
      <c r="L633" s="7">
        <f>VLOOKUP($A633,Data!$CA$596:$CM$995,9,FALSE)</f>
        <v>3.5</v>
      </c>
      <c r="M633" s="7">
        <f>VLOOKUP($A633,Data!$CA$596:$CM$995,10,FALSE)</f>
        <v>14800</v>
      </c>
      <c r="N633" s="7">
        <f>VLOOKUP($A633,Data!$CA$596:$CM$995,11,FALSE)</f>
        <v>116400</v>
      </c>
      <c r="O633" s="7">
        <f>VLOOKUP($A633,Data!$CA$596:$CM$995,12,FALSE)</f>
        <v>12.8</v>
      </c>
      <c r="P633" s="7">
        <f>VLOOKUP($A633,Data!$CA$596:$CM$995,13,FALSE)</f>
        <v>2.5</v>
      </c>
    </row>
    <row r="634" spans="1:16" x14ac:dyDescent="0.3">
      <c r="A634" s="36" t="s">
        <v>812</v>
      </c>
      <c r="B634" s="6" t="str">
        <f>IFERROR(VLOOKUP($A634,classifications!$A$3:$C$334,3,FALSE),VLOOKUP($A634,classifications!$I$2:$K$27,3,FALSE))</f>
        <v>Predominantly Rural</v>
      </c>
      <c r="C634" s="6" t="str">
        <f>VLOOKUP($A634,classifications!$A$3:$D$333,4,FALSE)</f>
        <v>lower tier</v>
      </c>
      <c r="D634" s="6" t="str">
        <f>VLOOKUP($A634,class!$A$1:$B$455,2,FALSE)</f>
        <v>Shire District</v>
      </c>
      <c r="E634" s="7">
        <f>VLOOKUP($A634,Data!$CA$596:$CM$995,2,FALSE)</f>
        <v>16800</v>
      </c>
      <c r="F634" s="7">
        <f>VLOOKUP($A634,Data!$CA$596:$CM$995,3,FALSE)</f>
        <v>56400</v>
      </c>
      <c r="G634" s="7">
        <f>VLOOKUP($A634,Data!$CA$596:$CM$995,4,FALSE)</f>
        <v>29.7</v>
      </c>
      <c r="H634" s="7">
        <f>VLOOKUP($A634,Data!$CA$596:$CM$995,5,FALSE)</f>
        <v>6.5</v>
      </c>
      <c r="I634" s="7">
        <f>VLOOKUP($A634,Data!$CA$596:$CM$995,6,FALSE)</f>
        <v>44300</v>
      </c>
      <c r="J634" s="7">
        <f>VLOOKUP($A634,Data!$CA$596:$CM$995,7,FALSE)</f>
        <v>56400</v>
      </c>
      <c r="K634" s="7">
        <f>VLOOKUP($A634,Data!$CA$596:$CM$995,8,FALSE)</f>
        <v>78.5</v>
      </c>
      <c r="L634" s="7">
        <f>VLOOKUP($A634,Data!$CA$596:$CM$995,9,FALSE)</f>
        <v>5.9</v>
      </c>
      <c r="M634" s="7">
        <f>VLOOKUP($A634,Data!$CA$596:$CM$995,10,FALSE)</f>
        <v>2200</v>
      </c>
      <c r="N634" s="7">
        <f>VLOOKUP($A634,Data!$CA$596:$CM$995,11,FALSE)</f>
        <v>56400</v>
      </c>
      <c r="O634" s="7">
        <f>VLOOKUP($A634,Data!$CA$596:$CM$995,12,FALSE)</f>
        <v>3.9</v>
      </c>
      <c r="P634" s="7" t="str">
        <f>VLOOKUP($A634,Data!$CA$596:$CM$995,13,FALSE)</f>
        <v>*</v>
      </c>
    </row>
    <row r="635" spans="1:16" x14ac:dyDescent="0.3">
      <c r="A635" s="36" t="s">
        <v>813</v>
      </c>
      <c r="B635" s="6" t="str">
        <f>IFERROR(VLOOKUP($A635,classifications!$A$3:$C$334,3,FALSE),VLOOKUP($A635,classifications!$I$2:$K$27,3,FALSE))</f>
        <v>Urban with Significant Rural</v>
      </c>
      <c r="C635" s="6" t="str">
        <f>VLOOKUP($A635,classifications!$A$3:$D$333,4,FALSE)</f>
        <v>lower tier</v>
      </c>
      <c r="D635" s="6" t="str">
        <f>VLOOKUP($A635,class!$A$1:$B$455,2,FALSE)</f>
        <v>Shire District</v>
      </c>
      <c r="E635" s="7">
        <f>VLOOKUP($A635,Data!$CA$596:$CM$995,2,FALSE)</f>
        <v>8900</v>
      </c>
      <c r="F635" s="7">
        <f>VLOOKUP($A635,Data!$CA$596:$CM$995,3,FALSE)</f>
        <v>39900</v>
      </c>
      <c r="G635" s="7">
        <f>VLOOKUP($A635,Data!$CA$596:$CM$995,4,FALSE)</f>
        <v>22.3</v>
      </c>
      <c r="H635" s="7">
        <f>VLOOKUP($A635,Data!$CA$596:$CM$995,5,FALSE)</f>
        <v>7.2</v>
      </c>
      <c r="I635" s="7">
        <f>VLOOKUP($A635,Data!$CA$596:$CM$995,6,FALSE)</f>
        <v>26400</v>
      </c>
      <c r="J635" s="7">
        <f>VLOOKUP($A635,Data!$CA$596:$CM$995,7,FALSE)</f>
        <v>39900</v>
      </c>
      <c r="K635" s="7">
        <f>VLOOKUP($A635,Data!$CA$596:$CM$995,8,FALSE)</f>
        <v>66.099999999999994</v>
      </c>
      <c r="L635" s="7">
        <f>VLOOKUP($A635,Data!$CA$596:$CM$995,9,FALSE)</f>
        <v>8.1999999999999993</v>
      </c>
      <c r="M635" s="7">
        <f>VLOOKUP($A635,Data!$CA$596:$CM$995,10,FALSE)</f>
        <v>5700</v>
      </c>
      <c r="N635" s="7">
        <f>VLOOKUP($A635,Data!$CA$596:$CM$995,11,FALSE)</f>
        <v>39900</v>
      </c>
      <c r="O635" s="7">
        <f>VLOOKUP($A635,Data!$CA$596:$CM$995,12,FALSE)</f>
        <v>14.3</v>
      </c>
      <c r="P635" s="7">
        <f>VLOOKUP($A635,Data!$CA$596:$CM$995,13,FALSE)</f>
        <v>6.1</v>
      </c>
    </row>
    <row r="636" spans="1:16" x14ac:dyDescent="0.3">
      <c r="A636" s="36" t="s">
        <v>814</v>
      </c>
      <c r="B636" s="6" t="str">
        <f>IFERROR(VLOOKUP($A636,classifications!$A$3:$C$334,3,FALSE),VLOOKUP($A636,classifications!$I$2:$K$27,3,FALSE))</f>
        <v>Urban with Significant Rural</v>
      </c>
      <c r="C636" s="6" t="str">
        <f>VLOOKUP($A636,classifications!$A$3:$D$333,4,FALSE)</f>
        <v>lower tier</v>
      </c>
      <c r="D636" s="6" t="str">
        <f>VLOOKUP($A636,class!$A$1:$B$455,2,FALSE)</f>
        <v>Shire District</v>
      </c>
      <c r="E636" s="7">
        <f>VLOOKUP($A636,Data!$CA$596:$CM$995,2,FALSE)</f>
        <v>18300</v>
      </c>
      <c r="F636" s="7">
        <f>VLOOKUP($A636,Data!$CA$596:$CM$995,3,FALSE)</f>
        <v>65300</v>
      </c>
      <c r="G636" s="7">
        <f>VLOOKUP($A636,Data!$CA$596:$CM$995,4,FALSE)</f>
        <v>28</v>
      </c>
      <c r="H636" s="7">
        <f>VLOOKUP($A636,Data!$CA$596:$CM$995,5,FALSE)</f>
        <v>6.5</v>
      </c>
      <c r="I636" s="7">
        <f>VLOOKUP($A636,Data!$CA$596:$CM$995,6,FALSE)</f>
        <v>44200</v>
      </c>
      <c r="J636" s="7">
        <f>VLOOKUP($A636,Data!$CA$596:$CM$995,7,FALSE)</f>
        <v>65300</v>
      </c>
      <c r="K636" s="7">
        <f>VLOOKUP($A636,Data!$CA$596:$CM$995,8,FALSE)</f>
        <v>67.7</v>
      </c>
      <c r="L636" s="7">
        <f>VLOOKUP($A636,Data!$CA$596:$CM$995,9,FALSE)</f>
        <v>6.8</v>
      </c>
      <c r="M636" s="7">
        <f>VLOOKUP($A636,Data!$CA$596:$CM$995,10,FALSE)</f>
        <v>4200</v>
      </c>
      <c r="N636" s="7">
        <f>VLOOKUP($A636,Data!$CA$596:$CM$995,11,FALSE)</f>
        <v>65300</v>
      </c>
      <c r="O636" s="7">
        <f>VLOOKUP($A636,Data!$CA$596:$CM$995,12,FALSE)</f>
        <v>6.4</v>
      </c>
      <c r="P636" s="7">
        <f>VLOOKUP($A636,Data!$CA$596:$CM$995,13,FALSE)</f>
        <v>3.6</v>
      </c>
    </row>
    <row r="637" spans="1:16" x14ac:dyDescent="0.3">
      <c r="A637" s="36" t="s">
        <v>815</v>
      </c>
      <c r="B637" s="6" t="str">
        <f>IFERROR(VLOOKUP($A637,classifications!$A$3:$C$334,3,FALSE),VLOOKUP($A637,classifications!$I$2:$K$27,3,FALSE))</f>
        <v>Predominantly Rural</v>
      </c>
      <c r="C637" s="6" t="str">
        <f>VLOOKUP($A637,classifications!$A$3:$D$333,4,FALSE)</f>
        <v>lower tier</v>
      </c>
      <c r="D637" s="6" t="str">
        <f>VLOOKUP($A637,class!$A$1:$B$455,2,FALSE)</f>
        <v>Shire District</v>
      </c>
      <c r="E637" s="7">
        <f>VLOOKUP($A637,Data!$CA$596:$CM$995,2,FALSE)</f>
        <v>15700</v>
      </c>
      <c r="F637" s="7">
        <f>VLOOKUP($A637,Data!$CA$596:$CM$995,3,FALSE)</f>
        <v>39600</v>
      </c>
      <c r="G637" s="7">
        <f>VLOOKUP($A637,Data!$CA$596:$CM$995,4,FALSE)</f>
        <v>39.700000000000003</v>
      </c>
      <c r="H637" s="7">
        <f>VLOOKUP($A637,Data!$CA$596:$CM$995,5,FALSE)</f>
        <v>8.6</v>
      </c>
      <c r="I637" s="7">
        <f>VLOOKUP($A637,Data!$CA$596:$CM$995,6,FALSE)</f>
        <v>29000</v>
      </c>
      <c r="J637" s="7">
        <f>VLOOKUP($A637,Data!$CA$596:$CM$995,7,FALSE)</f>
        <v>39600</v>
      </c>
      <c r="K637" s="7">
        <f>VLOOKUP($A637,Data!$CA$596:$CM$995,8,FALSE)</f>
        <v>73.2</v>
      </c>
      <c r="L637" s="7">
        <f>VLOOKUP($A637,Data!$CA$596:$CM$995,9,FALSE)</f>
        <v>7.8</v>
      </c>
      <c r="M637" s="7">
        <f>VLOOKUP($A637,Data!$CA$596:$CM$995,10,FALSE)</f>
        <v>1200</v>
      </c>
      <c r="N637" s="7">
        <f>VLOOKUP($A637,Data!$CA$596:$CM$995,11,FALSE)</f>
        <v>39600</v>
      </c>
      <c r="O637" s="7">
        <f>VLOOKUP($A637,Data!$CA$596:$CM$995,12,FALSE)</f>
        <v>3.1</v>
      </c>
      <c r="P637" s="7" t="str">
        <f>VLOOKUP($A637,Data!$CA$596:$CM$995,13,FALSE)</f>
        <v>*</v>
      </c>
    </row>
    <row r="638" spans="1:16" x14ac:dyDescent="0.3">
      <c r="A638" s="36" t="s">
        <v>816</v>
      </c>
      <c r="B638" s="6" t="str">
        <f>IFERROR(VLOOKUP($A638,classifications!$A$3:$C$334,3,FALSE),VLOOKUP($A638,classifications!$I$2:$K$27,3,FALSE))</f>
        <v>Predominantly Rural</v>
      </c>
      <c r="C638" s="6" t="str">
        <f>VLOOKUP($A638,classifications!$A$3:$D$333,4,FALSE)</f>
        <v>lower tier</v>
      </c>
      <c r="D638" s="6" t="str">
        <f>VLOOKUP($A638,class!$A$1:$B$455,2,FALSE)</f>
        <v>Shire District</v>
      </c>
      <c r="E638" s="7">
        <f>VLOOKUP($A638,Data!$CA$596:$CM$995,2,FALSE)</f>
        <v>10000</v>
      </c>
      <c r="F638" s="7">
        <f>VLOOKUP($A638,Data!$CA$596:$CM$995,3,FALSE)</f>
        <v>30500</v>
      </c>
      <c r="G638" s="7">
        <f>VLOOKUP($A638,Data!$CA$596:$CM$995,4,FALSE)</f>
        <v>32.799999999999997</v>
      </c>
      <c r="H638" s="7">
        <f>VLOOKUP($A638,Data!$CA$596:$CM$995,5,FALSE)</f>
        <v>9.1999999999999993</v>
      </c>
      <c r="I638" s="7">
        <f>VLOOKUP($A638,Data!$CA$596:$CM$995,6,FALSE)</f>
        <v>23600</v>
      </c>
      <c r="J638" s="7">
        <f>VLOOKUP($A638,Data!$CA$596:$CM$995,7,FALSE)</f>
        <v>30500</v>
      </c>
      <c r="K638" s="7">
        <f>VLOOKUP($A638,Data!$CA$596:$CM$995,8,FALSE)</f>
        <v>77.400000000000006</v>
      </c>
      <c r="L638" s="7">
        <f>VLOOKUP($A638,Data!$CA$596:$CM$995,9,FALSE)</f>
        <v>8.1999999999999993</v>
      </c>
      <c r="M638" s="7" t="str">
        <f>VLOOKUP($A638,Data!$CA$596:$CM$995,10,FALSE)</f>
        <v>!</v>
      </c>
      <c r="N638" s="7">
        <f>VLOOKUP($A638,Data!$CA$596:$CM$995,11,FALSE)</f>
        <v>30500</v>
      </c>
      <c r="O638" s="7" t="str">
        <f>VLOOKUP($A638,Data!$CA$596:$CM$995,12,FALSE)</f>
        <v>!</v>
      </c>
      <c r="P638" s="7" t="str">
        <f>VLOOKUP($A638,Data!$CA$596:$CM$995,13,FALSE)</f>
        <v>!</v>
      </c>
    </row>
    <row r="639" spans="1:16" x14ac:dyDescent="0.3">
      <c r="A639" s="36" t="s">
        <v>817</v>
      </c>
      <c r="B639" s="6" t="str">
        <f>IFERROR(VLOOKUP($A639,classifications!$A$3:$C$334,3,FALSE),VLOOKUP($A639,classifications!$I$2:$K$27,3,FALSE))</f>
        <v>Predominantly Rural</v>
      </c>
      <c r="C639" s="6" t="str">
        <f>VLOOKUP($A639,classifications!$A$3:$D$333,4,FALSE)</f>
        <v>lower tier</v>
      </c>
      <c r="D639" s="6" t="str">
        <f>VLOOKUP($A639,class!$A$1:$B$455,2,FALSE)</f>
        <v>Shire District</v>
      </c>
      <c r="E639" s="7">
        <f>VLOOKUP($A639,Data!$CA$596:$CM$995,2,FALSE)</f>
        <v>24300</v>
      </c>
      <c r="F639" s="7">
        <f>VLOOKUP($A639,Data!$CA$596:$CM$995,3,FALSE)</f>
        <v>57600</v>
      </c>
      <c r="G639" s="7">
        <f>VLOOKUP($A639,Data!$CA$596:$CM$995,4,FALSE)</f>
        <v>42.3</v>
      </c>
      <c r="H639" s="7">
        <f>VLOOKUP($A639,Data!$CA$596:$CM$995,5,FALSE)</f>
        <v>6.5</v>
      </c>
      <c r="I639" s="7">
        <f>VLOOKUP($A639,Data!$CA$596:$CM$995,6,FALSE)</f>
        <v>47500</v>
      </c>
      <c r="J639" s="7">
        <f>VLOOKUP($A639,Data!$CA$596:$CM$995,7,FALSE)</f>
        <v>57600</v>
      </c>
      <c r="K639" s="7">
        <f>VLOOKUP($A639,Data!$CA$596:$CM$995,8,FALSE)</f>
        <v>82.6</v>
      </c>
      <c r="L639" s="7">
        <f>VLOOKUP($A639,Data!$CA$596:$CM$995,9,FALSE)</f>
        <v>5</v>
      </c>
      <c r="M639" s="7">
        <f>VLOOKUP($A639,Data!$CA$596:$CM$995,10,FALSE)</f>
        <v>1600</v>
      </c>
      <c r="N639" s="7">
        <f>VLOOKUP($A639,Data!$CA$596:$CM$995,11,FALSE)</f>
        <v>57600</v>
      </c>
      <c r="O639" s="7">
        <f>VLOOKUP($A639,Data!$CA$596:$CM$995,12,FALSE)</f>
        <v>2.8</v>
      </c>
      <c r="P639" s="7" t="str">
        <f>VLOOKUP($A639,Data!$CA$596:$CM$995,13,FALSE)</f>
        <v>*</v>
      </c>
    </row>
    <row r="640" spans="1:16" x14ac:dyDescent="0.3">
      <c r="A640" s="36" t="s">
        <v>818</v>
      </c>
      <c r="B640" s="6" t="str">
        <f>IFERROR(VLOOKUP($A640,classifications!$A$3:$C$334,3,FALSE),VLOOKUP($A640,classifications!$I$2:$K$27,3,FALSE))</f>
        <v>Predominantly Urban</v>
      </c>
      <c r="C640" s="6" t="str">
        <f>VLOOKUP($A640,classifications!$A$3:$D$333,4,FALSE)</f>
        <v>lower tier</v>
      </c>
      <c r="D640" s="6" t="str">
        <f>VLOOKUP($A640,class!$A$1:$B$455,2,FALSE)</f>
        <v>Shire District</v>
      </c>
      <c r="E640" s="7">
        <f>VLOOKUP($A640,Data!$CA$596:$CM$995,2,FALSE)</f>
        <v>14100</v>
      </c>
      <c r="F640" s="7">
        <f>VLOOKUP($A640,Data!$CA$596:$CM$995,3,FALSE)</f>
        <v>52900</v>
      </c>
      <c r="G640" s="7">
        <f>VLOOKUP($A640,Data!$CA$596:$CM$995,4,FALSE)</f>
        <v>26.7</v>
      </c>
      <c r="H640" s="7">
        <f>VLOOKUP($A640,Data!$CA$596:$CM$995,5,FALSE)</f>
        <v>7.8</v>
      </c>
      <c r="I640" s="7">
        <f>VLOOKUP($A640,Data!$CA$596:$CM$995,6,FALSE)</f>
        <v>33400</v>
      </c>
      <c r="J640" s="7">
        <f>VLOOKUP($A640,Data!$CA$596:$CM$995,7,FALSE)</f>
        <v>52900</v>
      </c>
      <c r="K640" s="7">
        <f>VLOOKUP($A640,Data!$CA$596:$CM$995,8,FALSE)</f>
        <v>63</v>
      </c>
      <c r="L640" s="7">
        <f>VLOOKUP($A640,Data!$CA$596:$CM$995,9,FALSE)</f>
        <v>8.6</v>
      </c>
      <c r="M640" s="7">
        <f>VLOOKUP($A640,Data!$CA$596:$CM$995,10,FALSE)</f>
        <v>8000</v>
      </c>
      <c r="N640" s="7">
        <f>VLOOKUP($A640,Data!$CA$596:$CM$995,11,FALSE)</f>
        <v>52900</v>
      </c>
      <c r="O640" s="7">
        <f>VLOOKUP($A640,Data!$CA$596:$CM$995,12,FALSE)</f>
        <v>15.1</v>
      </c>
      <c r="P640" s="7">
        <f>VLOOKUP($A640,Data!$CA$596:$CM$995,13,FALSE)</f>
        <v>6.4</v>
      </c>
    </row>
    <row r="641" spans="1:16" x14ac:dyDescent="0.3">
      <c r="A641" s="36" t="s">
        <v>819</v>
      </c>
      <c r="B641" s="6" t="str">
        <f>IFERROR(VLOOKUP($A641,classifications!$A$3:$C$334,3,FALSE),VLOOKUP($A641,classifications!$I$2:$K$27,3,FALSE))</f>
        <v>Urban with Significant Rural</v>
      </c>
      <c r="C641" s="6" t="str">
        <f>VLOOKUP($A641,classifications!$A$3:$D$333,4,FALSE)</f>
        <v>lower tier</v>
      </c>
      <c r="D641" s="6" t="str">
        <f>VLOOKUP($A641,class!$A$1:$B$455,2,FALSE)</f>
        <v>Shire District</v>
      </c>
      <c r="E641" s="7">
        <f>VLOOKUP($A641,Data!$CA$596:$CM$995,2,FALSE)</f>
        <v>24000</v>
      </c>
      <c r="F641" s="7">
        <f>VLOOKUP($A641,Data!$CA$596:$CM$995,3,FALSE)</f>
        <v>67800</v>
      </c>
      <c r="G641" s="7">
        <f>VLOOKUP($A641,Data!$CA$596:$CM$995,4,FALSE)</f>
        <v>35.4</v>
      </c>
      <c r="H641" s="7">
        <f>VLOOKUP($A641,Data!$CA$596:$CM$995,5,FALSE)</f>
        <v>7.8</v>
      </c>
      <c r="I641" s="7">
        <f>VLOOKUP($A641,Data!$CA$596:$CM$995,6,FALSE)</f>
        <v>53600</v>
      </c>
      <c r="J641" s="7">
        <f>VLOOKUP($A641,Data!$CA$596:$CM$995,7,FALSE)</f>
        <v>67800</v>
      </c>
      <c r="K641" s="7">
        <f>VLOOKUP($A641,Data!$CA$596:$CM$995,8,FALSE)</f>
        <v>79</v>
      </c>
      <c r="L641" s="7">
        <f>VLOOKUP($A641,Data!$CA$596:$CM$995,9,FALSE)</f>
        <v>6.7</v>
      </c>
      <c r="M641" s="7">
        <f>VLOOKUP($A641,Data!$CA$596:$CM$995,10,FALSE)</f>
        <v>5300</v>
      </c>
      <c r="N641" s="7">
        <f>VLOOKUP($A641,Data!$CA$596:$CM$995,11,FALSE)</f>
        <v>67800</v>
      </c>
      <c r="O641" s="7">
        <f>VLOOKUP($A641,Data!$CA$596:$CM$995,12,FALSE)</f>
        <v>7.8</v>
      </c>
      <c r="P641" s="7">
        <f>VLOOKUP($A641,Data!$CA$596:$CM$995,13,FALSE)</f>
        <v>4.4000000000000004</v>
      </c>
    </row>
    <row r="642" spans="1:16" x14ac:dyDescent="0.3">
      <c r="A642" s="36" t="s">
        <v>820</v>
      </c>
      <c r="B642" s="6" t="str">
        <f>IFERROR(VLOOKUP($A642,classifications!$A$3:$C$334,3,FALSE),VLOOKUP($A642,classifications!$I$2:$K$27,3,FALSE))</f>
        <v>Predominantly Urban</v>
      </c>
      <c r="C642" s="6" t="str">
        <f>VLOOKUP($A642,classifications!$A$3:$D$333,4,FALSE)</f>
        <v>lower tier</v>
      </c>
      <c r="D642" s="6" t="str">
        <f>VLOOKUP($A642,class!$A$1:$B$455,2,FALSE)</f>
        <v>Shire District</v>
      </c>
      <c r="E642" s="7">
        <f>VLOOKUP($A642,Data!$CA$596:$CM$995,2,FALSE)</f>
        <v>16500</v>
      </c>
      <c r="F642" s="7">
        <f>VLOOKUP($A642,Data!$CA$596:$CM$995,3,FALSE)</f>
        <v>45100</v>
      </c>
      <c r="G642" s="7">
        <f>VLOOKUP($A642,Data!$CA$596:$CM$995,4,FALSE)</f>
        <v>36.5</v>
      </c>
      <c r="H642" s="7">
        <f>VLOOKUP($A642,Data!$CA$596:$CM$995,5,FALSE)</f>
        <v>9.6999999999999993</v>
      </c>
      <c r="I642" s="7">
        <f>VLOOKUP($A642,Data!$CA$596:$CM$995,6,FALSE)</f>
        <v>35900</v>
      </c>
      <c r="J642" s="7">
        <f>VLOOKUP($A642,Data!$CA$596:$CM$995,7,FALSE)</f>
        <v>45100</v>
      </c>
      <c r="K642" s="7">
        <f>VLOOKUP($A642,Data!$CA$596:$CM$995,8,FALSE)</f>
        <v>79.599999999999994</v>
      </c>
      <c r="L642" s="7">
        <f>VLOOKUP($A642,Data!$CA$596:$CM$995,9,FALSE)</f>
        <v>8.1</v>
      </c>
      <c r="M642" s="7">
        <f>VLOOKUP($A642,Data!$CA$596:$CM$995,10,FALSE)</f>
        <v>3900</v>
      </c>
      <c r="N642" s="7">
        <f>VLOOKUP($A642,Data!$CA$596:$CM$995,11,FALSE)</f>
        <v>45100</v>
      </c>
      <c r="O642" s="7">
        <f>VLOOKUP($A642,Data!$CA$596:$CM$995,12,FALSE)</f>
        <v>8.6</v>
      </c>
      <c r="P642" s="7" t="str">
        <f>VLOOKUP($A642,Data!$CA$596:$CM$995,13,FALSE)</f>
        <v>*</v>
      </c>
    </row>
    <row r="643" spans="1:16" x14ac:dyDescent="0.3">
      <c r="A643" s="36" t="s">
        <v>821</v>
      </c>
      <c r="B643" s="6" t="str">
        <f>IFERROR(VLOOKUP($A643,classifications!$A$3:$C$334,3,FALSE),VLOOKUP($A643,classifications!$I$2:$K$27,3,FALSE))</f>
        <v>Predominantly Urban</v>
      </c>
      <c r="C643" s="6" t="str">
        <f>VLOOKUP($A643,classifications!$A$3:$D$333,4,FALSE)</f>
        <v>lower tier</v>
      </c>
      <c r="D643" s="6" t="str">
        <f>VLOOKUP($A643,class!$A$1:$B$455,2,FALSE)</f>
        <v>Shire District</v>
      </c>
      <c r="E643" s="7">
        <f>VLOOKUP($A643,Data!$CA$596:$CM$995,2,FALSE)</f>
        <v>11300</v>
      </c>
      <c r="F643" s="7">
        <f>VLOOKUP($A643,Data!$CA$596:$CM$995,3,FALSE)</f>
        <v>47900</v>
      </c>
      <c r="G643" s="7">
        <f>VLOOKUP($A643,Data!$CA$596:$CM$995,4,FALSE)</f>
        <v>23.6</v>
      </c>
      <c r="H643" s="7">
        <f>VLOOKUP($A643,Data!$CA$596:$CM$995,5,FALSE)</f>
        <v>8.1999999999999993</v>
      </c>
      <c r="I643" s="7">
        <f>VLOOKUP($A643,Data!$CA$596:$CM$995,6,FALSE)</f>
        <v>36200</v>
      </c>
      <c r="J643" s="7">
        <f>VLOOKUP($A643,Data!$CA$596:$CM$995,7,FALSE)</f>
        <v>47900</v>
      </c>
      <c r="K643" s="7">
        <f>VLOOKUP($A643,Data!$CA$596:$CM$995,8,FALSE)</f>
        <v>75.5</v>
      </c>
      <c r="L643" s="7">
        <f>VLOOKUP($A643,Data!$CA$596:$CM$995,9,FALSE)</f>
        <v>8.3000000000000007</v>
      </c>
      <c r="M643" s="7">
        <f>VLOOKUP($A643,Data!$CA$596:$CM$995,10,FALSE)</f>
        <v>3900</v>
      </c>
      <c r="N643" s="7">
        <f>VLOOKUP($A643,Data!$CA$596:$CM$995,11,FALSE)</f>
        <v>47900</v>
      </c>
      <c r="O643" s="7">
        <f>VLOOKUP($A643,Data!$CA$596:$CM$995,12,FALSE)</f>
        <v>8.1</v>
      </c>
      <c r="P643" s="7" t="str">
        <f>VLOOKUP($A643,Data!$CA$596:$CM$995,13,FALSE)</f>
        <v>*</v>
      </c>
    </row>
    <row r="644" spans="1:16" x14ac:dyDescent="0.3">
      <c r="A644" s="36" t="s">
        <v>822</v>
      </c>
      <c r="B644" s="6" t="str">
        <f>IFERROR(VLOOKUP($A644,classifications!$A$3:$C$334,3,FALSE),VLOOKUP($A644,classifications!$I$2:$K$27,3,FALSE))</f>
        <v>Urban with Significant Rural</v>
      </c>
      <c r="C644" s="6" t="str">
        <f>VLOOKUP($A644,classifications!$A$3:$D$333,4,FALSE)</f>
        <v>lower tier</v>
      </c>
      <c r="D644" s="6" t="str">
        <f>VLOOKUP($A644,class!$A$1:$B$455,2,FALSE)</f>
        <v>Shire District</v>
      </c>
      <c r="E644" s="7">
        <f>VLOOKUP($A644,Data!$CA$596:$CM$995,2,FALSE)</f>
        <v>32300</v>
      </c>
      <c r="F644" s="7">
        <f>VLOOKUP($A644,Data!$CA$596:$CM$995,3,FALSE)</f>
        <v>90500</v>
      </c>
      <c r="G644" s="7">
        <f>VLOOKUP($A644,Data!$CA$596:$CM$995,4,FALSE)</f>
        <v>35.6</v>
      </c>
      <c r="H644" s="7">
        <f>VLOOKUP($A644,Data!$CA$596:$CM$995,5,FALSE)</f>
        <v>6.8</v>
      </c>
      <c r="I644" s="7">
        <f>VLOOKUP($A644,Data!$CA$596:$CM$995,6,FALSE)</f>
        <v>73800</v>
      </c>
      <c r="J644" s="7">
        <f>VLOOKUP($A644,Data!$CA$596:$CM$995,7,FALSE)</f>
        <v>90500</v>
      </c>
      <c r="K644" s="7">
        <f>VLOOKUP($A644,Data!$CA$596:$CM$995,8,FALSE)</f>
        <v>81.599999999999994</v>
      </c>
      <c r="L644" s="7">
        <f>VLOOKUP($A644,Data!$CA$596:$CM$995,9,FALSE)</f>
        <v>5.5</v>
      </c>
      <c r="M644" s="7">
        <f>VLOOKUP($A644,Data!$CA$596:$CM$995,10,FALSE)</f>
        <v>4900</v>
      </c>
      <c r="N644" s="7">
        <f>VLOOKUP($A644,Data!$CA$596:$CM$995,11,FALSE)</f>
        <v>90500</v>
      </c>
      <c r="O644" s="7">
        <f>VLOOKUP($A644,Data!$CA$596:$CM$995,12,FALSE)</f>
        <v>5.4</v>
      </c>
      <c r="P644" s="7">
        <f>VLOOKUP($A644,Data!$CA$596:$CM$995,13,FALSE)</f>
        <v>3.2</v>
      </c>
    </row>
    <row r="645" spans="1:16" x14ac:dyDescent="0.3">
      <c r="A645" s="36" t="s">
        <v>823</v>
      </c>
      <c r="B645" s="6" t="str">
        <f>IFERROR(VLOOKUP($A645,classifications!$A$3:$C$334,3,FALSE),VLOOKUP($A645,classifications!$I$2:$K$27,3,FALSE))</f>
        <v>Predominantly Urban</v>
      </c>
      <c r="C645" s="6" t="str">
        <f>VLOOKUP($A645,classifications!$A$3:$D$333,4,FALSE)</f>
        <v>lower tier</v>
      </c>
      <c r="D645" s="6" t="str">
        <f>VLOOKUP($A645,class!$A$1:$B$455,2,FALSE)</f>
        <v>Shire District</v>
      </c>
      <c r="E645" s="7">
        <f>VLOOKUP($A645,Data!$CA$596:$CM$995,2,FALSE)</f>
        <v>15000</v>
      </c>
      <c r="F645" s="7">
        <f>VLOOKUP($A645,Data!$CA$596:$CM$995,3,FALSE)</f>
        <v>52900</v>
      </c>
      <c r="G645" s="7">
        <f>VLOOKUP($A645,Data!$CA$596:$CM$995,4,FALSE)</f>
        <v>28.4</v>
      </c>
      <c r="H645" s="7">
        <f>VLOOKUP($A645,Data!$CA$596:$CM$995,5,FALSE)</f>
        <v>7.7</v>
      </c>
      <c r="I645" s="7">
        <f>VLOOKUP($A645,Data!$CA$596:$CM$995,6,FALSE)</f>
        <v>31500</v>
      </c>
      <c r="J645" s="7">
        <f>VLOOKUP($A645,Data!$CA$596:$CM$995,7,FALSE)</f>
        <v>52900</v>
      </c>
      <c r="K645" s="7">
        <f>VLOOKUP($A645,Data!$CA$596:$CM$995,8,FALSE)</f>
        <v>59.6</v>
      </c>
      <c r="L645" s="7">
        <f>VLOOKUP($A645,Data!$CA$596:$CM$995,9,FALSE)</f>
        <v>8.4</v>
      </c>
      <c r="M645" s="7">
        <f>VLOOKUP($A645,Data!$CA$596:$CM$995,10,FALSE)</f>
        <v>10600</v>
      </c>
      <c r="N645" s="7">
        <f>VLOOKUP($A645,Data!$CA$596:$CM$995,11,FALSE)</f>
        <v>52900</v>
      </c>
      <c r="O645" s="7">
        <f>VLOOKUP($A645,Data!$CA$596:$CM$995,12,FALSE)</f>
        <v>20.100000000000001</v>
      </c>
      <c r="P645" s="7">
        <f>VLOOKUP($A645,Data!$CA$596:$CM$995,13,FALSE)</f>
        <v>6.9</v>
      </c>
    </row>
    <row r="646" spans="1:16" x14ac:dyDescent="0.3">
      <c r="A646" s="36" t="s">
        <v>824</v>
      </c>
      <c r="B646" s="6" t="str">
        <f>IFERROR(VLOOKUP($A646,classifications!$A$3:$C$334,3,FALSE),VLOOKUP($A646,classifications!$I$2:$K$27,3,FALSE))</f>
        <v>Predominantly Urban</v>
      </c>
      <c r="C646" s="6" t="str">
        <f>VLOOKUP($A646,classifications!$A$3:$D$333,4,FALSE)</f>
        <v>lower tier</v>
      </c>
      <c r="D646" s="6" t="str">
        <f>VLOOKUP($A646,class!$A$1:$B$455,2,FALSE)</f>
        <v>Shire District</v>
      </c>
      <c r="E646" s="7">
        <f>VLOOKUP($A646,Data!$CA$596:$CM$995,2,FALSE)</f>
        <v>31300</v>
      </c>
      <c r="F646" s="7">
        <f>VLOOKUP($A646,Data!$CA$596:$CM$995,3,FALSE)</f>
        <v>88900</v>
      </c>
      <c r="G646" s="7">
        <f>VLOOKUP($A646,Data!$CA$596:$CM$995,4,FALSE)</f>
        <v>35.200000000000003</v>
      </c>
      <c r="H646" s="7">
        <f>VLOOKUP($A646,Data!$CA$596:$CM$995,5,FALSE)</f>
        <v>8</v>
      </c>
      <c r="I646" s="7">
        <f>VLOOKUP($A646,Data!$CA$596:$CM$995,6,FALSE)</f>
        <v>65200</v>
      </c>
      <c r="J646" s="7">
        <f>VLOOKUP($A646,Data!$CA$596:$CM$995,7,FALSE)</f>
        <v>88900</v>
      </c>
      <c r="K646" s="7">
        <f>VLOOKUP($A646,Data!$CA$596:$CM$995,8,FALSE)</f>
        <v>73.3</v>
      </c>
      <c r="L646" s="7">
        <f>VLOOKUP($A646,Data!$CA$596:$CM$995,9,FALSE)</f>
        <v>7.4</v>
      </c>
      <c r="M646" s="7">
        <f>VLOOKUP($A646,Data!$CA$596:$CM$995,10,FALSE)</f>
        <v>6100</v>
      </c>
      <c r="N646" s="7">
        <f>VLOOKUP($A646,Data!$CA$596:$CM$995,11,FALSE)</f>
        <v>88900</v>
      </c>
      <c r="O646" s="7">
        <f>VLOOKUP($A646,Data!$CA$596:$CM$995,12,FALSE)</f>
        <v>6.9</v>
      </c>
      <c r="P646" s="7" t="str">
        <f>VLOOKUP($A646,Data!$CA$596:$CM$995,13,FALSE)</f>
        <v>*</v>
      </c>
    </row>
    <row r="647" spans="1:16" x14ac:dyDescent="0.3">
      <c r="A647" s="36" t="s">
        <v>825</v>
      </c>
      <c r="B647" s="6" t="str">
        <f>IFERROR(VLOOKUP($A647,classifications!$A$3:$C$334,3,FALSE),VLOOKUP($A647,classifications!$I$2:$K$27,3,FALSE))</f>
        <v>Predominantly Rural</v>
      </c>
      <c r="C647" s="6" t="str">
        <f>VLOOKUP($A647,classifications!$A$3:$D$333,4,FALSE)</f>
        <v>lower tier</v>
      </c>
      <c r="D647" s="6" t="str">
        <f>VLOOKUP($A647,class!$A$1:$B$455,2,FALSE)</f>
        <v>Shire District</v>
      </c>
      <c r="E647" s="7">
        <f>VLOOKUP($A647,Data!$CA$596:$CM$995,2,FALSE)</f>
        <v>22000</v>
      </c>
      <c r="F647" s="7">
        <f>VLOOKUP($A647,Data!$CA$596:$CM$995,3,FALSE)</f>
        <v>35000</v>
      </c>
      <c r="G647" s="7">
        <f>VLOOKUP($A647,Data!$CA$596:$CM$995,4,FALSE)</f>
        <v>62.7</v>
      </c>
      <c r="H647" s="7">
        <f>VLOOKUP($A647,Data!$CA$596:$CM$995,5,FALSE)</f>
        <v>11.3</v>
      </c>
      <c r="I647" s="7">
        <f>VLOOKUP($A647,Data!$CA$596:$CM$995,6,FALSE)</f>
        <v>31400</v>
      </c>
      <c r="J647" s="7">
        <f>VLOOKUP($A647,Data!$CA$596:$CM$995,7,FALSE)</f>
        <v>35000</v>
      </c>
      <c r="K647" s="7">
        <f>VLOOKUP($A647,Data!$CA$596:$CM$995,8,FALSE)</f>
        <v>89.7</v>
      </c>
      <c r="L647" s="7">
        <f>VLOOKUP($A647,Data!$CA$596:$CM$995,9,FALSE)</f>
        <v>7.1</v>
      </c>
      <c r="M647" s="7" t="str">
        <f>VLOOKUP($A647,Data!$CA$596:$CM$995,10,FALSE)</f>
        <v>!</v>
      </c>
      <c r="N647" s="7">
        <f>VLOOKUP($A647,Data!$CA$596:$CM$995,11,FALSE)</f>
        <v>35000</v>
      </c>
      <c r="O647" s="7" t="str">
        <f>VLOOKUP($A647,Data!$CA$596:$CM$995,12,FALSE)</f>
        <v>!</v>
      </c>
      <c r="P647" s="7" t="str">
        <f>VLOOKUP($A647,Data!$CA$596:$CM$995,13,FALSE)</f>
        <v>!</v>
      </c>
    </row>
    <row r="648" spans="1:16" x14ac:dyDescent="0.3">
      <c r="A648" s="36" t="s">
        <v>826</v>
      </c>
      <c r="B648" s="6" t="str">
        <f>IFERROR(VLOOKUP($A648,classifications!$A$3:$C$334,3,FALSE),VLOOKUP($A648,classifications!$I$2:$K$27,3,FALSE))</f>
        <v>Predominantly Urban</v>
      </c>
      <c r="C648" s="6" t="str">
        <f>VLOOKUP($A648,classifications!$A$3:$D$333,4,FALSE)</f>
        <v>lower tier</v>
      </c>
      <c r="D648" s="6" t="str">
        <f>VLOOKUP($A648,class!$A$1:$B$455,2,FALSE)</f>
        <v>Shire District</v>
      </c>
      <c r="E648" s="7">
        <f>VLOOKUP($A648,Data!$CA$596:$CM$995,2,FALSE)</f>
        <v>12500</v>
      </c>
      <c r="F648" s="7">
        <f>VLOOKUP($A648,Data!$CA$596:$CM$995,3,FALSE)</f>
        <v>42200</v>
      </c>
      <c r="G648" s="7">
        <f>VLOOKUP($A648,Data!$CA$596:$CM$995,4,FALSE)</f>
        <v>29.5</v>
      </c>
      <c r="H648" s="7">
        <f>VLOOKUP($A648,Data!$CA$596:$CM$995,5,FALSE)</f>
        <v>8.4</v>
      </c>
      <c r="I648" s="7">
        <f>VLOOKUP($A648,Data!$CA$596:$CM$995,6,FALSE)</f>
        <v>30900</v>
      </c>
      <c r="J648" s="7">
        <f>VLOOKUP($A648,Data!$CA$596:$CM$995,7,FALSE)</f>
        <v>42200</v>
      </c>
      <c r="K648" s="7">
        <f>VLOOKUP($A648,Data!$CA$596:$CM$995,8,FALSE)</f>
        <v>73.2</v>
      </c>
      <c r="L648" s="7">
        <f>VLOOKUP($A648,Data!$CA$596:$CM$995,9,FALSE)</f>
        <v>8.1</v>
      </c>
      <c r="M648" s="7">
        <f>VLOOKUP($A648,Data!$CA$596:$CM$995,10,FALSE)</f>
        <v>5100</v>
      </c>
      <c r="N648" s="7">
        <f>VLOOKUP($A648,Data!$CA$596:$CM$995,11,FALSE)</f>
        <v>42200</v>
      </c>
      <c r="O648" s="7">
        <f>VLOOKUP($A648,Data!$CA$596:$CM$995,12,FALSE)</f>
        <v>12</v>
      </c>
      <c r="P648" s="7">
        <f>VLOOKUP($A648,Data!$CA$596:$CM$995,13,FALSE)</f>
        <v>6</v>
      </c>
    </row>
    <row r="649" spans="1:16" x14ac:dyDescent="0.3">
      <c r="A649" s="36" t="s">
        <v>827</v>
      </c>
      <c r="B649" s="6" t="str">
        <f>IFERROR(VLOOKUP($A649,classifications!$A$3:$C$334,3,FALSE),VLOOKUP($A649,classifications!$I$2:$K$27,3,FALSE))</f>
        <v>Predominantly Urban</v>
      </c>
      <c r="C649" s="6" t="str">
        <f>VLOOKUP($A649,classifications!$A$3:$D$333,4,FALSE)</f>
        <v>lower tier</v>
      </c>
      <c r="D649" s="6" t="str">
        <f>VLOOKUP($A649,class!$A$1:$B$455,2,FALSE)</f>
        <v>Shire District</v>
      </c>
      <c r="E649" s="7">
        <f>VLOOKUP($A649,Data!$CA$596:$CM$995,2,FALSE)</f>
        <v>30600</v>
      </c>
      <c r="F649" s="7">
        <f>VLOOKUP($A649,Data!$CA$596:$CM$995,3,FALSE)</f>
        <v>66100</v>
      </c>
      <c r="G649" s="7">
        <f>VLOOKUP($A649,Data!$CA$596:$CM$995,4,FALSE)</f>
        <v>46.3</v>
      </c>
      <c r="H649" s="7">
        <f>VLOOKUP($A649,Data!$CA$596:$CM$995,5,FALSE)</f>
        <v>8.1</v>
      </c>
      <c r="I649" s="7">
        <f>VLOOKUP($A649,Data!$CA$596:$CM$995,6,FALSE)</f>
        <v>54200</v>
      </c>
      <c r="J649" s="7">
        <f>VLOOKUP($A649,Data!$CA$596:$CM$995,7,FALSE)</f>
        <v>66100</v>
      </c>
      <c r="K649" s="7">
        <f>VLOOKUP($A649,Data!$CA$596:$CM$995,8,FALSE)</f>
        <v>82.1</v>
      </c>
      <c r="L649" s="7">
        <f>VLOOKUP($A649,Data!$CA$596:$CM$995,9,FALSE)</f>
        <v>6.2</v>
      </c>
      <c r="M649" s="7">
        <f>VLOOKUP($A649,Data!$CA$596:$CM$995,10,FALSE)</f>
        <v>1500</v>
      </c>
      <c r="N649" s="7">
        <f>VLOOKUP($A649,Data!$CA$596:$CM$995,11,FALSE)</f>
        <v>66100</v>
      </c>
      <c r="O649" s="7">
        <f>VLOOKUP($A649,Data!$CA$596:$CM$995,12,FALSE)</f>
        <v>2.2999999999999998</v>
      </c>
      <c r="P649" s="7" t="str">
        <f>VLOOKUP($A649,Data!$CA$596:$CM$995,13,FALSE)</f>
        <v>*</v>
      </c>
    </row>
    <row r="650" spans="1:16" x14ac:dyDescent="0.3">
      <c r="A650" s="36" t="s">
        <v>828</v>
      </c>
      <c r="B650" s="6" t="str">
        <f>IFERROR(VLOOKUP($A650,classifications!$A$3:$C$334,3,FALSE),VLOOKUP($A650,classifications!$I$2:$K$27,3,FALSE))</f>
        <v>Urban with Significant Rural</v>
      </c>
      <c r="C650" s="6" t="str">
        <f>VLOOKUP($A650,classifications!$A$3:$D$333,4,FALSE)</f>
        <v>lower tier</v>
      </c>
      <c r="D650" s="6" t="str">
        <f>VLOOKUP($A650,class!$A$1:$B$455,2,FALSE)</f>
        <v>Shire District</v>
      </c>
      <c r="E650" s="7">
        <f>VLOOKUP($A650,Data!$CA$596:$CM$995,2,FALSE)</f>
        <v>22000</v>
      </c>
      <c r="F650" s="7">
        <f>VLOOKUP($A650,Data!$CA$596:$CM$995,3,FALSE)</f>
        <v>68100</v>
      </c>
      <c r="G650" s="7">
        <f>VLOOKUP($A650,Data!$CA$596:$CM$995,4,FALSE)</f>
        <v>32.299999999999997</v>
      </c>
      <c r="H650" s="7">
        <f>VLOOKUP($A650,Data!$CA$596:$CM$995,5,FALSE)</f>
        <v>7.7</v>
      </c>
      <c r="I650" s="7">
        <f>VLOOKUP($A650,Data!$CA$596:$CM$995,6,FALSE)</f>
        <v>49600</v>
      </c>
      <c r="J650" s="7">
        <f>VLOOKUP($A650,Data!$CA$596:$CM$995,7,FALSE)</f>
        <v>68100</v>
      </c>
      <c r="K650" s="7">
        <f>VLOOKUP($A650,Data!$CA$596:$CM$995,8,FALSE)</f>
        <v>72.8</v>
      </c>
      <c r="L650" s="7">
        <f>VLOOKUP($A650,Data!$CA$596:$CM$995,9,FALSE)</f>
        <v>7.3</v>
      </c>
      <c r="M650" s="7">
        <f>VLOOKUP($A650,Data!$CA$596:$CM$995,10,FALSE)</f>
        <v>5000</v>
      </c>
      <c r="N650" s="7">
        <f>VLOOKUP($A650,Data!$CA$596:$CM$995,11,FALSE)</f>
        <v>68100</v>
      </c>
      <c r="O650" s="7">
        <f>VLOOKUP($A650,Data!$CA$596:$CM$995,12,FALSE)</f>
        <v>7.4</v>
      </c>
      <c r="P650" s="7">
        <f>VLOOKUP($A650,Data!$CA$596:$CM$995,13,FALSE)</f>
        <v>4.3</v>
      </c>
    </row>
    <row r="651" spans="1:16" x14ac:dyDescent="0.3">
      <c r="A651" s="36" t="s">
        <v>829</v>
      </c>
      <c r="B651" s="6" t="str">
        <f>IFERROR(VLOOKUP($A651,classifications!$A$3:$C$334,3,FALSE),VLOOKUP($A651,classifications!$I$2:$K$27,3,FALSE))</f>
        <v>Predominantly Rural</v>
      </c>
      <c r="C651" s="6" t="str">
        <f>VLOOKUP($A651,classifications!$A$3:$D$333,4,FALSE)</f>
        <v>lower tier</v>
      </c>
      <c r="D651" s="6" t="str">
        <f>VLOOKUP($A651,class!$A$1:$B$455,2,FALSE)</f>
        <v>Shire District</v>
      </c>
      <c r="E651" s="7">
        <f>VLOOKUP($A651,Data!$CA$596:$CM$995,2,FALSE)</f>
        <v>20500</v>
      </c>
      <c r="F651" s="7">
        <f>VLOOKUP($A651,Data!$CA$596:$CM$995,3,FALSE)</f>
        <v>62000</v>
      </c>
      <c r="G651" s="7">
        <f>VLOOKUP($A651,Data!$CA$596:$CM$995,4,FALSE)</f>
        <v>33</v>
      </c>
      <c r="H651" s="7">
        <f>VLOOKUP($A651,Data!$CA$596:$CM$995,5,FALSE)</f>
        <v>7.7</v>
      </c>
      <c r="I651" s="7">
        <f>VLOOKUP($A651,Data!$CA$596:$CM$995,6,FALSE)</f>
        <v>47000</v>
      </c>
      <c r="J651" s="7">
        <f>VLOOKUP($A651,Data!$CA$596:$CM$995,7,FALSE)</f>
        <v>62000</v>
      </c>
      <c r="K651" s="7">
        <f>VLOOKUP($A651,Data!$CA$596:$CM$995,8,FALSE)</f>
        <v>75.8</v>
      </c>
      <c r="L651" s="7">
        <f>VLOOKUP($A651,Data!$CA$596:$CM$995,9,FALSE)</f>
        <v>7</v>
      </c>
      <c r="M651" s="7">
        <f>VLOOKUP($A651,Data!$CA$596:$CM$995,10,FALSE)</f>
        <v>4000</v>
      </c>
      <c r="N651" s="7">
        <f>VLOOKUP($A651,Data!$CA$596:$CM$995,11,FALSE)</f>
        <v>62000</v>
      </c>
      <c r="O651" s="7">
        <f>VLOOKUP($A651,Data!$CA$596:$CM$995,12,FALSE)</f>
        <v>6.4</v>
      </c>
      <c r="P651" s="7" t="str">
        <f>VLOOKUP($A651,Data!$CA$596:$CM$995,13,FALSE)</f>
        <v>*</v>
      </c>
    </row>
    <row r="652" spans="1:16" x14ac:dyDescent="0.3">
      <c r="A652" s="36" t="s">
        <v>830</v>
      </c>
      <c r="B652" s="6" t="str">
        <f>IFERROR(VLOOKUP($A652,classifications!$A$3:$C$334,3,FALSE),VLOOKUP($A652,classifications!$I$2:$K$27,3,FALSE))</f>
        <v>Predominantly Rural</v>
      </c>
      <c r="C652" s="6" t="str">
        <f>VLOOKUP($A652,classifications!$A$3:$D$333,4,FALSE)</f>
        <v>lower tier</v>
      </c>
      <c r="D652" s="6" t="str">
        <f>VLOOKUP($A652,class!$A$1:$B$455,2,FALSE)</f>
        <v>Shire District</v>
      </c>
      <c r="E652" s="7">
        <f>VLOOKUP($A652,Data!$CA$596:$CM$995,2,FALSE)</f>
        <v>10300</v>
      </c>
      <c r="F652" s="7">
        <f>VLOOKUP($A652,Data!$CA$596:$CM$995,3,FALSE)</f>
        <v>32200</v>
      </c>
      <c r="G652" s="7">
        <f>VLOOKUP($A652,Data!$CA$596:$CM$995,4,FALSE)</f>
        <v>32.200000000000003</v>
      </c>
      <c r="H652" s="7">
        <f>VLOOKUP($A652,Data!$CA$596:$CM$995,5,FALSE)</f>
        <v>10.4</v>
      </c>
      <c r="I652" s="7">
        <f>VLOOKUP($A652,Data!$CA$596:$CM$995,6,FALSE)</f>
        <v>25700</v>
      </c>
      <c r="J652" s="7">
        <f>VLOOKUP($A652,Data!$CA$596:$CM$995,7,FALSE)</f>
        <v>32200</v>
      </c>
      <c r="K652" s="7">
        <f>VLOOKUP($A652,Data!$CA$596:$CM$995,8,FALSE)</f>
        <v>79.900000000000006</v>
      </c>
      <c r="L652" s="7">
        <f>VLOOKUP($A652,Data!$CA$596:$CM$995,9,FALSE)</f>
        <v>8.9</v>
      </c>
      <c r="M652" s="7" t="str">
        <f>VLOOKUP($A652,Data!$CA$596:$CM$995,10,FALSE)</f>
        <v>!</v>
      </c>
      <c r="N652" s="7">
        <f>VLOOKUP($A652,Data!$CA$596:$CM$995,11,FALSE)</f>
        <v>32200</v>
      </c>
      <c r="O652" s="7" t="str">
        <f>VLOOKUP($A652,Data!$CA$596:$CM$995,12,FALSE)</f>
        <v>!</v>
      </c>
      <c r="P652" s="7" t="str">
        <f>VLOOKUP($A652,Data!$CA$596:$CM$995,13,FALSE)</f>
        <v>!</v>
      </c>
    </row>
    <row r="653" spans="1:16" x14ac:dyDescent="0.3">
      <c r="A653" s="36" t="s">
        <v>831</v>
      </c>
      <c r="B653" s="6" t="str">
        <f>IFERROR(VLOOKUP($A653,classifications!$A$3:$C$334,3,FALSE),VLOOKUP($A653,classifications!$I$2:$K$27,3,FALSE))</f>
        <v>Predominantly Rural</v>
      </c>
      <c r="C653" s="6" t="str">
        <f>VLOOKUP($A653,classifications!$A$3:$D$333,4,FALSE)</f>
        <v>lower tier</v>
      </c>
      <c r="D653" s="6" t="str">
        <f>VLOOKUP($A653,class!$A$1:$B$455,2,FALSE)</f>
        <v>Shire District</v>
      </c>
      <c r="E653" s="7">
        <f>VLOOKUP($A653,Data!$CA$596:$CM$995,2,FALSE)</f>
        <v>21400</v>
      </c>
      <c r="F653" s="7">
        <f>VLOOKUP($A653,Data!$CA$596:$CM$995,3,FALSE)</f>
        <v>49800</v>
      </c>
      <c r="G653" s="7">
        <f>VLOOKUP($A653,Data!$CA$596:$CM$995,4,FALSE)</f>
        <v>43</v>
      </c>
      <c r="H653" s="7">
        <f>VLOOKUP($A653,Data!$CA$596:$CM$995,5,FALSE)</f>
        <v>8.1</v>
      </c>
      <c r="I653" s="7">
        <f>VLOOKUP($A653,Data!$CA$596:$CM$995,6,FALSE)</f>
        <v>41400</v>
      </c>
      <c r="J653" s="7">
        <f>VLOOKUP($A653,Data!$CA$596:$CM$995,7,FALSE)</f>
        <v>49800</v>
      </c>
      <c r="K653" s="7">
        <f>VLOOKUP($A653,Data!$CA$596:$CM$995,8,FALSE)</f>
        <v>83.2</v>
      </c>
      <c r="L653" s="7">
        <f>VLOOKUP($A653,Data!$CA$596:$CM$995,9,FALSE)</f>
        <v>6.1</v>
      </c>
      <c r="M653" s="7">
        <f>VLOOKUP($A653,Data!$CA$596:$CM$995,10,FALSE)</f>
        <v>1500</v>
      </c>
      <c r="N653" s="7">
        <f>VLOOKUP($A653,Data!$CA$596:$CM$995,11,FALSE)</f>
        <v>49800</v>
      </c>
      <c r="O653" s="7">
        <f>VLOOKUP($A653,Data!$CA$596:$CM$995,12,FALSE)</f>
        <v>2.9</v>
      </c>
      <c r="P653" s="7" t="str">
        <f>VLOOKUP($A653,Data!$CA$596:$CM$995,13,FALSE)</f>
        <v>*</v>
      </c>
    </row>
    <row r="654" spans="1:16" x14ac:dyDescent="0.3">
      <c r="A654" s="36" t="s">
        <v>832</v>
      </c>
      <c r="B654" s="6" t="str">
        <f>IFERROR(VLOOKUP($A654,classifications!$A$3:$C$334,3,FALSE),VLOOKUP($A654,classifications!$I$2:$K$27,3,FALSE))</f>
        <v>Urban with Significant Rural</v>
      </c>
      <c r="C654" s="6" t="str">
        <f>VLOOKUP($A654,classifications!$A$3:$D$333,4,FALSE)</f>
        <v>lower tier</v>
      </c>
      <c r="D654" s="6" t="str">
        <f>VLOOKUP($A654,class!$A$1:$B$455,2,FALSE)</f>
        <v>Shire District</v>
      </c>
      <c r="E654" s="7">
        <f>VLOOKUP($A654,Data!$CA$596:$CM$995,2,FALSE)</f>
        <v>41000</v>
      </c>
      <c r="F654" s="7">
        <f>VLOOKUP($A654,Data!$CA$596:$CM$995,3,FALSE)</f>
        <v>92200</v>
      </c>
      <c r="G654" s="7">
        <f>VLOOKUP($A654,Data!$CA$596:$CM$995,4,FALSE)</f>
        <v>44.5</v>
      </c>
      <c r="H654" s="7">
        <f>VLOOKUP($A654,Data!$CA$596:$CM$995,5,FALSE)</f>
        <v>6.5</v>
      </c>
      <c r="I654" s="7">
        <f>VLOOKUP($A654,Data!$CA$596:$CM$995,6,FALSE)</f>
        <v>75600</v>
      </c>
      <c r="J654" s="7">
        <f>VLOOKUP($A654,Data!$CA$596:$CM$995,7,FALSE)</f>
        <v>92200</v>
      </c>
      <c r="K654" s="7">
        <f>VLOOKUP($A654,Data!$CA$596:$CM$995,8,FALSE)</f>
        <v>82</v>
      </c>
      <c r="L654" s="7">
        <f>VLOOKUP($A654,Data!$CA$596:$CM$995,9,FALSE)</f>
        <v>5</v>
      </c>
      <c r="M654" s="7">
        <f>VLOOKUP($A654,Data!$CA$596:$CM$995,10,FALSE)</f>
        <v>1700</v>
      </c>
      <c r="N654" s="7">
        <f>VLOOKUP($A654,Data!$CA$596:$CM$995,11,FALSE)</f>
        <v>92200</v>
      </c>
      <c r="O654" s="7">
        <f>VLOOKUP($A654,Data!$CA$596:$CM$995,12,FALSE)</f>
        <v>1.9</v>
      </c>
      <c r="P654" s="7" t="str">
        <f>VLOOKUP($A654,Data!$CA$596:$CM$995,13,FALSE)</f>
        <v>*</v>
      </c>
    </row>
    <row r="655" spans="1:16" x14ac:dyDescent="0.3">
      <c r="A655" s="36" t="s">
        <v>833</v>
      </c>
      <c r="B655" s="6" t="str">
        <f>IFERROR(VLOOKUP($A655,classifications!$A$3:$C$334,3,FALSE),VLOOKUP($A655,classifications!$I$2:$K$27,3,FALSE))</f>
        <v>Predominantly Rural</v>
      </c>
      <c r="C655" s="6" t="str">
        <f>VLOOKUP($A655,classifications!$A$3:$D$333,4,FALSE)</f>
        <v>lower tier</v>
      </c>
      <c r="D655" s="6" t="str">
        <f>VLOOKUP($A655,class!$A$1:$B$455,2,FALSE)</f>
        <v>Shire District</v>
      </c>
      <c r="E655" s="7">
        <f>VLOOKUP($A655,Data!$CA$596:$CM$995,2,FALSE)</f>
        <v>10700</v>
      </c>
      <c r="F655" s="7">
        <f>VLOOKUP($A655,Data!$CA$596:$CM$995,3,FALSE)</f>
        <v>29700</v>
      </c>
      <c r="G655" s="7">
        <f>VLOOKUP($A655,Data!$CA$596:$CM$995,4,FALSE)</f>
        <v>35.9</v>
      </c>
      <c r="H655" s="7">
        <f>VLOOKUP($A655,Data!$CA$596:$CM$995,5,FALSE)</f>
        <v>13.2</v>
      </c>
      <c r="I655" s="7">
        <f>VLOOKUP($A655,Data!$CA$596:$CM$995,6,FALSE)</f>
        <v>24100</v>
      </c>
      <c r="J655" s="7">
        <f>VLOOKUP($A655,Data!$CA$596:$CM$995,7,FALSE)</f>
        <v>29700</v>
      </c>
      <c r="K655" s="7">
        <f>VLOOKUP($A655,Data!$CA$596:$CM$995,8,FALSE)</f>
        <v>81.2</v>
      </c>
      <c r="L655" s="7">
        <f>VLOOKUP($A655,Data!$CA$596:$CM$995,9,FALSE)</f>
        <v>10.7</v>
      </c>
      <c r="M655" s="7">
        <f>VLOOKUP($A655,Data!$CA$596:$CM$995,10,FALSE)</f>
        <v>2200</v>
      </c>
      <c r="N655" s="7">
        <f>VLOOKUP($A655,Data!$CA$596:$CM$995,11,FALSE)</f>
        <v>29700</v>
      </c>
      <c r="O655" s="7">
        <f>VLOOKUP($A655,Data!$CA$596:$CM$995,12,FALSE)</f>
        <v>7.3</v>
      </c>
      <c r="P655" s="7" t="str">
        <f>VLOOKUP($A655,Data!$CA$596:$CM$995,13,FALSE)</f>
        <v>*</v>
      </c>
    </row>
    <row r="656" spans="1:16" x14ac:dyDescent="0.3">
      <c r="A656" s="36" t="s">
        <v>834</v>
      </c>
      <c r="B656" s="6" t="str">
        <f>IFERROR(VLOOKUP($A656,classifications!$A$3:$C$334,3,FALSE),VLOOKUP($A656,classifications!$I$2:$K$27,3,FALSE))</f>
        <v>Predominantly Rural</v>
      </c>
      <c r="C656" s="6" t="str">
        <f>VLOOKUP($A656,classifications!$A$3:$D$333,4,FALSE)</f>
        <v>lower tier</v>
      </c>
      <c r="D656" s="6" t="str">
        <f>VLOOKUP($A656,class!$A$1:$B$455,2,FALSE)</f>
        <v>Shire District</v>
      </c>
      <c r="E656" s="7">
        <f>VLOOKUP($A656,Data!$CA$596:$CM$995,2,FALSE)</f>
        <v>15100</v>
      </c>
      <c r="F656" s="7">
        <f>VLOOKUP($A656,Data!$CA$596:$CM$995,3,FALSE)</f>
        <v>31500</v>
      </c>
      <c r="G656" s="7">
        <f>VLOOKUP($A656,Data!$CA$596:$CM$995,4,FALSE)</f>
        <v>47.9</v>
      </c>
      <c r="H656" s="7">
        <f>VLOOKUP($A656,Data!$CA$596:$CM$995,5,FALSE)</f>
        <v>10.7</v>
      </c>
      <c r="I656" s="7">
        <f>VLOOKUP($A656,Data!$CA$596:$CM$995,6,FALSE)</f>
        <v>27200</v>
      </c>
      <c r="J656" s="7">
        <f>VLOOKUP($A656,Data!$CA$596:$CM$995,7,FALSE)</f>
        <v>31500</v>
      </c>
      <c r="K656" s="7">
        <f>VLOOKUP($A656,Data!$CA$596:$CM$995,8,FALSE)</f>
        <v>86.5</v>
      </c>
      <c r="L656" s="7">
        <f>VLOOKUP($A656,Data!$CA$596:$CM$995,9,FALSE)</f>
        <v>7.4</v>
      </c>
      <c r="M656" s="7">
        <f>VLOOKUP($A656,Data!$CA$596:$CM$995,10,FALSE)</f>
        <v>2000</v>
      </c>
      <c r="N656" s="7">
        <f>VLOOKUP($A656,Data!$CA$596:$CM$995,11,FALSE)</f>
        <v>31500</v>
      </c>
      <c r="O656" s="7">
        <f>VLOOKUP($A656,Data!$CA$596:$CM$995,12,FALSE)</f>
        <v>6.5</v>
      </c>
      <c r="P656" s="7" t="str">
        <f>VLOOKUP($A656,Data!$CA$596:$CM$995,13,FALSE)</f>
        <v>*</v>
      </c>
    </row>
    <row r="657" spans="1:16" x14ac:dyDescent="0.3">
      <c r="A657" s="36" t="s">
        <v>835</v>
      </c>
      <c r="B657" s="6" t="str">
        <f>IFERROR(VLOOKUP($A657,classifications!$A$3:$C$334,3,FALSE),VLOOKUP($A657,classifications!$I$2:$K$27,3,FALSE))</f>
        <v>Urban with Significant Rural</v>
      </c>
      <c r="C657" s="6" t="str">
        <f>VLOOKUP($A657,classifications!$A$3:$D$333,4,FALSE)</f>
        <v>lower tier</v>
      </c>
      <c r="D657" s="6" t="str">
        <f>VLOOKUP($A657,class!$A$1:$B$455,2,FALSE)</f>
        <v>Shire District</v>
      </c>
      <c r="E657" s="7">
        <f>VLOOKUP($A657,Data!$CA$596:$CM$995,2,FALSE)</f>
        <v>17200</v>
      </c>
      <c r="F657" s="7">
        <f>VLOOKUP($A657,Data!$CA$596:$CM$995,3,FALSE)</f>
        <v>60400</v>
      </c>
      <c r="G657" s="7">
        <f>VLOOKUP($A657,Data!$CA$596:$CM$995,4,FALSE)</f>
        <v>28.6</v>
      </c>
      <c r="H657" s="7">
        <f>VLOOKUP($A657,Data!$CA$596:$CM$995,5,FALSE)</f>
        <v>6.8</v>
      </c>
      <c r="I657" s="7">
        <f>VLOOKUP($A657,Data!$CA$596:$CM$995,6,FALSE)</f>
        <v>41300</v>
      </c>
      <c r="J657" s="7">
        <f>VLOOKUP($A657,Data!$CA$596:$CM$995,7,FALSE)</f>
        <v>60400</v>
      </c>
      <c r="K657" s="7">
        <f>VLOOKUP($A657,Data!$CA$596:$CM$995,8,FALSE)</f>
        <v>68.400000000000006</v>
      </c>
      <c r="L657" s="7">
        <f>VLOOKUP($A657,Data!$CA$596:$CM$995,9,FALSE)</f>
        <v>7</v>
      </c>
      <c r="M657" s="7">
        <f>VLOOKUP($A657,Data!$CA$596:$CM$995,10,FALSE)</f>
        <v>5800</v>
      </c>
      <c r="N657" s="7">
        <f>VLOOKUP($A657,Data!$CA$596:$CM$995,11,FALSE)</f>
        <v>60400</v>
      </c>
      <c r="O657" s="7">
        <f>VLOOKUP($A657,Data!$CA$596:$CM$995,12,FALSE)</f>
        <v>9.5</v>
      </c>
      <c r="P657" s="7">
        <f>VLOOKUP($A657,Data!$CA$596:$CM$995,13,FALSE)</f>
        <v>4.4000000000000004</v>
      </c>
    </row>
    <row r="658" spans="1:16" x14ac:dyDescent="0.3">
      <c r="A658" s="36" t="s">
        <v>836</v>
      </c>
      <c r="B658" s="6" t="str">
        <f>IFERROR(VLOOKUP($A658,classifications!$A$3:$C$334,3,FALSE),VLOOKUP($A658,classifications!$I$2:$K$27,3,FALSE))</f>
        <v>Predominantly Rural</v>
      </c>
      <c r="C658" s="6" t="str">
        <f>VLOOKUP($A658,classifications!$A$3:$D$333,4,FALSE)</f>
        <v>lower tier</v>
      </c>
      <c r="D658" s="6" t="str">
        <f>VLOOKUP($A658,class!$A$1:$B$455,2,FALSE)</f>
        <v>Shire District</v>
      </c>
      <c r="E658" s="7">
        <f>VLOOKUP($A658,Data!$CA$596:$CM$995,2,FALSE)</f>
        <v>16700</v>
      </c>
      <c r="F658" s="7">
        <f>VLOOKUP($A658,Data!$CA$596:$CM$995,3,FALSE)</f>
        <v>55700</v>
      </c>
      <c r="G658" s="7">
        <f>VLOOKUP($A658,Data!$CA$596:$CM$995,4,FALSE)</f>
        <v>30</v>
      </c>
      <c r="H658" s="7">
        <f>VLOOKUP($A658,Data!$CA$596:$CM$995,5,FALSE)</f>
        <v>7.1</v>
      </c>
      <c r="I658" s="7">
        <f>VLOOKUP($A658,Data!$CA$596:$CM$995,6,FALSE)</f>
        <v>38600</v>
      </c>
      <c r="J658" s="7">
        <f>VLOOKUP($A658,Data!$CA$596:$CM$995,7,FALSE)</f>
        <v>55700</v>
      </c>
      <c r="K658" s="7">
        <f>VLOOKUP($A658,Data!$CA$596:$CM$995,8,FALSE)</f>
        <v>69.3</v>
      </c>
      <c r="L658" s="7">
        <f>VLOOKUP($A658,Data!$CA$596:$CM$995,9,FALSE)</f>
        <v>7.1</v>
      </c>
      <c r="M658" s="7">
        <f>VLOOKUP($A658,Data!$CA$596:$CM$995,10,FALSE)</f>
        <v>3900</v>
      </c>
      <c r="N658" s="7">
        <f>VLOOKUP($A658,Data!$CA$596:$CM$995,11,FALSE)</f>
        <v>55700</v>
      </c>
      <c r="O658" s="7">
        <f>VLOOKUP($A658,Data!$CA$596:$CM$995,12,FALSE)</f>
        <v>6.9</v>
      </c>
      <c r="P658" s="7">
        <f>VLOOKUP($A658,Data!$CA$596:$CM$995,13,FALSE)</f>
        <v>3.9</v>
      </c>
    </row>
    <row r="659" spans="1:16" x14ac:dyDescent="0.3">
      <c r="A659" s="36" t="s">
        <v>837</v>
      </c>
      <c r="B659" s="6" t="str">
        <f>IFERROR(VLOOKUP($A659,classifications!$A$3:$C$334,3,FALSE),VLOOKUP($A659,classifications!$I$2:$K$27,3,FALSE))</f>
        <v>Predominantly Urban</v>
      </c>
      <c r="C659" s="6" t="str">
        <f>VLOOKUP($A659,classifications!$A$3:$D$333,4,FALSE)</f>
        <v>lower tier</v>
      </c>
      <c r="D659" s="6" t="str">
        <f>VLOOKUP($A659,class!$A$1:$B$455,2,FALSE)</f>
        <v>Shire District</v>
      </c>
      <c r="E659" s="7">
        <f>VLOOKUP($A659,Data!$CA$596:$CM$995,2,FALSE)</f>
        <v>25100</v>
      </c>
      <c r="F659" s="7">
        <f>VLOOKUP($A659,Data!$CA$596:$CM$995,3,FALSE)</f>
        <v>76700</v>
      </c>
      <c r="G659" s="7">
        <f>VLOOKUP($A659,Data!$CA$596:$CM$995,4,FALSE)</f>
        <v>32.700000000000003</v>
      </c>
      <c r="H659" s="7">
        <f>VLOOKUP($A659,Data!$CA$596:$CM$995,5,FALSE)</f>
        <v>7.4</v>
      </c>
      <c r="I659" s="7">
        <f>VLOOKUP($A659,Data!$CA$596:$CM$995,6,FALSE)</f>
        <v>61000</v>
      </c>
      <c r="J659" s="7">
        <f>VLOOKUP($A659,Data!$CA$596:$CM$995,7,FALSE)</f>
        <v>76700</v>
      </c>
      <c r="K659" s="7">
        <f>VLOOKUP($A659,Data!$CA$596:$CM$995,8,FALSE)</f>
        <v>79.5</v>
      </c>
      <c r="L659" s="7">
        <f>VLOOKUP($A659,Data!$CA$596:$CM$995,9,FALSE)</f>
        <v>6.4</v>
      </c>
      <c r="M659" s="7">
        <f>VLOOKUP($A659,Data!$CA$596:$CM$995,10,FALSE)</f>
        <v>2400</v>
      </c>
      <c r="N659" s="7">
        <f>VLOOKUP($A659,Data!$CA$596:$CM$995,11,FALSE)</f>
        <v>76700</v>
      </c>
      <c r="O659" s="7">
        <f>VLOOKUP($A659,Data!$CA$596:$CM$995,12,FALSE)</f>
        <v>3.1</v>
      </c>
      <c r="P659" s="7" t="str">
        <f>VLOOKUP($A659,Data!$CA$596:$CM$995,13,FALSE)</f>
        <v>*</v>
      </c>
    </row>
    <row r="660" spans="1:16" x14ac:dyDescent="0.3">
      <c r="A660" s="36" t="s">
        <v>838</v>
      </c>
      <c r="B660" s="6" t="str">
        <f>IFERROR(VLOOKUP($A660,classifications!$A$3:$C$334,3,FALSE),VLOOKUP($A660,classifications!$I$2:$K$27,3,FALSE))</f>
        <v>Urban with Significant Rural</v>
      </c>
      <c r="C660" s="6" t="str">
        <f>VLOOKUP($A660,classifications!$A$3:$D$333,4,FALSE)</f>
        <v>lower tier</v>
      </c>
      <c r="D660" s="6" t="str">
        <f>VLOOKUP($A660,class!$A$1:$B$455,2,FALSE)</f>
        <v>Shire District</v>
      </c>
      <c r="E660" s="7">
        <f>VLOOKUP($A660,Data!$CA$596:$CM$995,2,FALSE)</f>
        <v>9300</v>
      </c>
      <c r="F660" s="7">
        <f>VLOOKUP($A660,Data!$CA$596:$CM$995,3,FALSE)</f>
        <v>48800</v>
      </c>
      <c r="G660" s="7">
        <f>VLOOKUP($A660,Data!$CA$596:$CM$995,4,FALSE)</f>
        <v>19.100000000000001</v>
      </c>
      <c r="H660" s="7">
        <f>VLOOKUP($A660,Data!$CA$596:$CM$995,5,FALSE)</f>
        <v>8.4</v>
      </c>
      <c r="I660" s="7">
        <f>VLOOKUP($A660,Data!$CA$596:$CM$995,6,FALSE)</f>
        <v>35500</v>
      </c>
      <c r="J660" s="7">
        <f>VLOOKUP($A660,Data!$CA$596:$CM$995,7,FALSE)</f>
        <v>48800</v>
      </c>
      <c r="K660" s="7">
        <f>VLOOKUP($A660,Data!$CA$596:$CM$995,8,FALSE)</f>
        <v>72.7</v>
      </c>
      <c r="L660" s="7">
        <f>VLOOKUP($A660,Data!$CA$596:$CM$995,9,FALSE)</f>
        <v>9.5</v>
      </c>
      <c r="M660" s="7">
        <f>VLOOKUP($A660,Data!$CA$596:$CM$995,10,FALSE)</f>
        <v>4600</v>
      </c>
      <c r="N660" s="7">
        <f>VLOOKUP($A660,Data!$CA$596:$CM$995,11,FALSE)</f>
        <v>48800</v>
      </c>
      <c r="O660" s="7">
        <f>VLOOKUP($A660,Data!$CA$596:$CM$995,12,FALSE)</f>
        <v>9.3000000000000007</v>
      </c>
      <c r="P660" s="7" t="str">
        <f>VLOOKUP($A660,Data!$CA$596:$CM$995,13,FALSE)</f>
        <v>*</v>
      </c>
    </row>
    <row r="661" spans="1:16" x14ac:dyDescent="0.3">
      <c r="A661" s="36" t="s">
        <v>839</v>
      </c>
      <c r="B661" s="6" t="str">
        <f>IFERROR(VLOOKUP($A661,classifications!$A$3:$C$334,3,FALSE),VLOOKUP($A661,classifications!$I$2:$K$27,3,FALSE))</f>
        <v>Predominantly Urban</v>
      </c>
      <c r="C661" s="6" t="str">
        <f>VLOOKUP($A661,classifications!$A$3:$D$333,4,FALSE)</f>
        <v>lower tier</v>
      </c>
      <c r="D661" s="6" t="str">
        <f>VLOOKUP($A661,class!$A$1:$B$455,2,FALSE)</f>
        <v>Shire District</v>
      </c>
      <c r="E661" s="7">
        <f>VLOOKUP($A661,Data!$CA$596:$CM$995,2,FALSE)</f>
        <v>18200</v>
      </c>
      <c r="F661" s="7">
        <f>VLOOKUP($A661,Data!$CA$596:$CM$995,3,FALSE)</f>
        <v>65400</v>
      </c>
      <c r="G661" s="7">
        <f>VLOOKUP($A661,Data!$CA$596:$CM$995,4,FALSE)</f>
        <v>27.9</v>
      </c>
      <c r="H661" s="7">
        <f>VLOOKUP($A661,Data!$CA$596:$CM$995,5,FALSE)</f>
        <v>7.1</v>
      </c>
      <c r="I661" s="7">
        <f>VLOOKUP($A661,Data!$CA$596:$CM$995,6,FALSE)</f>
        <v>51700</v>
      </c>
      <c r="J661" s="7">
        <f>VLOOKUP($A661,Data!$CA$596:$CM$995,7,FALSE)</f>
        <v>65400</v>
      </c>
      <c r="K661" s="7">
        <f>VLOOKUP($A661,Data!$CA$596:$CM$995,8,FALSE)</f>
        <v>79.099999999999994</v>
      </c>
      <c r="L661" s="7">
        <f>VLOOKUP($A661,Data!$CA$596:$CM$995,9,FALSE)</f>
        <v>6.5</v>
      </c>
      <c r="M661" s="7">
        <f>VLOOKUP($A661,Data!$CA$596:$CM$995,10,FALSE)</f>
        <v>4100</v>
      </c>
      <c r="N661" s="7">
        <f>VLOOKUP($A661,Data!$CA$596:$CM$995,11,FALSE)</f>
        <v>65400</v>
      </c>
      <c r="O661" s="7">
        <f>VLOOKUP($A661,Data!$CA$596:$CM$995,12,FALSE)</f>
        <v>6.3</v>
      </c>
      <c r="P661" s="7">
        <f>VLOOKUP($A661,Data!$CA$596:$CM$995,13,FALSE)</f>
        <v>3.9</v>
      </c>
    </row>
    <row r="662" spans="1:16" x14ac:dyDescent="0.3">
      <c r="A662" s="36" t="s">
        <v>840</v>
      </c>
      <c r="B662" s="6" t="str">
        <f>IFERROR(VLOOKUP($A662,classifications!$A$3:$C$334,3,FALSE),VLOOKUP($A662,classifications!$I$2:$K$27,3,FALSE))</f>
        <v>Predominantly Rural</v>
      </c>
      <c r="C662" s="6" t="str">
        <f>VLOOKUP($A662,classifications!$A$3:$D$333,4,FALSE)</f>
        <v>lower tier</v>
      </c>
      <c r="D662" s="6" t="str">
        <f>VLOOKUP($A662,class!$A$1:$B$455,2,FALSE)</f>
        <v>Shire District</v>
      </c>
      <c r="E662" s="7">
        <f>VLOOKUP($A662,Data!$CA$596:$CM$995,2,FALSE)</f>
        <v>16800</v>
      </c>
      <c r="F662" s="7">
        <f>VLOOKUP($A662,Data!$CA$596:$CM$995,3,FALSE)</f>
        <v>40400</v>
      </c>
      <c r="G662" s="7">
        <f>VLOOKUP($A662,Data!$CA$596:$CM$995,4,FALSE)</f>
        <v>41.6</v>
      </c>
      <c r="H662" s="7">
        <f>VLOOKUP($A662,Data!$CA$596:$CM$995,5,FALSE)</f>
        <v>9.5</v>
      </c>
      <c r="I662" s="7">
        <f>VLOOKUP($A662,Data!$CA$596:$CM$995,6,FALSE)</f>
        <v>31800</v>
      </c>
      <c r="J662" s="7">
        <f>VLOOKUP($A662,Data!$CA$596:$CM$995,7,FALSE)</f>
        <v>40400</v>
      </c>
      <c r="K662" s="7">
        <f>VLOOKUP($A662,Data!$CA$596:$CM$995,8,FALSE)</f>
        <v>78.599999999999994</v>
      </c>
      <c r="L662" s="7">
        <f>VLOOKUP($A662,Data!$CA$596:$CM$995,9,FALSE)</f>
        <v>7.9</v>
      </c>
      <c r="M662" s="7">
        <f>VLOOKUP($A662,Data!$CA$596:$CM$995,10,FALSE)</f>
        <v>3000</v>
      </c>
      <c r="N662" s="7">
        <f>VLOOKUP($A662,Data!$CA$596:$CM$995,11,FALSE)</f>
        <v>40400</v>
      </c>
      <c r="O662" s="7">
        <f>VLOOKUP($A662,Data!$CA$596:$CM$995,12,FALSE)</f>
        <v>7.4</v>
      </c>
      <c r="P662" s="7" t="str">
        <f>VLOOKUP($A662,Data!$CA$596:$CM$995,13,FALSE)</f>
        <v>*</v>
      </c>
    </row>
    <row r="663" spans="1:16" x14ac:dyDescent="0.3">
      <c r="A663" s="36" t="s">
        <v>841</v>
      </c>
      <c r="B663" s="6" t="str">
        <f>IFERROR(VLOOKUP($A663,classifications!$A$3:$C$334,3,FALSE),VLOOKUP($A663,classifications!$I$2:$K$27,3,FALSE))</f>
        <v>Predominantly Urban</v>
      </c>
      <c r="C663" s="6" t="str">
        <f>VLOOKUP($A663,classifications!$A$3:$D$333,4,FALSE)</f>
        <v>lower tier</v>
      </c>
      <c r="D663" s="6" t="str">
        <f>VLOOKUP($A663,class!$A$1:$B$455,2,FALSE)</f>
        <v>Shire District</v>
      </c>
      <c r="E663" s="7">
        <f>VLOOKUP($A663,Data!$CA$596:$CM$995,2,FALSE)</f>
        <v>23000</v>
      </c>
      <c r="F663" s="7">
        <f>VLOOKUP($A663,Data!$CA$596:$CM$995,3,FALSE)</f>
        <v>69900</v>
      </c>
      <c r="G663" s="7">
        <f>VLOOKUP($A663,Data!$CA$596:$CM$995,4,FALSE)</f>
        <v>32.9</v>
      </c>
      <c r="H663" s="7">
        <f>VLOOKUP($A663,Data!$CA$596:$CM$995,5,FALSE)</f>
        <v>6.9</v>
      </c>
      <c r="I663" s="7">
        <f>VLOOKUP($A663,Data!$CA$596:$CM$995,6,FALSE)</f>
        <v>54200</v>
      </c>
      <c r="J663" s="7">
        <f>VLOOKUP($A663,Data!$CA$596:$CM$995,7,FALSE)</f>
        <v>69900</v>
      </c>
      <c r="K663" s="7">
        <f>VLOOKUP($A663,Data!$CA$596:$CM$995,8,FALSE)</f>
        <v>77.5</v>
      </c>
      <c r="L663" s="7">
        <f>VLOOKUP($A663,Data!$CA$596:$CM$995,9,FALSE)</f>
        <v>6.2</v>
      </c>
      <c r="M663" s="7">
        <f>VLOOKUP($A663,Data!$CA$596:$CM$995,10,FALSE)</f>
        <v>1600</v>
      </c>
      <c r="N663" s="7">
        <f>VLOOKUP($A663,Data!$CA$596:$CM$995,11,FALSE)</f>
        <v>69900</v>
      </c>
      <c r="O663" s="7">
        <f>VLOOKUP($A663,Data!$CA$596:$CM$995,12,FALSE)</f>
        <v>2.2999999999999998</v>
      </c>
      <c r="P663" s="7" t="str">
        <f>VLOOKUP($A663,Data!$CA$596:$CM$995,13,FALSE)</f>
        <v>*</v>
      </c>
    </row>
    <row r="664" spans="1:16" x14ac:dyDescent="0.3">
      <c r="A664" s="36" t="s">
        <v>842</v>
      </c>
      <c r="B664" s="6" t="str">
        <f>IFERROR(VLOOKUP($A664,classifications!$A$3:$C$334,3,FALSE),VLOOKUP($A664,classifications!$I$2:$K$27,3,FALSE))</f>
        <v>Predominantly Rural</v>
      </c>
      <c r="C664" s="6" t="str">
        <f>VLOOKUP($A664,classifications!$A$3:$D$333,4,FALSE)</f>
        <v>lower tier</v>
      </c>
      <c r="D664" s="6" t="str">
        <f>VLOOKUP($A664,class!$A$1:$B$455,2,FALSE)</f>
        <v>Shire District</v>
      </c>
      <c r="E664" s="7">
        <f>VLOOKUP($A664,Data!$CA$596:$CM$995,2,FALSE)</f>
        <v>26000</v>
      </c>
      <c r="F664" s="7">
        <f>VLOOKUP($A664,Data!$CA$596:$CM$995,3,FALSE)</f>
        <v>58100</v>
      </c>
      <c r="G664" s="7">
        <f>VLOOKUP($A664,Data!$CA$596:$CM$995,4,FALSE)</f>
        <v>44.7</v>
      </c>
      <c r="H664" s="7">
        <f>VLOOKUP($A664,Data!$CA$596:$CM$995,5,FALSE)</f>
        <v>8.8000000000000007</v>
      </c>
      <c r="I664" s="7">
        <f>VLOOKUP($A664,Data!$CA$596:$CM$995,6,FALSE)</f>
        <v>48500</v>
      </c>
      <c r="J664" s="7">
        <f>VLOOKUP($A664,Data!$CA$596:$CM$995,7,FALSE)</f>
        <v>58100</v>
      </c>
      <c r="K664" s="7">
        <f>VLOOKUP($A664,Data!$CA$596:$CM$995,8,FALSE)</f>
        <v>83.6</v>
      </c>
      <c r="L664" s="7">
        <f>VLOOKUP($A664,Data!$CA$596:$CM$995,9,FALSE)</f>
        <v>6.5</v>
      </c>
      <c r="M664" s="7">
        <f>VLOOKUP($A664,Data!$CA$596:$CM$995,10,FALSE)</f>
        <v>4300</v>
      </c>
      <c r="N664" s="7">
        <f>VLOOKUP($A664,Data!$CA$596:$CM$995,11,FALSE)</f>
        <v>58100</v>
      </c>
      <c r="O664" s="7">
        <f>VLOOKUP($A664,Data!$CA$596:$CM$995,12,FALSE)</f>
        <v>7.3</v>
      </c>
      <c r="P664" s="7">
        <f>VLOOKUP($A664,Data!$CA$596:$CM$995,13,FALSE)</f>
        <v>4.5999999999999996</v>
      </c>
    </row>
    <row r="665" spans="1:16" x14ac:dyDescent="0.3">
      <c r="A665" s="36" t="s">
        <v>843</v>
      </c>
      <c r="B665" s="6" t="str">
        <f>IFERROR(VLOOKUP($A665,classifications!$A$3:$C$334,3,FALSE),VLOOKUP($A665,classifications!$I$2:$K$27,3,FALSE))</f>
        <v>Predominantly Urban</v>
      </c>
      <c r="C665" s="6" t="str">
        <f>VLOOKUP($A665,classifications!$A$3:$D$333,4,FALSE)</f>
        <v>lower tier</v>
      </c>
      <c r="D665" s="6" t="str">
        <f>VLOOKUP($A665,class!$A$1:$B$455,2,FALSE)</f>
        <v>Shire District</v>
      </c>
      <c r="E665" s="7">
        <f>VLOOKUP($A665,Data!$CA$596:$CM$995,2,FALSE)</f>
        <v>19700</v>
      </c>
      <c r="F665" s="7">
        <f>VLOOKUP($A665,Data!$CA$596:$CM$995,3,FALSE)</f>
        <v>58300</v>
      </c>
      <c r="G665" s="7">
        <f>VLOOKUP($A665,Data!$CA$596:$CM$995,4,FALSE)</f>
        <v>33.799999999999997</v>
      </c>
      <c r="H665" s="7">
        <f>VLOOKUP($A665,Data!$CA$596:$CM$995,5,FALSE)</f>
        <v>8.8000000000000007</v>
      </c>
      <c r="I665" s="7">
        <f>VLOOKUP($A665,Data!$CA$596:$CM$995,6,FALSE)</f>
        <v>43400</v>
      </c>
      <c r="J665" s="7">
        <f>VLOOKUP($A665,Data!$CA$596:$CM$995,7,FALSE)</f>
        <v>58300</v>
      </c>
      <c r="K665" s="7">
        <f>VLOOKUP($A665,Data!$CA$596:$CM$995,8,FALSE)</f>
        <v>74.400000000000006</v>
      </c>
      <c r="L665" s="7">
        <f>VLOOKUP($A665,Data!$CA$596:$CM$995,9,FALSE)</f>
        <v>8.1</v>
      </c>
      <c r="M665" s="7">
        <f>VLOOKUP($A665,Data!$CA$596:$CM$995,10,FALSE)</f>
        <v>4300</v>
      </c>
      <c r="N665" s="7">
        <f>VLOOKUP($A665,Data!$CA$596:$CM$995,11,FALSE)</f>
        <v>58300</v>
      </c>
      <c r="O665" s="7">
        <f>VLOOKUP($A665,Data!$CA$596:$CM$995,12,FALSE)</f>
        <v>7.3</v>
      </c>
      <c r="P665" s="7" t="str">
        <f>VLOOKUP($A665,Data!$CA$596:$CM$995,13,FALSE)</f>
        <v>*</v>
      </c>
    </row>
    <row r="666" spans="1:16" x14ac:dyDescent="0.3">
      <c r="A666" s="36" t="s">
        <v>844</v>
      </c>
      <c r="B666" s="6" t="str">
        <f>IFERROR(VLOOKUP($A666,classifications!$A$3:$C$334,3,FALSE),VLOOKUP($A666,classifications!$I$2:$K$27,3,FALSE))</f>
        <v>Urban with Significant Rural</v>
      </c>
      <c r="C666" s="6" t="str">
        <f>VLOOKUP($A666,classifications!$A$3:$D$333,4,FALSE)</f>
        <v>lower tier</v>
      </c>
      <c r="D666" s="6" t="str">
        <f>VLOOKUP($A666,class!$A$1:$B$455,2,FALSE)</f>
        <v>Shire District</v>
      </c>
      <c r="E666" s="7">
        <f>VLOOKUP($A666,Data!$CA$596:$CM$995,2,FALSE)</f>
        <v>24400</v>
      </c>
      <c r="F666" s="7">
        <f>VLOOKUP($A666,Data!$CA$596:$CM$995,3,FALSE)</f>
        <v>63500</v>
      </c>
      <c r="G666" s="7">
        <f>VLOOKUP($A666,Data!$CA$596:$CM$995,4,FALSE)</f>
        <v>38.4</v>
      </c>
      <c r="H666" s="7">
        <f>VLOOKUP($A666,Data!$CA$596:$CM$995,5,FALSE)</f>
        <v>7.9</v>
      </c>
      <c r="I666" s="7">
        <f>VLOOKUP($A666,Data!$CA$596:$CM$995,6,FALSE)</f>
        <v>52600</v>
      </c>
      <c r="J666" s="7">
        <f>VLOOKUP($A666,Data!$CA$596:$CM$995,7,FALSE)</f>
        <v>63500</v>
      </c>
      <c r="K666" s="7">
        <f>VLOOKUP($A666,Data!$CA$596:$CM$995,8,FALSE)</f>
        <v>82.7</v>
      </c>
      <c r="L666" s="7">
        <f>VLOOKUP($A666,Data!$CA$596:$CM$995,9,FALSE)</f>
        <v>6.1</v>
      </c>
      <c r="M666" s="7">
        <f>VLOOKUP($A666,Data!$CA$596:$CM$995,10,FALSE)</f>
        <v>1200</v>
      </c>
      <c r="N666" s="7">
        <f>VLOOKUP($A666,Data!$CA$596:$CM$995,11,FALSE)</f>
        <v>63500</v>
      </c>
      <c r="O666" s="7">
        <f>VLOOKUP($A666,Data!$CA$596:$CM$995,12,FALSE)</f>
        <v>1.9</v>
      </c>
      <c r="P666" s="7" t="str">
        <f>VLOOKUP($A666,Data!$CA$596:$CM$995,13,FALSE)</f>
        <v>*</v>
      </c>
    </row>
    <row r="667" spans="1:16" x14ac:dyDescent="0.3">
      <c r="A667" s="36" t="s">
        <v>845</v>
      </c>
      <c r="B667" s="6" t="str">
        <f>IFERROR(VLOOKUP($A667,classifications!$A$3:$C$334,3,FALSE),VLOOKUP($A667,classifications!$I$2:$K$27,3,FALSE))</f>
        <v>Predominantly Urban</v>
      </c>
      <c r="C667" s="6" t="str">
        <f>VLOOKUP($A667,classifications!$A$3:$D$333,4,FALSE)</f>
        <v>lower tier</v>
      </c>
      <c r="D667" s="6" t="str">
        <f>VLOOKUP($A667,class!$A$1:$B$455,2,FALSE)</f>
        <v>Shire District</v>
      </c>
      <c r="E667" s="7">
        <f>VLOOKUP($A667,Data!$CA$596:$CM$995,2,FALSE)</f>
        <v>22800</v>
      </c>
      <c r="F667" s="7">
        <f>VLOOKUP($A667,Data!$CA$596:$CM$995,3,FALSE)</f>
        <v>59600</v>
      </c>
      <c r="G667" s="7">
        <f>VLOOKUP($A667,Data!$CA$596:$CM$995,4,FALSE)</f>
        <v>38.299999999999997</v>
      </c>
      <c r="H667" s="7">
        <f>VLOOKUP($A667,Data!$CA$596:$CM$995,5,FALSE)</f>
        <v>8.3000000000000007</v>
      </c>
      <c r="I667" s="7">
        <f>VLOOKUP($A667,Data!$CA$596:$CM$995,6,FALSE)</f>
        <v>48500</v>
      </c>
      <c r="J667" s="7">
        <f>VLOOKUP($A667,Data!$CA$596:$CM$995,7,FALSE)</f>
        <v>59600</v>
      </c>
      <c r="K667" s="7">
        <f>VLOOKUP($A667,Data!$CA$596:$CM$995,8,FALSE)</f>
        <v>81.5</v>
      </c>
      <c r="L667" s="7">
        <f>VLOOKUP($A667,Data!$CA$596:$CM$995,9,FALSE)</f>
        <v>6.6</v>
      </c>
      <c r="M667" s="7">
        <f>VLOOKUP($A667,Data!$CA$596:$CM$995,10,FALSE)</f>
        <v>2300</v>
      </c>
      <c r="N667" s="7">
        <f>VLOOKUP($A667,Data!$CA$596:$CM$995,11,FALSE)</f>
        <v>59600</v>
      </c>
      <c r="O667" s="7">
        <f>VLOOKUP($A667,Data!$CA$596:$CM$995,12,FALSE)</f>
        <v>3.9</v>
      </c>
      <c r="P667" s="7" t="str">
        <f>VLOOKUP($A667,Data!$CA$596:$CM$995,13,FALSE)</f>
        <v>*</v>
      </c>
    </row>
    <row r="668" spans="1:16" x14ac:dyDescent="0.3">
      <c r="A668" s="36" t="s">
        <v>846</v>
      </c>
      <c r="B668" s="6" t="str">
        <f>IFERROR(VLOOKUP($A668,classifications!$A$3:$C$334,3,FALSE),VLOOKUP($A668,classifications!$I$2:$K$27,3,FALSE))</f>
        <v>Predominantly Urban</v>
      </c>
      <c r="C668" s="6" t="str">
        <f>VLOOKUP($A668,classifications!$A$3:$D$333,4,FALSE)</f>
        <v>lower tier</v>
      </c>
      <c r="D668" s="6" t="str">
        <f>VLOOKUP($A668,class!$A$1:$B$455,2,FALSE)</f>
        <v>Shire District</v>
      </c>
      <c r="E668" s="7">
        <f>VLOOKUP($A668,Data!$CA$596:$CM$995,2,FALSE)</f>
        <v>55500</v>
      </c>
      <c r="F668" s="7">
        <f>VLOOKUP($A668,Data!$CA$596:$CM$995,3,FALSE)</f>
        <v>118000</v>
      </c>
      <c r="G668" s="7">
        <f>VLOOKUP($A668,Data!$CA$596:$CM$995,4,FALSE)</f>
        <v>47</v>
      </c>
      <c r="H668" s="7">
        <f>VLOOKUP($A668,Data!$CA$596:$CM$995,5,FALSE)</f>
        <v>6.3</v>
      </c>
      <c r="I668" s="7">
        <f>VLOOKUP($A668,Data!$CA$596:$CM$995,6,FALSE)</f>
        <v>94800</v>
      </c>
      <c r="J668" s="7">
        <f>VLOOKUP($A668,Data!$CA$596:$CM$995,7,FALSE)</f>
        <v>118000</v>
      </c>
      <c r="K668" s="7">
        <f>VLOOKUP($A668,Data!$CA$596:$CM$995,8,FALSE)</f>
        <v>80.3</v>
      </c>
      <c r="L668" s="7">
        <f>VLOOKUP($A668,Data!$CA$596:$CM$995,9,FALSE)</f>
        <v>5</v>
      </c>
      <c r="M668" s="7">
        <f>VLOOKUP($A668,Data!$CA$596:$CM$995,10,FALSE)</f>
        <v>3100</v>
      </c>
      <c r="N668" s="7">
        <f>VLOOKUP($A668,Data!$CA$596:$CM$995,11,FALSE)</f>
        <v>118000</v>
      </c>
      <c r="O668" s="7">
        <f>VLOOKUP($A668,Data!$CA$596:$CM$995,12,FALSE)</f>
        <v>2.6</v>
      </c>
      <c r="P668" s="7" t="str">
        <f>VLOOKUP($A668,Data!$CA$596:$CM$995,13,FALSE)</f>
        <v>*</v>
      </c>
    </row>
    <row r="669" spans="1:16" x14ac:dyDescent="0.3">
      <c r="A669" s="36" t="s">
        <v>847</v>
      </c>
      <c r="B669" s="6" t="str">
        <f>IFERROR(VLOOKUP($A669,classifications!$A$3:$C$334,3,FALSE),VLOOKUP($A669,classifications!$I$2:$K$27,3,FALSE))</f>
        <v>Predominantly Rural</v>
      </c>
      <c r="C669" s="6" t="str">
        <f>VLOOKUP($A669,classifications!$A$3:$D$333,4,FALSE)</f>
        <v>lower tier</v>
      </c>
      <c r="D669" s="6" t="str">
        <f>VLOOKUP($A669,class!$A$1:$B$455,2,FALSE)</f>
        <v>Shire District</v>
      </c>
      <c r="E669" s="7">
        <f>VLOOKUP($A669,Data!$CA$596:$CM$995,2,FALSE)</f>
        <v>21900</v>
      </c>
      <c r="F669" s="7">
        <f>VLOOKUP($A669,Data!$CA$596:$CM$995,3,FALSE)</f>
        <v>53500</v>
      </c>
      <c r="G669" s="7">
        <f>VLOOKUP($A669,Data!$CA$596:$CM$995,4,FALSE)</f>
        <v>40.799999999999997</v>
      </c>
      <c r="H669" s="7">
        <f>VLOOKUP($A669,Data!$CA$596:$CM$995,5,FALSE)</f>
        <v>8.8000000000000007</v>
      </c>
      <c r="I669" s="7">
        <f>VLOOKUP($A669,Data!$CA$596:$CM$995,6,FALSE)</f>
        <v>43100</v>
      </c>
      <c r="J669" s="7">
        <f>VLOOKUP($A669,Data!$CA$596:$CM$995,7,FALSE)</f>
        <v>53500</v>
      </c>
      <c r="K669" s="7">
        <f>VLOOKUP($A669,Data!$CA$596:$CM$995,8,FALSE)</f>
        <v>80.5</v>
      </c>
      <c r="L669" s="7">
        <f>VLOOKUP($A669,Data!$CA$596:$CM$995,9,FALSE)</f>
        <v>7.1</v>
      </c>
      <c r="M669" s="7">
        <f>VLOOKUP($A669,Data!$CA$596:$CM$995,10,FALSE)</f>
        <v>2400</v>
      </c>
      <c r="N669" s="7">
        <f>VLOOKUP($A669,Data!$CA$596:$CM$995,11,FALSE)</f>
        <v>53500</v>
      </c>
      <c r="O669" s="7">
        <f>VLOOKUP($A669,Data!$CA$596:$CM$995,12,FALSE)</f>
        <v>4.5999999999999996</v>
      </c>
      <c r="P669" s="7" t="str">
        <f>VLOOKUP($A669,Data!$CA$596:$CM$995,13,FALSE)</f>
        <v>*</v>
      </c>
    </row>
    <row r="670" spans="1:16" x14ac:dyDescent="0.3">
      <c r="A670" s="36" t="s">
        <v>848</v>
      </c>
      <c r="B670" s="6" t="str">
        <f>IFERROR(VLOOKUP($A670,classifications!$A$3:$C$334,3,FALSE),VLOOKUP($A670,classifications!$I$2:$K$27,3,FALSE))</f>
        <v>Predominantly Rural</v>
      </c>
      <c r="C670" s="6" t="str">
        <f>VLOOKUP($A670,classifications!$A$3:$D$333,4,FALSE)</f>
        <v>lower tier</v>
      </c>
      <c r="D670" s="6" t="str">
        <f>VLOOKUP($A670,class!$A$1:$B$455,2,FALSE)</f>
        <v>Shire District</v>
      </c>
      <c r="E670" s="7">
        <f>VLOOKUP($A670,Data!$CA$596:$CM$995,2,FALSE)</f>
        <v>28300</v>
      </c>
      <c r="F670" s="7">
        <f>VLOOKUP($A670,Data!$CA$596:$CM$995,3,FALSE)</f>
        <v>66800</v>
      </c>
      <c r="G670" s="7">
        <f>VLOOKUP($A670,Data!$CA$596:$CM$995,4,FALSE)</f>
        <v>42.3</v>
      </c>
      <c r="H670" s="7">
        <f>VLOOKUP($A670,Data!$CA$596:$CM$995,5,FALSE)</f>
        <v>8.6</v>
      </c>
      <c r="I670" s="7">
        <f>VLOOKUP($A670,Data!$CA$596:$CM$995,6,FALSE)</f>
        <v>57100</v>
      </c>
      <c r="J670" s="7">
        <f>VLOOKUP($A670,Data!$CA$596:$CM$995,7,FALSE)</f>
        <v>66800</v>
      </c>
      <c r="K670" s="7">
        <f>VLOOKUP($A670,Data!$CA$596:$CM$995,8,FALSE)</f>
        <v>85.5</v>
      </c>
      <c r="L670" s="7">
        <f>VLOOKUP($A670,Data!$CA$596:$CM$995,9,FALSE)</f>
        <v>6.1</v>
      </c>
      <c r="M670" s="7">
        <f>VLOOKUP($A670,Data!$CA$596:$CM$995,10,FALSE)</f>
        <v>3700</v>
      </c>
      <c r="N670" s="7">
        <f>VLOOKUP($A670,Data!$CA$596:$CM$995,11,FALSE)</f>
        <v>66800</v>
      </c>
      <c r="O670" s="7">
        <f>VLOOKUP($A670,Data!$CA$596:$CM$995,12,FALSE)</f>
        <v>5.6</v>
      </c>
      <c r="P670" s="7" t="str">
        <f>VLOOKUP($A670,Data!$CA$596:$CM$995,13,FALSE)</f>
        <v>*</v>
      </c>
    </row>
    <row r="671" spans="1:16" x14ac:dyDescent="0.3">
      <c r="A671" s="36" t="s">
        <v>849</v>
      </c>
      <c r="B671" s="6" t="str">
        <f>IFERROR(VLOOKUP($A671,classifications!$A$3:$C$334,3,FALSE),VLOOKUP($A671,classifications!$I$2:$K$27,3,FALSE))</f>
        <v>Predominantly Rural</v>
      </c>
      <c r="C671" s="6" t="str">
        <f>VLOOKUP($A671,classifications!$A$3:$D$333,4,FALSE)</f>
        <v>lower tier</v>
      </c>
      <c r="D671" s="6" t="str">
        <f>VLOOKUP($A671,class!$A$1:$B$455,2,FALSE)</f>
        <v>Shire District</v>
      </c>
      <c r="E671" s="7">
        <f>VLOOKUP($A671,Data!$CA$596:$CM$995,2,FALSE)</f>
        <v>8100</v>
      </c>
      <c r="F671" s="7">
        <f>VLOOKUP($A671,Data!$CA$596:$CM$995,3,FALSE)</f>
        <v>29500</v>
      </c>
      <c r="G671" s="7">
        <f>VLOOKUP($A671,Data!$CA$596:$CM$995,4,FALSE)</f>
        <v>27.5</v>
      </c>
      <c r="H671" s="7">
        <f>VLOOKUP($A671,Data!$CA$596:$CM$995,5,FALSE)</f>
        <v>9.5</v>
      </c>
      <c r="I671" s="7">
        <f>VLOOKUP($A671,Data!$CA$596:$CM$995,6,FALSE)</f>
        <v>22400</v>
      </c>
      <c r="J671" s="7">
        <f>VLOOKUP($A671,Data!$CA$596:$CM$995,7,FALSE)</f>
        <v>29500</v>
      </c>
      <c r="K671" s="7">
        <f>VLOOKUP($A671,Data!$CA$596:$CM$995,8,FALSE)</f>
        <v>76</v>
      </c>
      <c r="L671" s="7">
        <f>VLOOKUP($A671,Data!$CA$596:$CM$995,9,FALSE)</f>
        <v>9.1</v>
      </c>
      <c r="M671" s="7" t="str">
        <f>VLOOKUP($A671,Data!$CA$596:$CM$995,10,FALSE)</f>
        <v>!</v>
      </c>
      <c r="N671" s="7">
        <f>VLOOKUP($A671,Data!$CA$596:$CM$995,11,FALSE)</f>
        <v>29500</v>
      </c>
      <c r="O671" s="7" t="str">
        <f>VLOOKUP($A671,Data!$CA$596:$CM$995,12,FALSE)</f>
        <v>!</v>
      </c>
      <c r="P671" s="7" t="str">
        <f>VLOOKUP($A671,Data!$CA$596:$CM$995,13,FALSE)</f>
        <v>!</v>
      </c>
    </row>
    <row r="672" spans="1:16" x14ac:dyDescent="0.3">
      <c r="A672" s="36" t="s">
        <v>850</v>
      </c>
      <c r="B672" s="6" t="str">
        <f>IFERROR(VLOOKUP($A672,classifications!$A$3:$C$334,3,FALSE),VLOOKUP($A672,classifications!$I$2:$K$27,3,FALSE))</f>
        <v>Predominantly Rural</v>
      </c>
      <c r="C672" s="6" t="str">
        <f>VLOOKUP($A672,classifications!$A$3:$D$333,4,FALSE)</f>
        <v>lower tier</v>
      </c>
      <c r="D672" s="6" t="str">
        <f>VLOOKUP($A672,class!$A$1:$B$455,2,FALSE)</f>
        <v>Shire District</v>
      </c>
      <c r="E672" s="7">
        <f>VLOOKUP($A672,Data!$CA$596:$CM$995,2,FALSE)</f>
        <v>20900</v>
      </c>
      <c r="F672" s="7">
        <f>VLOOKUP($A672,Data!$CA$596:$CM$995,3,FALSE)</f>
        <v>63000</v>
      </c>
      <c r="G672" s="7">
        <f>VLOOKUP($A672,Data!$CA$596:$CM$995,4,FALSE)</f>
        <v>33.299999999999997</v>
      </c>
      <c r="H672" s="7">
        <f>VLOOKUP($A672,Data!$CA$596:$CM$995,5,FALSE)</f>
        <v>8</v>
      </c>
      <c r="I672" s="7">
        <f>VLOOKUP($A672,Data!$CA$596:$CM$995,6,FALSE)</f>
        <v>51800</v>
      </c>
      <c r="J672" s="7">
        <f>VLOOKUP($A672,Data!$CA$596:$CM$995,7,FALSE)</f>
        <v>63000</v>
      </c>
      <c r="K672" s="7">
        <f>VLOOKUP($A672,Data!$CA$596:$CM$995,8,FALSE)</f>
        <v>82.3</v>
      </c>
      <c r="L672" s="7">
        <f>VLOOKUP($A672,Data!$CA$596:$CM$995,9,FALSE)</f>
        <v>6.5</v>
      </c>
      <c r="M672" s="7">
        <f>VLOOKUP($A672,Data!$CA$596:$CM$995,10,FALSE)</f>
        <v>4500</v>
      </c>
      <c r="N672" s="7">
        <f>VLOOKUP($A672,Data!$CA$596:$CM$995,11,FALSE)</f>
        <v>63000</v>
      </c>
      <c r="O672" s="7">
        <f>VLOOKUP($A672,Data!$CA$596:$CM$995,12,FALSE)</f>
        <v>7.1</v>
      </c>
      <c r="P672" s="7">
        <f>VLOOKUP($A672,Data!$CA$596:$CM$995,13,FALSE)</f>
        <v>4.4000000000000004</v>
      </c>
    </row>
    <row r="673" spans="1:16" x14ac:dyDescent="0.3">
      <c r="A673" s="36" t="s">
        <v>851</v>
      </c>
      <c r="B673" s="6" t="str">
        <f>IFERROR(VLOOKUP($A673,classifications!$A$3:$C$334,3,FALSE),VLOOKUP($A673,classifications!$I$2:$K$27,3,FALSE))</f>
        <v>Predominantly Urban</v>
      </c>
      <c r="C673" s="6" t="str">
        <f>VLOOKUP($A673,classifications!$A$3:$D$333,4,FALSE)</f>
        <v>lower tier</v>
      </c>
      <c r="D673" s="6" t="str">
        <f>VLOOKUP($A673,class!$A$1:$B$455,2,FALSE)</f>
        <v>Shire District</v>
      </c>
      <c r="E673" s="7">
        <f>VLOOKUP($A673,Data!$CA$596:$CM$995,2,FALSE)</f>
        <v>14800</v>
      </c>
      <c r="F673" s="7">
        <f>VLOOKUP($A673,Data!$CA$596:$CM$995,3,FALSE)</f>
        <v>31800</v>
      </c>
      <c r="G673" s="7">
        <f>VLOOKUP($A673,Data!$CA$596:$CM$995,4,FALSE)</f>
        <v>46.7</v>
      </c>
      <c r="H673" s="7">
        <f>VLOOKUP($A673,Data!$CA$596:$CM$995,5,FALSE)</f>
        <v>11.4</v>
      </c>
      <c r="I673" s="7">
        <f>VLOOKUP($A673,Data!$CA$596:$CM$995,6,FALSE)</f>
        <v>25000</v>
      </c>
      <c r="J673" s="7">
        <f>VLOOKUP($A673,Data!$CA$596:$CM$995,7,FALSE)</f>
        <v>31800</v>
      </c>
      <c r="K673" s="7">
        <f>VLOOKUP($A673,Data!$CA$596:$CM$995,8,FALSE)</f>
        <v>78.599999999999994</v>
      </c>
      <c r="L673" s="7">
        <f>VLOOKUP($A673,Data!$CA$596:$CM$995,9,FALSE)</f>
        <v>9.3000000000000007</v>
      </c>
      <c r="M673" s="7">
        <f>VLOOKUP($A673,Data!$CA$596:$CM$995,10,FALSE)</f>
        <v>2700</v>
      </c>
      <c r="N673" s="7">
        <f>VLOOKUP($A673,Data!$CA$596:$CM$995,11,FALSE)</f>
        <v>31800</v>
      </c>
      <c r="O673" s="7">
        <f>VLOOKUP($A673,Data!$CA$596:$CM$995,12,FALSE)</f>
        <v>8.4</v>
      </c>
      <c r="P673" s="7" t="str">
        <f>VLOOKUP($A673,Data!$CA$596:$CM$995,13,FALSE)</f>
        <v>*</v>
      </c>
    </row>
    <row r="674" spans="1:16" x14ac:dyDescent="0.3">
      <c r="A674" s="36" t="s">
        <v>852</v>
      </c>
      <c r="B674" s="6" t="str">
        <f>IFERROR(VLOOKUP($A674,classifications!$A$3:$C$334,3,FALSE),VLOOKUP($A674,classifications!$I$2:$K$27,3,FALSE))</f>
        <v>Urban with Significant Rural</v>
      </c>
      <c r="C674" s="6" t="str">
        <f>VLOOKUP($A674,classifications!$A$3:$D$333,4,FALSE)</f>
        <v>lower tier</v>
      </c>
      <c r="D674" s="6" t="str">
        <f>VLOOKUP($A674,class!$A$1:$B$455,2,FALSE)</f>
        <v>Shire District</v>
      </c>
      <c r="E674" s="7">
        <f>VLOOKUP($A674,Data!$CA$596:$CM$995,2,FALSE)</f>
        <v>9700</v>
      </c>
      <c r="F674" s="7">
        <f>VLOOKUP($A674,Data!$CA$596:$CM$995,3,FALSE)</f>
        <v>41100</v>
      </c>
      <c r="G674" s="7">
        <f>VLOOKUP($A674,Data!$CA$596:$CM$995,4,FALSE)</f>
        <v>23.7</v>
      </c>
      <c r="H674" s="7">
        <f>VLOOKUP($A674,Data!$CA$596:$CM$995,5,FALSE)</f>
        <v>10.3</v>
      </c>
      <c r="I674" s="7">
        <f>VLOOKUP($A674,Data!$CA$596:$CM$995,6,FALSE)</f>
        <v>26500</v>
      </c>
      <c r="J674" s="7">
        <f>VLOOKUP($A674,Data!$CA$596:$CM$995,7,FALSE)</f>
        <v>41100</v>
      </c>
      <c r="K674" s="7">
        <f>VLOOKUP($A674,Data!$CA$596:$CM$995,8,FALSE)</f>
        <v>64.400000000000006</v>
      </c>
      <c r="L674" s="7">
        <f>VLOOKUP($A674,Data!$CA$596:$CM$995,9,FALSE)</f>
        <v>11.6</v>
      </c>
      <c r="M674" s="7">
        <f>VLOOKUP($A674,Data!$CA$596:$CM$995,10,FALSE)</f>
        <v>2900</v>
      </c>
      <c r="N674" s="7">
        <f>VLOOKUP($A674,Data!$CA$596:$CM$995,11,FALSE)</f>
        <v>41100</v>
      </c>
      <c r="O674" s="7">
        <f>VLOOKUP($A674,Data!$CA$596:$CM$995,12,FALSE)</f>
        <v>7.1</v>
      </c>
      <c r="P674" s="7" t="str">
        <f>VLOOKUP($A674,Data!$CA$596:$CM$995,13,FALSE)</f>
        <v>*</v>
      </c>
    </row>
    <row r="675" spans="1:16" x14ac:dyDescent="0.3">
      <c r="A675" s="36" t="s">
        <v>853</v>
      </c>
      <c r="B675" s="6" t="str">
        <f>IFERROR(VLOOKUP($A675,classifications!$A$3:$C$334,3,FALSE),VLOOKUP($A675,classifications!$I$2:$K$27,3,FALSE))</f>
        <v>Predominantly Rural</v>
      </c>
      <c r="C675" s="6" t="str">
        <f>VLOOKUP($A675,classifications!$A$3:$D$333,4,FALSE)</f>
        <v>lower tier</v>
      </c>
      <c r="D675" s="6" t="str">
        <f>VLOOKUP($A675,class!$A$1:$B$455,2,FALSE)</f>
        <v>Shire District</v>
      </c>
      <c r="E675" s="7">
        <f>VLOOKUP($A675,Data!$CA$596:$CM$995,2,FALSE)</f>
        <v>26800</v>
      </c>
      <c r="F675" s="7">
        <f>VLOOKUP($A675,Data!$CA$596:$CM$995,3,FALSE)</f>
        <v>79300</v>
      </c>
      <c r="G675" s="7">
        <f>VLOOKUP($A675,Data!$CA$596:$CM$995,4,FALSE)</f>
        <v>33.799999999999997</v>
      </c>
      <c r="H675" s="7">
        <f>VLOOKUP($A675,Data!$CA$596:$CM$995,5,FALSE)</f>
        <v>7.5</v>
      </c>
      <c r="I675" s="7">
        <f>VLOOKUP($A675,Data!$CA$596:$CM$995,6,FALSE)</f>
        <v>61500</v>
      </c>
      <c r="J675" s="7">
        <f>VLOOKUP($A675,Data!$CA$596:$CM$995,7,FALSE)</f>
        <v>79300</v>
      </c>
      <c r="K675" s="7">
        <f>VLOOKUP($A675,Data!$CA$596:$CM$995,8,FALSE)</f>
        <v>77.599999999999994</v>
      </c>
      <c r="L675" s="7">
        <f>VLOOKUP($A675,Data!$CA$596:$CM$995,9,FALSE)</f>
        <v>6.6</v>
      </c>
      <c r="M675" s="7">
        <f>VLOOKUP($A675,Data!$CA$596:$CM$995,10,FALSE)</f>
        <v>6800</v>
      </c>
      <c r="N675" s="7">
        <f>VLOOKUP($A675,Data!$CA$596:$CM$995,11,FALSE)</f>
        <v>79300</v>
      </c>
      <c r="O675" s="7">
        <f>VLOOKUP($A675,Data!$CA$596:$CM$995,12,FALSE)</f>
        <v>8.5</v>
      </c>
      <c r="P675" s="7">
        <f>VLOOKUP($A675,Data!$CA$596:$CM$995,13,FALSE)</f>
        <v>4.4000000000000004</v>
      </c>
    </row>
    <row r="676" spans="1:16" x14ac:dyDescent="0.3">
      <c r="A676" s="36" t="s">
        <v>854</v>
      </c>
      <c r="B676" s="6" t="str">
        <f>IFERROR(VLOOKUP($A676,classifications!$A$3:$C$334,3,FALSE),VLOOKUP($A676,classifications!$I$2:$K$27,3,FALSE))</f>
        <v>Predominantly Urban</v>
      </c>
      <c r="C676" s="6" t="str">
        <f>VLOOKUP($A676,classifications!$A$3:$D$333,4,FALSE)</f>
        <v>lower tier</v>
      </c>
      <c r="D676" s="6" t="str">
        <f>VLOOKUP($A676,class!$A$1:$B$455,2,FALSE)</f>
        <v>Shire District</v>
      </c>
      <c r="E676" s="7">
        <f>VLOOKUP($A676,Data!$CA$596:$CM$995,2,FALSE)</f>
        <v>20400</v>
      </c>
      <c r="F676" s="7">
        <f>VLOOKUP($A676,Data!$CA$596:$CM$995,3,FALSE)</f>
        <v>64300</v>
      </c>
      <c r="G676" s="7">
        <f>VLOOKUP($A676,Data!$CA$596:$CM$995,4,FALSE)</f>
        <v>31.7</v>
      </c>
      <c r="H676" s="7">
        <f>VLOOKUP($A676,Data!$CA$596:$CM$995,5,FALSE)</f>
        <v>7.5</v>
      </c>
      <c r="I676" s="7">
        <f>VLOOKUP($A676,Data!$CA$596:$CM$995,6,FALSE)</f>
        <v>50100</v>
      </c>
      <c r="J676" s="7">
        <f>VLOOKUP($A676,Data!$CA$596:$CM$995,7,FALSE)</f>
        <v>64300</v>
      </c>
      <c r="K676" s="7">
        <f>VLOOKUP($A676,Data!$CA$596:$CM$995,8,FALSE)</f>
        <v>77.900000000000006</v>
      </c>
      <c r="L676" s="7">
        <f>VLOOKUP($A676,Data!$CA$596:$CM$995,9,FALSE)</f>
        <v>6.7</v>
      </c>
      <c r="M676" s="7">
        <f>VLOOKUP($A676,Data!$CA$596:$CM$995,10,FALSE)</f>
        <v>4200</v>
      </c>
      <c r="N676" s="7">
        <f>VLOOKUP($A676,Data!$CA$596:$CM$995,11,FALSE)</f>
        <v>64300</v>
      </c>
      <c r="O676" s="7">
        <f>VLOOKUP($A676,Data!$CA$596:$CM$995,12,FALSE)</f>
        <v>6.5</v>
      </c>
      <c r="P676" s="7" t="str">
        <f>VLOOKUP($A676,Data!$CA$596:$CM$995,13,FALSE)</f>
        <v>*</v>
      </c>
    </row>
    <row r="677" spans="1:16" x14ac:dyDescent="0.3">
      <c r="A677" s="36" t="s">
        <v>855</v>
      </c>
      <c r="B677" s="6" t="str">
        <f>IFERROR(VLOOKUP($A677,classifications!$A$3:$C$334,3,FALSE),VLOOKUP($A677,classifications!$I$2:$K$27,3,FALSE))</f>
        <v>Predominantly Rural</v>
      </c>
      <c r="C677" s="6" t="str">
        <f>VLOOKUP($A677,classifications!$A$3:$D$333,4,FALSE)</f>
        <v>lower tier</v>
      </c>
      <c r="D677" s="6" t="str">
        <f>VLOOKUP($A677,class!$A$1:$B$455,2,FALSE)</f>
        <v>Shire District</v>
      </c>
      <c r="E677" s="7">
        <f>VLOOKUP($A677,Data!$CA$596:$CM$995,2,FALSE)</f>
        <v>20000</v>
      </c>
      <c r="F677" s="7">
        <f>VLOOKUP($A677,Data!$CA$596:$CM$995,3,FALSE)</f>
        <v>65500</v>
      </c>
      <c r="G677" s="7">
        <f>VLOOKUP($A677,Data!$CA$596:$CM$995,4,FALSE)</f>
        <v>30.5</v>
      </c>
      <c r="H677" s="7">
        <f>VLOOKUP($A677,Data!$CA$596:$CM$995,5,FALSE)</f>
        <v>7.2</v>
      </c>
      <c r="I677" s="7">
        <f>VLOOKUP($A677,Data!$CA$596:$CM$995,6,FALSE)</f>
        <v>51000</v>
      </c>
      <c r="J677" s="7">
        <f>VLOOKUP($A677,Data!$CA$596:$CM$995,7,FALSE)</f>
        <v>65500</v>
      </c>
      <c r="K677" s="7">
        <f>VLOOKUP($A677,Data!$CA$596:$CM$995,8,FALSE)</f>
        <v>77.8</v>
      </c>
      <c r="L677" s="7">
        <f>VLOOKUP($A677,Data!$CA$596:$CM$995,9,FALSE)</f>
        <v>6.5</v>
      </c>
      <c r="M677" s="7">
        <f>VLOOKUP($A677,Data!$CA$596:$CM$995,10,FALSE)</f>
        <v>3200</v>
      </c>
      <c r="N677" s="7">
        <f>VLOOKUP($A677,Data!$CA$596:$CM$995,11,FALSE)</f>
        <v>65500</v>
      </c>
      <c r="O677" s="7">
        <f>VLOOKUP($A677,Data!$CA$596:$CM$995,12,FALSE)</f>
        <v>4.9000000000000004</v>
      </c>
      <c r="P677" s="7" t="str">
        <f>VLOOKUP($A677,Data!$CA$596:$CM$995,13,FALSE)</f>
        <v>*</v>
      </c>
    </row>
    <row r="678" spans="1:16" x14ac:dyDescent="0.3">
      <c r="A678" s="36" t="s">
        <v>856</v>
      </c>
      <c r="B678" s="6" t="str">
        <f>IFERROR(VLOOKUP($A678,classifications!$A$3:$C$334,3,FALSE),VLOOKUP($A678,classifications!$I$2:$K$27,3,FALSE))</f>
        <v>Predominantly Rural</v>
      </c>
      <c r="C678" s="6" t="str">
        <f>VLOOKUP($A678,classifications!$A$3:$D$333,4,FALSE)</f>
        <v>lower tier</v>
      </c>
      <c r="D678" s="6" t="str">
        <f>VLOOKUP($A678,class!$A$1:$B$455,2,FALSE)</f>
        <v>Shire District</v>
      </c>
      <c r="E678" s="7">
        <f>VLOOKUP($A678,Data!$CA$596:$CM$995,2,FALSE)</f>
        <v>11200</v>
      </c>
      <c r="F678" s="7">
        <f>VLOOKUP($A678,Data!$CA$596:$CM$995,3,FALSE)</f>
        <v>54700</v>
      </c>
      <c r="G678" s="7">
        <f>VLOOKUP($A678,Data!$CA$596:$CM$995,4,FALSE)</f>
        <v>20.5</v>
      </c>
      <c r="H678" s="7">
        <f>VLOOKUP($A678,Data!$CA$596:$CM$995,5,FALSE)</f>
        <v>7.4</v>
      </c>
      <c r="I678" s="7">
        <f>VLOOKUP($A678,Data!$CA$596:$CM$995,6,FALSE)</f>
        <v>36800</v>
      </c>
      <c r="J678" s="7">
        <f>VLOOKUP($A678,Data!$CA$596:$CM$995,7,FALSE)</f>
        <v>54700</v>
      </c>
      <c r="K678" s="7">
        <f>VLOOKUP($A678,Data!$CA$596:$CM$995,8,FALSE)</f>
        <v>67.3</v>
      </c>
      <c r="L678" s="7">
        <f>VLOOKUP($A678,Data!$CA$596:$CM$995,9,FALSE)</f>
        <v>8.6</v>
      </c>
      <c r="M678" s="7">
        <f>VLOOKUP($A678,Data!$CA$596:$CM$995,10,FALSE)</f>
        <v>2400</v>
      </c>
      <c r="N678" s="7">
        <f>VLOOKUP($A678,Data!$CA$596:$CM$995,11,FALSE)</f>
        <v>54700</v>
      </c>
      <c r="O678" s="7">
        <f>VLOOKUP($A678,Data!$CA$596:$CM$995,12,FALSE)</f>
        <v>4.3</v>
      </c>
      <c r="P678" s="7" t="str">
        <f>VLOOKUP($A678,Data!$CA$596:$CM$995,13,FALSE)</f>
        <v>*</v>
      </c>
    </row>
    <row r="679" spans="1:16" x14ac:dyDescent="0.3">
      <c r="A679" s="36" t="s">
        <v>857</v>
      </c>
      <c r="B679" s="6" t="str">
        <f>IFERROR(VLOOKUP($A679,classifications!$A$3:$C$334,3,FALSE),VLOOKUP($A679,classifications!$I$2:$K$27,3,FALSE))</f>
        <v>Predominantly Rural</v>
      </c>
      <c r="C679" s="6" t="str">
        <f>VLOOKUP($A679,classifications!$A$3:$D$333,4,FALSE)</f>
        <v>lower tier</v>
      </c>
      <c r="D679" s="6" t="str">
        <f>VLOOKUP($A679,class!$A$1:$B$455,2,FALSE)</f>
        <v>Shire District</v>
      </c>
      <c r="E679" s="7">
        <f>VLOOKUP($A679,Data!$CA$596:$CM$995,2,FALSE)</f>
        <v>29200</v>
      </c>
      <c r="F679" s="7">
        <f>VLOOKUP($A679,Data!$CA$596:$CM$995,3,FALSE)</f>
        <v>82300</v>
      </c>
      <c r="G679" s="7">
        <f>VLOOKUP($A679,Data!$CA$596:$CM$995,4,FALSE)</f>
        <v>35.4</v>
      </c>
      <c r="H679" s="7">
        <f>VLOOKUP($A679,Data!$CA$596:$CM$995,5,FALSE)</f>
        <v>7.4</v>
      </c>
      <c r="I679" s="7">
        <f>VLOOKUP($A679,Data!$CA$596:$CM$995,6,FALSE)</f>
        <v>68300</v>
      </c>
      <c r="J679" s="7">
        <f>VLOOKUP($A679,Data!$CA$596:$CM$995,7,FALSE)</f>
        <v>82300</v>
      </c>
      <c r="K679" s="7">
        <f>VLOOKUP($A679,Data!$CA$596:$CM$995,8,FALSE)</f>
        <v>83</v>
      </c>
      <c r="L679" s="7">
        <f>VLOOKUP($A679,Data!$CA$596:$CM$995,9,FALSE)</f>
        <v>5.8</v>
      </c>
      <c r="M679" s="7">
        <f>VLOOKUP($A679,Data!$CA$596:$CM$995,10,FALSE)</f>
        <v>2400</v>
      </c>
      <c r="N679" s="7">
        <f>VLOOKUP($A679,Data!$CA$596:$CM$995,11,FALSE)</f>
        <v>82300</v>
      </c>
      <c r="O679" s="7">
        <f>VLOOKUP($A679,Data!$CA$596:$CM$995,12,FALSE)</f>
        <v>2.9</v>
      </c>
      <c r="P679" s="7" t="str">
        <f>VLOOKUP($A679,Data!$CA$596:$CM$995,13,FALSE)</f>
        <v>*</v>
      </c>
    </row>
    <row r="680" spans="1:16" x14ac:dyDescent="0.3">
      <c r="A680" s="36" t="s">
        <v>858</v>
      </c>
      <c r="B680" s="6" t="str">
        <f>IFERROR(VLOOKUP($A680,classifications!$A$3:$C$334,3,FALSE),VLOOKUP($A680,classifications!$I$2:$K$27,3,FALSE))</f>
        <v>Predominantly Rural</v>
      </c>
      <c r="C680" s="6" t="str">
        <f>VLOOKUP($A680,classifications!$A$3:$D$333,4,FALSE)</f>
        <v>lower tier</v>
      </c>
      <c r="D680" s="6" t="str">
        <f>VLOOKUP($A680,class!$A$1:$B$455,2,FALSE)</f>
        <v>Shire District</v>
      </c>
      <c r="E680" s="7">
        <f>VLOOKUP($A680,Data!$CA$596:$CM$995,2,FALSE)</f>
        <v>17600</v>
      </c>
      <c r="F680" s="7">
        <f>VLOOKUP($A680,Data!$CA$596:$CM$995,3,FALSE)</f>
        <v>53200</v>
      </c>
      <c r="G680" s="7">
        <f>VLOOKUP($A680,Data!$CA$596:$CM$995,4,FALSE)</f>
        <v>33</v>
      </c>
      <c r="H680" s="7">
        <f>VLOOKUP($A680,Data!$CA$596:$CM$995,5,FALSE)</f>
        <v>9.4</v>
      </c>
      <c r="I680" s="7">
        <f>VLOOKUP($A680,Data!$CA$596:$CM$995,6,FALSE)</f>
        <v>40600</v>
      </c>
      <c r="J680" s="7">
        <f>VLOOKUP($A680,Data!$CA$596:$CM$995,7,FALSE)</f>
        <v>53200</v>
      </c>
      <c r="K680" s="7">
        <f>VLOOKUP($A680,Data!$CA$596:$CM$995,8,FALSE)</f>
        <v>76.3</v>
      </c>
      <c r="L680" s="7">
        <f>VLOOKUP($A680,Data!$CA$596:$CM$995,9,FALSE)</f>
        <v>8.5</v>
      </c>
      <c r="M680" s="7">
        <f>VLOOKUP($A680,Data!$CA$596:$CM$995,10,FALSE)</f>
        <v>1700</v>
      </c>
      <c r="N680" s="7">
        <f>VLOOKUP($A680,Data!$CA$596:$CM$995,11,FALSE)</f>
        <v>53200</v>
      </c>
      <c r="O680" s="7">
        <f>VLOOKUP($A680,Data!$CA$596:$CM$995,12,FALSE)</f>
        <v>3.2</v>
      </c>
      <c r="P680" s="7" t="str">
        <f>VLOOKUP($A680,Data!$CA$596:$CM$995,13,FALSE)</f>
        <v>*</v>
      </c>
    </row>
    <row r="681" spans="1:16" x14ac:dyDescent="0.3">
      <c r="A681" s="36" t="s">
        <v>859</v>
      </c>
      <c r="B681" s="6" t="str">
        <f>IFERROR(VLOOKUP($A681,classifications!$A$3:$C$334,3,FALSE),VLOOKUP($A681,classifications!$I$2:$K$27,3,FALSE))</f>
        <v>Predominantly Urban</v>
      </c>
      <c r="C681" s="6" t="str">
        <f>VLOOKUP($A681,classifications!$A$3:$D$333,4,FALSE)</f>
        <v>lower tier</v>
      </c>
      <c r="D681" s="6" t="str">
        <f>VLOOKUP($A681,class!$A$1:$B$455,2,FALSE)</f>
        <v>Shire District</v>
      </c>
      <c r="E681" s="7">
        <f>VLOOKUP($A681,Data!$CA$596:$CM$995,2,FALSE)</f>
        <v>8400</v>
      </c>
      <c r="F681" s="7">
        <f>VLOOKUP($A681,Data!$CA$596:$CM$995,3,FALSE)</f>
        <v>46300</v>
      </c>
      <c r="G681" s="7">
        <f>VLOOKUP($A681,Data!$CA$596:$CM$995,4,FALSE)</f>
        <v>18.100000000000001</v>
      </c>
      <c r="H681" s="7">
        <f>VLOOKUP($A681,Data!$CA$596:$CM$995,5,FALSE)</f>
        <v>7.8</v>
      </c>
      <c r="I681" s="7">
        <f>VLOOKUP($A681,Data!$CA$596:$CM$995,6,FALSE)</f>
        <v>26700</v>
      </c>
      <c r="J681" s="7">
        <f>VLOOKUP($A681,Data!$CA$596:$CM$995,7,FALSE)</f>
        <v>46300</v>
      </c>
      <c r="K681" s="7">
        <f>VLOOKUP($A681,Data!$CA$596:$CM$995,8,FALSE)</f>
        <v>57.6</v>
      </c>
      <c r="L681" s="7">
        <f>VLOOKUP($A681,Data!$CA$596:$CM$995,9,FALSE)</f>
        <v>10</v>
      </c>
      <c r="M681" s="7">
        <f>VLOOKUP($A681,Data!$CA$596:$CM$995,10,FALSE)</f>
        <v>4200</v>
      </c>
      <c r="N681" s="7">
        <f>VLOOKUP($A681,Data!$CA$596:$CM$995,11,FALSE)</f>
        <v>46300</v>
      </c>
      <c r="O681" s="7">
        <f>VLOOKUP($A681,Data!$CA$596:$CM$995,12,FALSE)</f>
        <v>9.1</v>
      </c>
      <c r="P681" s="7" t="str">
        <f>VLOOKUP($A681,Data!$CA$596:$CM$995,13,FALSE)</f>
        <v>*</v>
      </c>
    </row>
    <row r="682" spans="1:16" x14ac:dyDescent="0.3">
      <c r="A682" s="36" t="s">
        <v>860</v>
      </c>
      <c r="B682" s="6" t="str">
        <f>IFERROR(VLOOKUP($A682,classifications!$A$3:$C$334,3,FALSE),VLOOKUP($A682,classifications!$I$2:$K$27,3,FALSE))</f>
        <v>Predominantly Rural</v>
      </c>
      <c r="C682" s="6" t="str">
        <f>VLOOKUP($A682,classifications!$A$3:$D$333,4,FALSE)</f>
        <v>lower tier</v>
      </c>
      <c r="D682" s="6" t="str">
        <f>VLOOKUP($A682,class!$A$1:$B$455,2,FALSE)</f>
        <v>Shire District</v>
      </c>
      <c r="E682" s="7">
        <f>VLOOKUP($A682,Data!$CA$596:$CM$995,2,FALSE)</f>
        <v>20300</v>
      </c>
      <c r="F682" s="7">
        <f>VLOOKUP($A682,Data!$CA$596:$CM$995,3,FALSE)</f>
        <v>49900</v>
      </c>
      <c r="G682" s="7">
        <f>VLOOKUP($A682,Data!$CA$596:$CM$995,4,FALSE)</f>
        <v>40.700000000000003</v>
      </c>
      <c r="H682" s="7">
        <f>VLOOKUP($A682,Data!$CA$596:$CM$995,5,FALSE)</f>
        <v>9.1</v>
      </c>
      <c r="I682" s="7">
        <f>VLOOKUP($A682,Data!$CA$596:$CM$995,6,FALSE)</f>
        <v>38200</v>
      </c>
      <c r="J682" s="7">
        <f>VLOOKUP($A682,Data!$CA$596:$CM$995,7,FALSE)</f>
        <v>49900</v>
      </c>
      <c r="K682" s="7">
        <f>VLOOKUP($A682,Data!$CA$596:$CM$995,8,FALSE)</f>
        <v>76.5</v>
      </c>
      <c r="L682" s="7">
        <f>VLOOKUP($A682,Data!$CA$596:$CM$995,9,FALSE)</f>
        <v>7.9</v>
      </c>
      <c r="M682" s="7">
        <f>VLOOKUP($A682,Data!$CA$596:$CM$995,10,FALSE)</f>
        <v>1200</v>
      </c>
      <c r="N682" s="7">
        <f>VLOOKUP($A682,Data!$CA$596:$CM$995,11,FALSE)</f>
        <v>49900</v>
      </c>
      <c r="O682" s="7">
        <f>VLOOKUP($A682,Data!$CA$596:$CM$995,12,FALSE)</f>
        <v>2.4</v>
      </c>
      <c r="P682" s="7" t="str">
        <f>VLOOKUP($A682,Data!$CA$596:$CM$995,13,FALSE)</f>
        <v>*</v>
      </c>
    </row>
    <row r="683" spans="1:16" x14ac:dyDescent="0.3">
      <c r="A683" s="36" t="s">
        <v>861</v>
      </c>
      <c r="B683" s="6" t="str">
        <f>IFERROR(VLOOKUP($A683,classifications!$A$3:$C$334,3,FALSE),VLOOKUP($A683,classifications!$I$2:$K$27,3,FALSE))</f>
        <v>Predominantly Rural</v>
      </c>
      <c r="C683" s="6" t="str">
        <f>VLOOKUP($A683,classifications!$A$3:$D$333,4,FALSE)</f>
        <v>lower tier</v>
      </c>
      <c r="D683" s="6" t="str">
        <f>VLOOKUP($A683,class!$A$1:$B$455,2,FALSE)</f>
        <v>Shire District</v>
      </c>
      <c r="E683" s="7">
        <f>VLOOKUP($A683,Data!$CA$596:$CM$995,2,FALSE)</f>
        <v>19200</v>
      </c>
      <c r="F683" s="7">
        <f>VLOOKUP($A683,Data!$CA$596:$CM$995,3,FALSE)</f>
        <v>56400</v>
      </c>
      <c r="G683" s="7">
        <f>VLOOKUP($A683,Data!$CA$596:$CM$995,4,FALSE)</f>
        <v>34.1</v>
      </c>
      <c r="H683" s="7">
        <f>VLOOKUP($A683,Data!$CA$596:$CM$995,5,FALSE)</f>
        <v>8.8000000000000007</v>
      </c>
      <c r="I683" s="7">
        <f>VLOOKUP($A683,Data!$CA$596:$CM$995,6,FALSE)</f>
        <v>42700</v>
      </c>
      <c r="J683" s="7">
        <f>VLOOKUP($A683,Data!$CA$596:$CM$995,7,FALSE)</f>
        <v>56400</v>
      </c>
      <c r="K683" s="7">
        <f>VLOOKUP($A683,Data!$CA$596:$CM$995,8,FALSE)</f>
        <v>75.7</v>
      </c>
      <c r="L683" s="7">
        <f>VLOOKUP($A683,Data!$CA$596:$CM$995,9,FALSE)</f>
        <v>8</v>
      </c>
      <c r="M683" s="7">
        <f>VLOOKUP($A683,Data!$CA$596:$CM$995,10,FALSE)</f>
        <v>4000</v>
      </c>
      <c r="N683" s="7">
        <f>VLOOKUP($A683,Data!$CA$596:$CM$995,11,FALSE)</f>
        <v>56400</v>
      </c>
      <c r="O683" s="7">
        <f>VLOOKUP($A683,Data!$CA$596:$CM$995,12,FALSE)</f>
        <v>7</v>
      </c>
      <c r="P683" s="7" t="str">
        <f>VLOOKUP($A683,Data!$CA$596:$CM$995,13,FALSE)</f>
        <v>*</v>
      </c>
    </row>
    <row r="684" spans="1:16" x14ac:dyDescent="0.3">
      <c r="A684" s="36" t="s">
        <v>862</v>
      </c>
      <c r="B684" s="6" t="str">
        <f>IFERROR(VLOOKUP($A684,classifications!$A$3:$C$334,3,FALSE),VLOOKUP($A684,classifications!$I$2:$K$27,3,FALSE))</f>
        <v>Predominantly Urban</v>
      </c>
      <c r="C684" s="6" t="str">
        <f>VLOOKUP($A684,classifications!$A$3:$D$333,4,FALSE)</f>
        <v>lower tier</v>
      </c>
      <c r="D684" s="6" t="str">
        <f>VLOOKUP($A684,class!$A$1:$B$455,2,FALSE)</f>
        <v>Shire District</v>
      </c>
      <c r="E684" s="7">
        <f>VLOOKUP($A684,Data!$CA$596:$CM$995,2,FALSE)</f>
        <v>17300</v>
      </c>
      <c r="F684" s="7">
        <f>VLOOKUP($A684,Data!$CA$596:$CM$995,3,FALSE)</f>
        <v>61100</v>
      </c>
      <c r="G684" s="7">
        <f>VLOOKUP($A684,Data!$CA$596:$CM$995,4,FALSE)</f>
        <v>28.3</v>
      </c>
      <c r="H684" s="7">
        <f>VLOOKUP($A684,Data!$CA$596:$CM$995,5,FALSE)</f>
        <v>8.1999999999999993</v>
      </c>
      <c r="I684" s="7">
        <f>VLOOKUP($A684,Data!$CA$596:$CM$995,6,FALSE)</f>
        <v>42300</v>
      </c>
      <c r="J684" s="7">
        <f>VLOOKUP($A684,Data!$CA$596:$CM$995,7,FALSE)</f>
        <v>61100</v>
      </c>
      <c r="K684" s="7">
        <f>VLOOKUP($A684,Data!$CA$596:$CM$995,8,FALSE)</f>
        <v>69.2</v>
      </c>
      <c r="L684" s="7">
        <f>VLOOKUP($A684,Data!$CA$596:$CM$995,9,FALSE)</f>
        <v>8.4</v>
      </c>
      <c r="M684" s="7">
        <f>VLOOKUP($A684,Data!$CA$596:$CM$995,10,FALSE)</f>
        <v>6200</v>
      </c>
      <c r="N684" s="7">
        <f>VLOOKUP($A684,Data!$CA$596:$CM$995,11,FALSE)</f>
        <v>61100</v>
      </c>
      <c r="O684" s="7">
        <f>VLOOKUP($A684,Data!$CA$596:$CM$995,12,FALSE)</f>
        <v>10.1</v>
      </c>
      <c r="P684" s="7">
        <f>VLOOKUP($A684,Data!$CA$596:$CM$995,13,FALSE)</f>
        <v>5.5</v>
      </c>
    </row>
    <row r="685" spans="1:16" x14ac:dyDescent="0.3">
      <c r="A685" s="36" t="s">
        <v>863</v>
      </c>
      <c r="B685" s="6" t="str">
        <f>IFERROR(VLOOKUP($A685,classifications!$A$3:$C$334,3,FALSE),VLOOKUP($A685,classifications!$I$2:$K$27,3,FALSE))</f>
        <v>Predominantly Urban</v>
      </c>
      <c r="C685" s="6" t="str">
        <f>VLOOKUP($A685,classifications!$A$3:$D$333,4,FALSE)</f>
        <v>lower tier</v>
      </c>
      <c r="D685" s="6" t="str">
        <f>VLOOKUP($A685,class!$A$1:$B$455,2,FALSE)</f>
        <v>Shire District</v>
      </c>
      <c r="E685" s="7">
        <f>VLOOKUP($A685,Data!$CA$596:$CM$995,2,FALSE)</f>
        <v>48900</v>
      </c>
      <c r="F685" s="7">
        <f>VLOOKUP($A685,Data!$CA$596:$CM$995,3,FALSE)</f>
        <v>144900</v>
      </c>
      <c r="G685" s="7">
        <f>VLOOKUP($A685,Data!$CA$596:$CM$995,4,FALSE)</f>
        <v>33.700000000000003</v>
      </c>
      <c r="H685" s="7">
        <f>VLOOKUP($A685,Data!$CA$596:$CM$995,5,FALSE)</f>
        <v>5.8</v>
      </c>
      <c r="I685" s="7">
        <f>VLOOKUP($A685,Data!$CA$596:$CM$995,6,FALSE)</f>
        <v>103500</v>
      </c>
      <c r="J685" s="7">
        <f>VLOOKUP($A685,Data!$CA$596:$CM$995,7,FALSE)</f>
        <v>144900</v>
      </c>
      <c r="K685" s="7">
        <f>VLOOKUP($A685,Data!$CA$596:$CM$995,8,FALSE)</f>
        <v>71.400000000000006</v>
      </c>
      <c r="L685" s="7">
        <f>VLOOKUP($A685,Data!$CA$596:$CM$995,9,FALSE)</f>
        <v>5.5</v>
      </c>
      <c r="M685" s="7">
        <f>VLOOKUP($A685,Data!$CA$596:$CM$995,10,FALSE)</f>
        <v>11600</v>
      </c>
      <c r="N685" s="7">
        <f>VLOOKUP($A685,Data!$CA$596:$CM$995,11,FALSE)</f>
        <v>144900</v>
      </c>
      <c r="O685" s="7">
        <f>VLOOKUP($A685,Data!$CA$596:$CM$995,12,FALSE)</f>
        <v>8</v>
      </c>
      <c r="P685" s="7">
        <f>VLOOKUP($A685,Data!$CA$596:$CM$995,13,FALSE)</f>
        <v>3.3</v>
      </c>
    </row>
    <row r="686" spans="1:16" x14ac:dyDescent="0.3">
      <c r="A686" s="36" t="s">
        <v>864</v>
      </c>
      <c r="B686" s="6" t="str">
        <f>IFERROR(VLOOKUP($A686,classifications!$A$3:$C$334,3,FALSE),VLOOKUP($A686,classifications!$I$2:$K$27,3,FALSE))</f>
        <v>Predominantly Rural</v>
      </c>
      <c r="C686" s="6" t="str">
        <f>VLOOKUP($A686,classifications!$A$3:$D$333,4,FALSE)</f>
        <v>lower tier</v>
      </c>
      <c r="D686" s="6" t="str">
        <f>VLOOKUP($A686,class!$A$1:$B$455,2,FALSE)</f>
        <v>Shire District</v>
      </c>
      <c r="E686" s="7">
        <f>VLOOKUP($A686,Data!$CA$596:$CM$995,2,FALSE)</f>
        <v>23200</v>
      </c>
      <c r="F686" s="7">
        <f>VLOOKUP($A686,Data!$CA$596:$CM$995,3,FALSE)</f>
        <v>51400</v>
      </c>
      <c r="G686" s="7">
        <f>VLOOKUP($A686,Data!$CA$596:$CM$995,4,FALSE)</f>
        <v>45.2</v>
      </c>
      <c r="H686" s="7">
        <f>VLOOKUP($A686,Data!$CA$596:$CM$995,5,FALSE)</f>
        <v>8.9</v>
      </c>
      <c r="I686" s="7">
        <f>VLOOKUP($A686,Data!$CA$596:$CM$995,6,FALSE)</f>
        <v>40500</v>
      </c>
      <c r="J686" s="7">
        <f>VLOOKUP($A686,Data!$CA$596:$CM$995,7,FALSE)</f>
        <v>51400</v>
      </c>
      <c r="K686" s="7">
        <f>VLOOKUP($A686,Data!$CA$596:$CM$995,8,FALSE)</f>
        <v>78.8</v>
      </c>
      <c r="L686" s="7">
        <f>VLOOKUP($A686,Data!$CA$596:$CM$995,9,FALSE)</f>
        <v>7.3</v>
      </c>
      <c r="M686" s="7">
        <f>VLOOKUP($A686,Data!$CA$596:$CM$995,10,FALSE)</f>
        <v>2800</v>
      </c>
      <c r="N686" s="7">
        <f>VLOOKUP($A686,Data!$CA$596:$CM$995,11,FALSE)</f>
        <v>51400</v>
      </c>
      <c r="O686" s="7">
        <f>VLOOKUP($A686,Data!$CA$596:$CM$995,12,FALSE)</f>
        <v>5.5</v>
      </c>
      <c r="P686" s="7" t="str">
        <f>VLOOKUP($A686,Data!$CA$596:$CM$995,13,FALSE)</f>
        <v>*</v>
      </c>
    </row>
    <row r="687" spans="1:16" x14ac:dyDescent="0.3">
      <c r="A687" s="36" t="s">
        <v>865</v>
      </c>
      <c r="B687" s="6" t="str">
        <f>IFERROR(VLOOKUP($A687,classifications!$A$3:$C$334,3,FALSE),VLOOKUP($A687,classifications!$I$2:$K$27,3,FALSE))</f>
        <v>Urban with Significant Rural</v>
      </c>
      <c r="C687" s="6" t="str">
        <f>VLOOKUP($A687,classifications!$A$3:$D$333,4,FALSE)</f>
        <v>lower tier</v>
      </c>
      <c r="D687" s="6" t="str">
        <f>VLOOKUP($A687,class!$A$1:$B$455,2,FALSE)</f>
        <v>Shire District</v>
      </c>
      <c r="E687" s="7">
        <f>VLOOKUP($A687,Data!$CA$596:$CM$995,2,FALSE)</f>
        <v>7900</v>
      </c>
      <c r="F687" s="7">
        <f>VLOOKUP($A687,Data!$CA$596:$CM$995,3,FALSE)</f>
        <v>44800</v>
      </c>
      <c r="G687" s="7">
        <f>VLOOKUP($A687,Data!$CA$596:$CM$995,4,FALSE)</f>
        <v>17.7</v>
      </c>
      <c r="H687" s="7">
        <f>VLOOKUP($A687,Data!$CA$596:$CM$995,5,FALSE)</f>
        <v>8.3000000000000007</v>
      </c>
      <c r="I687" s="7">
        <f>VLOOKUP($A687,Data!$CA$596:$CM$995,6,FALSE)</f>
        <v>26600</v>
      </c>
      <c r="J687" s="7">
        <f>VLOOKUP($A687,Data!$CA$596:$CM$995,7,FALSE)</f>
        <v>44800</v>
      </c>
      <c r="K687" s="7">
        <f>VLOOKUP($A687,Data!$CA$596:$CM$995,8,FALSE)</f>
        <v>59.3</v>
      </c>
      <c r="L687" s="7">
        <f>VLOOKUP($A687,Data!$CA$596:$CM$995,9,FALSE)</f>
        <v>10.7</v>
      </c>
      <c r="M687" s="7">
        <f>VLOOKUP($A687,Data!$CA$596:$CM$995,10,FALSE)</f>
        <v>3300</v>
      </c>
      <c r="N687" s="7">
        <f>VLOOKUP($A687,Data!$CA$596:$CM$995,11,FALSE)</f>
        <v>44800</v>
      </c>
      <c r="O687" s="7">
        <f>VLOOKUP($A687,Data!$CA$596:$CM$995,12,FALSE)</f>
        <v>7.5</v>
      </c>
      <c r="P687" s="7" t="str">
        <f>VLOOKUP($A687,Data!$CA$596:$CM$995,13,FALSE)</f>
        <v>*</v>
      </c>
    </row>
    <row r="688" spans="1:16" x14ac:dyDescent="0.3">
      <c r="A688" s="36" t="s">
        <v>866</v>
      </c>
      <c r="B688" s="6" t="str">
        <f>IFERROR(VLOOKUP($A688,classifications!$A$3:$C$334,3,FALSE),VLOOKUP($A688,classifications!$I$2:$K$27,3,FALSE))</f>
        <v>Predominantly Urban</v>
      </c>
      <c r="C688" s="6" t="str">
        <f>VLOOKUP($A688,classifications!$A$3:$D$333,4,FALSE)</f>
        <v>lower tier</v>
      </c>
      <c r="D688" s="6" t="str">
        <f>VLOOKUP($A688,class!$A$1:$B$455,2,FALSE)</f>
        <v>Shire District</v>
      </c>
      <c r="E688" s="7">
        <f>VLOOKUP($A688,Data!$CA$596:$CM$995,2,FALSE)</f>
        <v>17400</v>
      </c>
      <c r="F688" s="7">
        <f>VLOOKUP($A688,Data!$CA$596:$CM$995,3,FALSE)</f>
        <v>81900</v>
      </c>
      <c r="G688" s="7">
        <f>VLOOKUP($A688,Data!$CA$596:$CM$995,4,FALSE)</f>
        <v>21.2</v>
      </c>
      <c r="H688" s="7">
        <f>VLOOKUP($A688,Data!$CA$596:$CM$995,5,FALSE)</f>
        <v>5.8</v>
      </c>
      <c r="I688" s="7">
        <f>VLOOKUP($A688,Data!$CA$596:$CM$995,6,FALSE)</f>
        <v>59200</v>
      </c>
      <c r="J688" s="7">
        <f>VLOOKUP($A688,Data!$CA$596:$CM$995,7,FALSE)</f>
        <v>81900</v>
      </c>
      <c r="K688" s="7">
        <f>VLOOKUP($A688,Data!$CA$596:$CM$995,8,FALSE)</f>
        <v>72.400000000000006</v>
      </c>
      <c r="L688" s="7">
        <f>VLOOKUP($A688,Data!$CA$596:$CM$995,9,FALSE)</f>
        <v>6.4</v>
      </c>
      <c r="M688" s="7">
        <f>VLOOKUP($A688,Data!$CA$596:$CM$995,10,FALSE)</f>
        <v>8000</v>
      </c>
      <c r="N688" s="7">
        <f>VLOOKUP($A688,Data!$CA$596:$CM$995,11,FALSE)</f>
        <v>81900</v>
      </c>
      <c r="O688" s="7">
        <f>VLOOKUP($A688,Data!$CA$596:$CM$995,12,FALSE)</f>
        <v>9.8000000000000007</v>
      </c>
      <c r="P688" s="7">
        <f>VLOOKUP($A688,Data!$CA$596:$CM$995,13,FALSE)</f>
        <v>4.2</v>
      </c>
    </row>
    <row r="689" spans="1:16" x14ac:dyDescent="0.3">
      <c r="A689" s="36" t="s">
        <v>867</v>
      </c>
      <c r="B689" s="6" t="str">
        <f>IFERROR(VLOOKUP($A689,classifications!$A$3:$C$334,3,FALSE),VLOOKUP($A689,classifications!$I$2:$K$27,3,FALSE))</f>
        <v>Predominantly Rural</v>
      </c>
      <c r="C689" s="6" t="str">
        <f>VLOOKUP($A689,classifications!$A$3:$D$333,4,FALSE)</f>
        <v>lower tier</v>
      </c>
      <c r="D689" s="6" t="str">
        <f>VLOOKUP($A689,class!$A$1:$B$455,2,FALSE)</f>
        <v>Shire District</v>
      </c>
      <c r="E689" s="7">
        <f>VLOOKUP($A689,Data!$CA$596:$CM$995,2,FALSE)</f>
        <v>10900</v>
      </c>
      <c r="F689" s="7">
        <f>VLOOKUP($A689,Data!$CA$596:$CM$995,3,FALSE)</f>
        <v>66700</v>
      </c>
      <c r="G689" s="7">
        <f>VLOOKUP($A689,Data!$CA$596:$CM$995,4,FALSE)</f>
        <v>16.3</v>
      </c>
      <c r="H689" s="7">
        <f>VLOOKUP($A689,Data!$CA$596:$CM$995,5,FALSE)</f>
        <v>6</v>
      </c>
      <c r="I689" s="7">
        <f>VLOOKUP($A689,Data!$CA$596:$CM$995,6,FALSE)</f>
        <v>42100</v>
      </c>
      <c r="J689" s="7">
        <f>VLOOKUP($A689,Data!$CA$596:$CM$995,7,FALSE)</f>
        <v>66700</v>
      </c>
      <c r="K689" s="7">
        <f>VLOOKUP($A689,Data!$CA$596:$CM$995,8,FALSE)</f>
        <v>63.2</v>
      </c>
      <c r="L689" s="7">
        <f>VLOOKUP($A689,Data!$CA$596:$CM$995,9,FALSE)</f>
        <v>7.8</v>
      </c>
      <c r="M689" s="7">
        <f>VLOOKUP($A689,Data!$CA$596:$CM$995,10,FALSE)</f>
        <v>6700</v>
      </c>
      <c r="N689" s="7">
        <f>VLOOKUP($A689,Data!$CA$596:$CM$995,11,FALSE)</f>
        <v>66700</v>
      </c>
      <c r="O689" s="7">
        <f>VLOOKUP($A689,Data!$CA$596:$CM$995,12,FALSE)</f>
        <v>10</v>
      </c>
      <c r="P689" s="7">
        <f>VLOOKUP($A689,Data!$CA$596:$CM$995,13,FALSE)</f>
        <v>4.9000000000000004</v>
      </c>
    </row>
    <row r="690" spans="1:16" x14ac:dyDescent="0.3">
      <c r="A690" s="36" t="s">
        <v>868</v>
      </c>
      <c r="B690" s="6" t="str">
        <f>IFERROR(VLOOKUP($A690,classifications!$A$3:$C$334,3,FALSE),VLOOKUP($A690,classifications!$I$2:$K$27,3,FALSE))</f>
        <v>Predominantly Urban</v>
      </c>
      <c r="C690" s="6" t="str">
        <f>VLOOKUP($A690,classifications!$A$3:$D$333,4,FALSE)</f>
        <v>lower tier</v>
      </c>
      <c r="D690" s="6" t="str">
        <f>VLOOKUP($A690,class!$A$1:$B$455,2,FALSE)</f>
        <v>Shire District</v>
      </c>
      <c r="E690" s="7">
        <f>VLOOKUP($A690,Data!$CA$596:$CM$995,2,FALSE)</f>
        <v>29000</v>
      </c>
      <c r="F690" s="7">
        <f>VLOOKUP($A690,Data!$CA$596:$CM$995,3,FALSE)</f>
        <v>69300</v>
      </c>
      <c r="G690" s="7">
        <f>VLOOKUP($A690,Data!$CA$596:$CM$995,4,FALSE)</f>
        <v>41.8</v>
      </c>
      <c r="H690" s="7">
        <f>VLOOKUP($A690,Data!$CA$596:$CM$995,5,FALSE)</f>
        <v>7</v>
      </c>
      <c r="I690" s="7">
        <f>VLOOKUP($A690,Data!$CA$596:$CM$995,6,FALSE)</f>
        <v>57100</v>
      </c>
      <c r="J690" s="7">
        <f>VLOOKUP($A690,Data!$CA$596:$CM$995,7,FALSE)</f>
        <v>69300</v>
      </c>
      <c r="K690" s="7">
        <f>VLOOKUP($A690,Data!$CA$596:$CM$995,8,FALSE)</f>
        <v>82.3</v>
      </c>
      <c r="L690" s="7">
        <f>VLOOKUP($A690,Data!$CA$596:$CM$995,9,FALSE)</f>
        <v>5.5</v>
      </c>
      <c r="M690" s="7">
        <f>VLOOKUP($A690,Data!$CA$596:$CM$995,10,FALSE)</f>
        <v>4000</v>
      </c>
      <c r="N690" s="7">
        <f>VLOOKUP($A690,Data!$CA$596:$CM$995,11,FALSE)</f>
        <v>69300</v>
      </c>
      <c r="O690" s="7">
        <f>VLOOKUP($A690,Data!$CA$596:$CM$995,12,FALSE)</f>
        <v>5.8</v>
      </c>
      <c r="P690" s="7">
        <f>VLOOKUP($A690,Data!$CA$596:$CM$995,13,FALSE)</f>
        <v>3.3</v>
      </c>
    </row>
    <row r="691" spans="1:16" x14ac:dyDescent="0.3">
      <c r="A691" s="36" t="s">
        <v>869</v>
      </c>
      <c r="B691" s="6" t="str">
        <f>IFERROR(VLOOKUP($A691,classifications!$A$3:$C$334,3,FALSE),VLOOKUP($A691,classifications!$I$2:$K$27,3,FALSE))</f>
        <v>Predominantly Urban</v>
      </c>
      <c r="C691" s="6" t="str">
        <f>VLOOKUP($A691,classifications!$A$3:$D$333,4,FALSE)</f>
        <v>lower tier</v>
      </c>
      <c r="D691" s="6" t="str">
        <f>VLOOKUP($A691,class!$A$1:$B$455,2,FALSE)</f>
        <v>Shire District</v>
      </c>
      <c r="E691" s="7">
        <f>VLOOKUP($A691,Data!$CA$596:$CM$995,2,FALSE)</f>
        <v>25600</v>
      </c>
      <c r="F691" s="7">
        <f>VLOOKUP($A691,Data!$CA$596:$CM$995,3,FALSE)</f>
        <v>71300</v>
      </c>
      <c r="G691" s="7">
        <f>VLOOKUP($A691,Data!$CA$596:$CM$995,4,FALSE)</f>
        <v>35.799999999999997</v>
      </c>
      <c r="H691" s="7">
        <f>VLOOKUP($A691,Data!$CA$596:$CM$995,5,FALSE)</f>
        <v>7.3</v>
      </c>
      <c r="I691" s="7">
        <f>VLOOKUP($A691,Data!$CA$596:$CM$995,6,FALSE)</f>
        <v>55600</v>
      </c>
      <c r="J691" s="7">
        <f>VLOOKUP($A691,Data!$CA$596:$CM$995,7,FALSE)</f>
        <v>71300</v>
      </c>
      <c r="K691" s="7">
        <f>VLOOKUP($A691,Data!$CA$596:$CM$995,8,FALSE)</f>
        <v>78</v>
      </c>
      <c r="L691" s="7">
        <f>VLOOKUP($A691,Data!$CA$596:$CM$995,9,FALSE)</f>
        <v>6.3</v>
      </c>
      <c r="M691" s="7">
        <f>VLOOKUP($A691,Data!$CA$596:$CM$995,10,FALSE)</f>
        <v>4500</v>
      </c>
      <c r="N691" s="7">
        <f>VLOOKUP($A691,Data!$CA$596:$CM$995,11,FALSE)</f>
        <v>71300</v>
      </c>
      <c r="O691" s="7">
        <f>VLOOKUP($A691,Data!$CA$596:$CM$995,12,FALSE)</f>
        <v>6.3</v>
      </c>
      <c r="P691" s="7">
        <f>VLOOKUP($A691,Data!$CA$596:$CM$995,13,FALSE)</f>
        <v>3.7</v>
      </c>
    </row>
    <row r="692" spans="1:16" x14ac:dyDescent="0.3">
      <c r="A692" s="36" t="s">
        <v>870</v>
      </c>
      <c r="B692" s="6" t="str">
        <f>IFERROR(VLOOKUP($A692,classifications!$A$3:$C$334,3,FALSE),VLOOKUP($A692,classifications!$I$2:$K$27,3,FALSE))</f>
        <v>Predominantly Urban</v>
      </c>
      <c r="C692" s="6" t="str">
        <f>VLOOKUP($A692,classifications!$A$3:$D$333,4,FALSE)</f>
        <v>lower tier</v>
      </c>
      <c r="D692" s="6" t="str">
        <f>VLOOKUP($A692,class!$A$1:$B$455,2,FALSE)</f>
        <v>Shire District</v>
      </c>
      <c r="E692" s="7">
        <f>VLOOKUP($A692,Data!$CA$596:$CM$995,2,FALSE)</f>
        <v>14600</v>
      </c>
      <c r="F692" s="7">
        <f>VLOOKUP($A692,Data!$CA$596:$CM$995,3,FALSE)</f>
        <v>65800</v>
      </c>
      <c r="G692" s="7">
        <f>VLOOKUP($A692,Data!$CA$596:$CM$995,4,FALSE)</f>
        <v>22.2</v>
      </c>
      <c r="H692" s="7">
        <f>VLOOKUP($A692,Data!$CA$596:$CM$995,5,FALSE)</f>
        <v>6.8</v>
      </c>
      <c r="I692" s="7">
        <f>VLOOKUP($A692,Data!$CA$596:$CM$995,6,FALSE)</f>
        <v>42900</v>
      </c>
      <c r="J692" s="7">
        <f>VLOOKUP($A692,Data!$CA$596:$CM$995,7,FALSE)</f>
        <v>65800</v>
      </c>
      <c r="K692" s="7">
        <f>VLOOKUP($A692,Data!$CA$596:$CM$995,8,FALSE)</f>
        <v>65.2</v>
      </c>
      <c r="L692" s="7">
        <f>VLOOKUP($A692,Data!$CA$596:$CM$995,9,FALSE)</f>
        <v>7.8</v>
      </c>
      <c r="M692" s="7">
        <f>VLOOKUP($A692,Data!$CA$596:$CM$995,10,FALSE)</f>
        <v>5500</v>
      </c>
      <c r="N692" s="7">
        <f>VLOOKUP($A692,Data!$CA$596:$CM$995,11,FALSE)</f>
        <v>65800</v>
      </c>
      <c r="O692" s="7">
        <f>VLOOKUP($A692,Data!$CA$596:$CM$995,12,FALSE)</f>
        <v>8.4</v>
      </c>
      <c r="P692" s="7">
        <f>VLOOKUP($A692,Data!$CA$596:$CM$995,13,FALSE)</f>
        <v>4.5999999999999996</v>
      </c>
    </row>
    <row r="693" spans="1:16" x14ac:dyDescent="0.3">
      <c r="A693" s="36" t="s">
        <v>871</v>
      </c>
      <c r="B693" s="6" t="str">
        <f>IFERROR(VLOOKUP($A693,classifications!$A$3:$C$334,3,FALSE),VLOOKUP($A693,classifications!$I$2:$K$27,3,FALSE))</f>
        <v>Predominantly Rural</v>
      </c>
      <c r="C693" s="6" t="str">
        <f>VLOOKUP($A693,classifications!$A$3:$D$333,4,FALSE)</f>
        <v>lower tier</v>
      </c>
      <c r="D693" s="6" t="str">
        <f>VLOOKUP($A693,class!$A$1:$B$455,2,FALSE)</f>
        <v>Shire District</v>
      </c>
      <c r="E693" s="7">
        <f>VLOOKUP($A693,Data!$CA$596:$CM$995,2,FALSE)</f>
        <v>24200</v>
      </c>
      <c r="F693" s="7">
        <f>VLOOKUP($A693,Data!$CA$596:$CM$995,3,FALSE)</f>
        <v>73200</v>
      </c>
      <c r="G693" s="7">
        <f>VLOOKUP($A693,Data!$CA$596:$CM$995,4,FALSE)</f>
        <v>33.1</v>
      </c>
      <c r="H693" s="7">
        <f>VLOOKUP($A693,Data!$CA$596:$CM$995,5,FALSE)</f>
        <v>6.8</v>
      </c>
      <c r="I693" s="7">
        <f>VLOOKUP($A693,Data!$CA$596:$CM$995,6,FALSE)</f>
        <v>50100</v>
      </c>
      <c r="J693" s="7">
        <f>VLOOKUP($A693,Data!$CA$596:$CM$995,7,FALSE)</f>
        <v>73200</v>
      </c>
      <c r="K693" s="7">
        <f>VLOOKUP($A693,Data!$CA$596:$CM$995,8,FALSE)</f>
        <v>68.400000000000006</v>
      </c>
      <c r="L693" s="7">
        <f>VLOOKUP($A693,Data!$CA$596:$CM$995,9,FALSE)</f>
        <v>6.7</v>
      </c>
      <c r="M693" s="7">
        <f>VLOOKUP($A693,Data!$CA$596:$CM$995,10,FALSE)</f>
        <v>8000</v>
      </c>
      <c r="N693" s="7">
        <f>VLOOKUP($A693,Data!$CA$596:$CM$995,11,FALSE)</f>
        <v>73200</v>
      </c>
      <c r="O693" s="7">
        <f>VLOOKUP($A693,Data!$CA$596:$CM$995,12,FALSE)</f>
        <v>11</v>
      </c>
      <c r="P693" s="7">
        <f>VLOOKUP($A693,Data!$CA$596:$CM$995,13,FALSE)</f>
        <v>4.5</v>
      </c>
    </row>
    <row r="694" spans="1:16" x14ac:dyDescent="0.3">
      <c r="A694" s="36" t="s">
        <v>872</v>
      </c>
      <c r="B694" s="6" t="str">
        <f>IFERROR(VLOOKUP($A694,classifications!$A$3:$C$334,3,FALSE),VLOOKUP($A694,classifications!$I$2:$K$27,3,FALSE))</f>
        <v>Predominantly Rural</v>
      </c>
      <c r="C694" s="6" t="str">
        <f>VLOOKUP($A694,classifications!$A$3:$D$333,4,FALSE)</f>
        <v>lower tier</v>
      </c>
      <c r="D694" s="6" t="str">
        <f>VLOOKUP($A694,class!$A$1:$B$455,2,FALSE)</f>
        <v>Shire District</v>
      </c>
      <c r="E694" s="7">
        <f>VLOOKUP($A694,Data!$CA$596:$CM$995,2,FALSE)</f>
        <v>44600</v>
      </c>
      <c r="F694" s="7">
        <f>VLOOKUP($A694,Data!$CA$596:$CM$995,3,FALSE)</f>
        <v>68800</v>
      </c>
      <c r="G694" s="7">
        <f>VLOOKUP($A694,Data!$CA$596:$CM$995,4,FALSE)</f>
        <v>64.900000000000006</v>
      </c>
      <c r="H694" s="7">
        <f>VLOOKUP($A694,Data!$CA$596:$CM$995,5,FALSE)</f>
        <v>7.3</v>
      </c>
      <c r="I694" s="7">
        <f>VLOOKUP($A694,Data!$CA$596:$CM$995,6,FALSE)</f>
        <v>62100</v>
      </c>
      <c r="J694" s="7">
        <f>VLOOKUP($A694,Data!$CA$596:$CM$995,7,FALSE)</f>
        <v>68800</v>
      </c>
      <c r="K694" s="7">
        <f>VLOOKUP($A694,Data!$CA$596:$CM$995,8,FALSE)</f>
        <v>90.3</v>
      </c>
      <c r="L694" s="7">
        <f>VLOOKUP($A694,Data!$CA$596:$CM$995,9,FALSE)</f>
        <v>4.5</v>
      </c>
      <c r="M694" s="7">
        <f>VLOOKUP($A694,Data!$CA$596:$CM$995,10,FALSE)</f>
        <v>1300</v>
      </c>
      <c r="N694" s="7">
        <f>VLOOKUP($A694,Data!$CA$596:$CM$995,11,FALSE)</f>
        <v>68800</v>
      </c>
      <c r="O694" s="7">
        <f>VLOOKUP($A694,Data!$CA$596:$CM$995,12,FALSE)</f>
        <v>1.9</v>
      </c>
      <c r="P694" s="7" t="str">
        <f>VLOOKUP($A694,Data!$CA$596:$CM$995,13,FALSE)</f>
        <v>*</v>
      </c>
    </row>
    <row r="695" spans="1:16" x14ac:dyDescent="0.3">
      <c r="A695" s="36" t="s">
        <v>873</v>
      </c>
      <c r="B695" s="6" t="str">
        <f>IFERROR(VLOOKUP($A695,classifications!$A$3:$C$334,3,FALSE),VLOOKUP($A695,classifications!$I$2:$K$27,3,FALSE))</f>
        <v>Urban with Significant Rural</v>
      </c>
      <c r="C695" s="6" t="str">
        <f>VLOOKUP($A695,classifications!$A$3:$D$333,4,FALSE)</f>
        <v>lower tier</v>
      </c>
      <c r="D695" s="6" t="str">
        <f>VLOOKUP($A695,class!$A$1:$B$455,2,FALSE)</f>
        <v>Shire District</v>
      </c>
      <c r="E695" s="7">
        <f>VLOOKUP($A695,Data!$CA$596:$CM$995,2,FALSE)</f>
        <v>21100</v>
      </c>
      <c r="F695" s="7">
        <f>VLOOKUP($A695,Data!$CA$596:$CM$995,3,FALSE)</f>
        <v>61600</v>
      </c>
      <c r="G695" s="7">
        <f>VLOOKUP($A695,Data!$CA$596:$CM$995,4,FALSE)</f>
        <v>34.299999999999997</v>
      </c>
      <c r="H695" s="7">
        <f>VLOOKUP($A695,Data!$CA$596:$CM$995,5,FALSE)</f>
        <v>10.199999999999999</v>
      </c>
      <c r="I695" s="7">
        <f>VLOOKUP($A695,Data!$CA$596:$CM$995,6,FALSE)</f>
        <v>44600</v>
      </c>
      <c r="J695" s="7">
        <f>VLOOKUP($A695,Data!$CA$596:$CM$995,7,FALSE)</f>
        <v>61600</v>
      </c>
      <c r="K695" s="7">
        <f>VLOOKUP($A695,Data!$CA$596:$CM$995,8,FALSE)</f>
        <v>72.5</v>
      </c>
      <c r="L695" s="7">
        <f>VLOOKUP($A695,Data!$CA$596:$CM$995,9,FALSE)</f>
        <v>9.5</v>
      </c>
      <c r="M695" s="7">
        <f>VLOOKUP($A695,Data!$CA$596:$CM$995,10,FALSE)</f>
        <v>2100</v>
      </c>
      <c r="N695" s="7">
        <f>VLOOKUP($A695,Data!$CA$596:$CM$995,11,FALSE)</f>
        <v>61600</v>
      </c>
      <c r="O695" s="7">
        <f>VLOOKUP($A695,Data!$CA$596:$CM$995,12,FALSE)</f>
        <v>3.4</v>
      </c>
      <c r="P695" s="7" t="str">
        <f>VLOOKUP($A695,Data!$CA$596:$CM$995,13,FALSE)</f>
        <v>*</v>
      </c>
    </row>
    <row r="696" spans="1:16" x14ac:dyDescent="0.3">
      <c r="A696" s="36" t="s">
        <v>874</v>
      </c>
      <c r="B696" s="6" t="str">
        <f>IFERROR(VLOOKUP($A696,classifications!$A$3:$C$334,3,FALSE),VLOOKUP($A696,classifications!$I$2:$K$27,3,FALSE))</f>
        <v>Urban with Significant Rural</v>
      </c>
      <c r="C696" s="6" t="str">
        <f>VLOOKUP($A696,classifications!$A$3:$D$333,4,FALSE)</f>
        <v>lower tier</v>
      </c>
      <c r="D696" s="6" t="str">
        <f>VLOOKUP($A696,class!$A$1:$B$455,2,FALSE)</f>
        <v>Shire District</v>
      </c>
      <c r="E696" s="7">
        <f>VLOOKUP($A696,Data!$CA$596:$CM$995,2,FALSE)</f>
        <v>27200</v>
      </c>
      <c r="F696" s="7">
        <f>VLOOKUP($A696,Data!$CA$596:$CM$995,3,FALSE)</f>
        <v>70600</v>
      </c>
      <c r="G696" s="7">
        <f>VLOOKUP($A696,Data!$CA$596:$CM$995,4,FALSE)</f>
        <v>38.5</v>
      </c>
      <c r="H696" s="7">
        <f>VLOOKUP($A696,Data!$CA$596:$CM$995,5,FALSE)</f>
        <v>7.3</v>
      </c>
      <c r="I696" s="7">
        <f>VLOOKUP($A696,Data!$CA$596:$CM$995,6,FALSE)</f>
        <v>48900</v>
      </c>
      <c r="J696" s="7">
        <f>VLOOKUP($A696,Data!$CA$596:$CM$995,7,FALSE)</f>
        <v>70600</v>
      </c>
      <c r="K696" s="7">
        <f>VLOOKUP($A696,Data!$CA$596:$CM$995,8,FALSE)</f>
        <v>69.3</v>
      </c>
      <c r="L696" s="7">
        <f>VLOOKUP($A696,Data!$CA$596:$CM$995,9,FALSE)</f>
        <v>6.9</v>
      </c>
      <c r="M696" s="7">
        <f>VLOOKUP($A696,Data!$CA$596:$CM$995,10,FALSE)</f>
        <v>6100</v>
      </c>
      <c r="N696" s="7">
        <f>VLOOKUP($A696,Data!$CA$596:$CM$995,11,FALSE)</f>
        <v>70600</v>
      </c>
      <c r="O696" s="7">
        <f>VLOOKUP($A696,Data!$CA$596:$CM$995,12,FALSE)</f>
        <v>8.6</v>
      </c>
      <c r="P696" s="7">
        <f>VLOOKUP($A696,Data!$CA$596:$CM$995,13,FALSE)</f>
        <v>4.2</v>
      </c>
    </row>
    <row r="697" spans="1:16" x14ac:dyDescent="0.3">
      <c r="A697" s="36" t="s">
        <v>875</v>
      </c>
      <c r="B697" s="6" t="str">
        <f>IFERROR(VLOOKUP($A697,classifications!$A$3:$C$334,3,FALSE),VLOOKUP($A697,classifications!$I$2:$K$27,3,FALSE))</f>
        <v>Urban with Significant Rural</v>
      </c>
      <c r="C697" s="6" t="str">
        <f>VLOOKUP($A697,classifications!$A$3:$D$333,4,FALSE)</f>
        <v>lower tier</v>
      </c>
      <c r="D697" s="6" t="str">
        <f>VLOOKUP($A697,class!$A$1:$B$455,2,FALSE)</f>
        <v>Shire District</v>
      </c>
      <c r="E697" s="7">
        <f>VLOOKUP($A697,Data!$CA$596:$CM$995,2,FALSE)</f>
        <v>30700</v>
      </c>
      <c r="F697" s="7">
        <f>VLOOKUP($A697,Data!$CA$596:$CM$995,3,FALSE)</f>
        <v>59900</v>
      </c>
      <c r="G697" s="7">
        <f>VLOOKUP($A697,Data!$CA$596:$CM$995,4,FALSE)</f>
        <v>51.2</v>
      </c>
      <c r="H697" s="7">
        <f>VLOOKUP($A697,Data!$CA$596:$CM$995,5,FALSE)</f>
        <v>8.6</v>
      </c>
      <c r="I697" s="7">
        <f>VLOOKUP($A697,Data!$CA$596:$CM$995,6,FALSE)</f>
        <v>49300</v>
      </c>
      <c r="J697" s="7">
        <f>VLOOKUP($A697,Data!$CA$596:$CM$995,7,FALSE)</f>
        <v>59900</v>
      </c>
      <c r="K697" s="7">
        <f>VLOOKUP($A697,Data!$CA$596:$CM$995,8,FALSE)</f>
        <v>82.3</v>
      </c>
      <c r="L697" s="7">
        <f>VLOOKUP($A697,Data!$CA$596:$CM$995,9,FALSE)</f>
        <v>6.5</v>
      </c>
      <c r="M697" s="7">
        <f>VLOOKUP($A697,Data!$CA$596:$CM$995,10,FALSE)</f>
        <v>3100</v>
      </c>
      <c r="N697" s="7">
        <f>VLOOKUP($A697,Data!$CA$596:$CM$995,11,FALSE)</f>
        <v>59900</v>
      </c>
      <c r="O697" s="7">
        <f>VLOOKUP($A697,Data!$CA$596:$CM$995,12,FALSE)</f>
        <v>5.0999999999999996</v>
      </c>
      <c r="P697" s="7" t="str">
        <f>VLOOKUP($A697,Data!$CA$596:$CM$995,13,FALSE)</f>
        <v>*</v>
      </c>
    </row>
    <row r="698" spans="1:16" x14ac:dyDescent="0.3">
      <c r="A698" s="36" t="s">
        <v>876</v>
      </c>
      <c r="B698" s="6" t="str">
        <f>IFERROR(VLOOKUP($A698,classifications!$A$3:$C$334,3,FALSE),VLOOKUP($A698,classifications!$I$2:$K$27,3,FALSE))</f>
        <v>Predominantly Urban</v>
      </c>
      <c r="C698" s="6" t="str">
        <f>VLOOKUP($A698,classifications!$A$3:$D$333,4,FALSE)</f>
        <v>lower tier</v>
      </c>
      <c r="D698" s="6" t="str">
        <f>VLOOKUP($A698,class!$A$1:$B$455,2,FALSE)</f>
        <v>Shire District</v>
      </c>
      <c r="E698" s="7">
        <f>VLOOKUP($A698,Data!$CA$596:$CM$995,2,FALSE)</f>
        <v>24900</v>
      </c>
      <c r="F698" s="7">
        <f>VLOOKUP($A698,Data!$CA$596:$CM$995,3,FALSE)</f>
        <v>81900</v>
      </c>
      <c r="G698" s="7">
        <f>VLOOKUP($A698,Data!$CA$596:$CM$995,4,FALSE)</f>
        <v>30.4</v>
      </c>
      <c r="H698" s="7">
        <f>VLOOKUP($A698,Data!$CA$596:$CM$995,5,FALSE)</f>
        <v>7.7</v>
      </c>
      <c r="I698" s="7">
        <f>VLOOKUP($A698,Data!$CA$596:$CM$995,6,FALSE)</f>
        <v>64400</v>
      </c>
      <c r="J698" s="7">
        <f>VLOOKUP($A698,Data!$CA$596:$CM$995,7,FALSE)</f>
        <v>81900</v>
      </c>
      <c r="K698" s="7">
        <f>VLOOKUP($A698,Data!$CA$596:$CM$995,8,FALSE)</f>
        <v>78.599999999999994</v>
      </c>
      <c r="L698" s="7">
        <f>VLOOKUP($A698,Data!$CA$596:$CM$995,9,FALSE)</f>
        <v>6.9</v>
      </c>
      <c r="M698" s="7">
        <f>VLOOKUP($A698,Data!$CA$596:$CM$995,10,FALSE)</f>
        <v>5700</v>
      </c>
      <c r="N698" s="7">
        <f>VLOOKUP($A698,Data!$CA$596:$CM$995,11,FALSE)</f>
        <v>81900</v>
      </c>
      <c r="O698" s="7">
        <f>VLOOKUP($A698,Data!$CA$596:$CM$995,12,FALSE)</f>
        <v>6.9</v>
      </c>
      <c r="P698" s="7" t="str">
        <f>VLOOKUP($A698,Data!$CA$596:$CM$995,13,FALSE)</f>
        <v>*</v>
      </c>
    </row>
    <row r="699" spans="1:16" x14ac:dyDescent="0.3">
      <c r="A699" s="36" t="s">
        <v>877</v>
      </c>
      <c r="B699" s="6" t="str">
        <f>IFERROR(VLOOKUP($A699,classifications!$A$3:$C$334,3,FALSE),VLOOKUP($A699,classifications!$I$2:$K$27,3,FALSE))</f>
        <v>Urban with Significant Rural</v>
      </c>
      <c r="C699" s="6" t="str">
        <f>VLOOKUP($A699,classifications!$A$3:$D$333,4,FALSE)</f>
        <v>lower tier</v>
      </c>
      <c r="D699" s="6" t="str">
        <f>VLOOKUP($A699,class!$A$1:$B$455,2,FALSE)</f>
        <v>Shire District</v>
      </c>
      <c r="E699" s="7">
        <f>VLOOKUP($A699,Data!$CA$596:$CM$995,2,FALSE)</f>
        <v>23200</v>
      </c>
      <c r="F699" s="7">
        <f>VLOOKUP($A699,Data!$CA$596:$CM$995,3,FALSE)</f>
        <v>63700</v>
      </c>
      <c r="G699" s="7">
        <f>VLOOKUP($A699,Data!$CA$596:$CM$995,4,FALSE)</f>
        <v>36.4</v>
      </c>
      <c r="H699" s="7">
        <f>VLOOKUP($A699,Data!$CA$596:$CM$995,5,FALSE)</f>
        <v>8.6</v>
      </c>
      <c r="I699" s="7">
        <f>VLOOKUP($A699,Data!$CA$596:$CM$995,6,FALSE)</f>
        <v>56000</v>
      </c>
      <c r="J699" s="7">
        <f>VLOOKUP($A699,Data!$CA$596:$CM$995,7,FALSE)</f>
        <v>63700</v>
      </c>
      <c r="K699" s="7">
        <f>VLOOKUP($A699,Data!$CA$596:$CM$995,8,FALSE)</f>
        <v>88</v>
      </c>
      <c r="L699" s="7">
        <f>VLOOKUP($A699,Data!$CA$596:$CM$995,9,FALSE)</f>
        <v>5.8</v>
      </c>
      <c r="M699" s="7">
        <f>VLOOKUP($A699,Data!$CA$596:$CM$995,10,FALSE)</f>
        <v>2500</v>
      </c>
      <c r="N699" s="7">
        <f>VLOOKUP($A699,Data!$CA$596:$CM$995,11,FALSE)</f>
        <v>63700</v>
      </c>
      <c r="O699" s="7">
        <f>VLOOKUP($A699,Data!$CA$596:$CM$995,12,FALSE)</f>
        <v>3.9</v>
      </c>
      <c r="P699" s="7" t="str">
        <f>VLOOKUP($A699,Data!$CA$596:$CM$995,13,FALSE)</f>
        <v>*</v>
      </c>
    </row>
    <row r="700" spans="1:16" x14ac:dyDescent="0.3">
      <c r="A700" s="36" t="s">
        <v>878</v>
      </c>
      <c r="B700" s="6" t="str">
        <f>IFERROR(VLOOKUP($A700,classifications!$A$3:$C$334,3,FALSE),VLOOKUP($A700,classifications!$I$2:$K$27,3,FALSE))</f>
        <v>Urban with Significant Rural</v>
      </c>
      <c r="C700" s="6" t="str">
        <f>VLOOKUP($A700,classifications!$A$3:$D$333,4,FALSE)</f>
        <v>lower tier</v>
      </c>
      <c r="D700" s="6" t="str">
        <f>VLOOKUP($A700,class!$A$1:$B$455,2,FALSE)</f>
        <v>Shire District</v>
      </c>
      <c r="E700" s="7">
        <f>VLOOKUP($A700,Data!$CA$596:$CM$995,2,FALSE)</f>
        <v>43100</v>
      </c>
      <c r="F700" s="7">
        <f>VLOOKUP($A700,Data!$CA$596:$CM$995,3,FALSE)</f>
        <v>81500</v>
      </c>
      <c r="G700" s="7">
        <f>VLOOKUP($A700,Data!$CA$596:$CM$995,4,FALSE)</f>
        <v>52.9</v>
      </c>
      <c r="H700" s="7">
        <f>VLOOKUP($A700,Data!$CA$596:$CM$995,5,FALSE)</f>
        <v>7.7</v>
      </c>
      <c r="I700" s="7">
        <f>VLOOKUP($A700,Data!$CA$596:$CM$995,6,FALSE)</f>
        <v>67000</v>
      </c>
      <c r="J700" s="7">
        <f>VLOOKUP($A700,Data!$CA$596:$CM$995,7,FALSE)</f>
        <v>81500</v>
      </c>
      <c r="K700" s="7">
        <f>VLOOKUP($A700,Data!$CA$596:$CM$995,8,FALSE)</f>
        <v>82.2</v>
      </c>
      <c r="L700" s="7">
        <f>VLOOKUP($A700,Data!$CA$596:$CM$995,9,FALSE)</f>
        <v>5.9</v>
      </c>
      <c r="M700" s="7">
        <f>VLOOKUP($A700,Data!$CA$596:$CM$995,10,FALSE)</f>
        <v>2200</v>
      </c>
      <c r="N700" s="7">
        <f>VLOOKUP($A700,Data!$CA$596:$CM$995,11,FALSE)</f>
        <v>81500</v>
      </c>
      <c r="O700" s="7">
        <f>VLOOKUP($A700,Data!$CA$596:$CM$995,12,FALSE)</f>
        <v>2.7</v>
      </c>
      <c r="P700" s="7" t="str">
        <f>VLOOKUP($A700,Data!$CA$596:$CM$995,13,FALSE)</f>
        <v>*</v>
      </c>
    </row>
    <row r="701" spans="1:16" x14ac:dyDescent="0.3">
      <c r="A701" s="36" t="s">
        <v>879</v>
      </c>
      <c r="B701" s="6" t="str">
        <f>IFERROR(VLOOKUP($A701,classifications!$A$3:$C$334,3,FALSE),VLOOKUP($A701,classifications!$I$2:$K$27,3,FALSE))</f>
        <v>Predominantly Rural</v>
      </c>
      <c r="C701" s="6" t="str">
        <f>VLOOKUP($A701,classifications!$A$3:$D$333,4,FALSE)</f>
        <v>lower tier</v>
      </c>
      <c r="D701" s="6" t="str">
        <f>VLOOKUP($A701,class!$A$1:$B$455,2,FALSE)</f>
        <v>Shire District</v>
      </c>
      <c r="E701" s="7">
        <f>VLOOKUP($A701,Data!$CA$596:$CM$995,2,FALSE)</f>
        <v>19100</v>
      </c>
      <c r="F701" s="7">
        <f>VLOOKUP($A701,Data!$CA$596:$CM$995,3,FALSE)</f>
        <v>57500</v>
      </c>
      <c r="G701" s="7">
        <f>VLOOKUP($A701,Data!$CA$596:$CM$995,4,FALSE)</f>
        <v>33.200000000000003</v>
      </c>
      <c r="H701" s="7">
        <f>VLOOKUP($A701,Data!$CA$596:$CM$995,5,FALSE)</f>
        <v>8.9</v>
      </c>
      <c r="I701" s="7">
        <f>VLOOKUP($A701,Data!$CA$596:$CM$995,6,FALSE)</f>
        <v>44800</v>
      </c>
      <c r="J701" s="7">
        <f>VLOOKUP($A701,Data!$CA$596:$CM$995,7,FALSE)</f>
        <v>57500</v>
      </c>
      <c r="K701" s="7">
        <f>VLOOKUP($A701,Data!$CA$596:$CM$995,8,FALSE)</f>
        <v>77.900000000000006</v>
      </c>
      <c r="L701" s="7">
        <f>VLOOKUP($A701,Data!$CA$596:$CM$995,9,FALSE)</f>
        <v>7.8</v>
      </c>
      <c r="M701" s="7">
        <f>VLOOKUP($A701,Data!$CA$596:$CM$995,10,FALSE)</f>
        <v>4900</v>
      </c>
      <c r="N701" s="7">
        <f>VLOOKUP($A701,Data!$CA$596:$CM$995,11,FALSE)</f>
        <v>57500</v>
      </c>
      <c r="O701" s="7">
        <f>VLOOKUP($A701,Data!$CA$596:$CM$995,12,FALSE)</f>
        <v>8.5</v>
      </c>
      <c r="P701" s="7" t="str">
        <f>VLOOKUP($A701,Data!$CA$596:$CM$995,13,FALSE)</f>
        <v>*</v>
      </c>
    </row>
    <row r="702" spans="1:16" x14ac:dyDescent="0.3">
      <c r="A702" s="36" t="s">
        <v>880</v>
      </c>
      <c r="B702" s="6" t="str">
        <f>IFERROR(VLOOKUP($A702,classifications!$A$3:$C$334,3,FALSE),VLOOKUP($A702,classifications!$I$2:$K$27,3,FALSE))</f>
        <v>Predominantly Urban</v>
      </c>
      <c r="C702" s="6" t="str">
        <f>VLOOKUP($A702,classifications!$A$3:$D$333,4,FALSE)</f>
        <v>lower tier</v>
      </c>
      <c r="D702" s="6" t="str">
        <f>VLOOKUP($A702,class!$A$1:$B$455,2,FALSE)</f>
        <v>Shire District</v>
      </c>
      <c r="E702" s="7">
        <f>VLOOKUP($A702,Data!$CA$596:$CM$995,2,FALSE)</f>
        <v>11600</v>
      </c>
      <c r="F702" s="7">
        <f>VLOOKUP($A702,Data!$CA$596:$CM$995,3,FALSE)</f>
        <v>46400</v>
      </c>
      <c r="G702" s="7">
        <f>VLOOKUP($A702,Data!$CA$596:$CM$995,4,FALSE)</f>
        <v>25</v>
      </c>
      <c r="H702" s="7">
        <f>VLOOKUP($A702,Data!$CA$596:$CM$995,5,FALSE)</f>
        <v>8.1</v>
      </c>
      <c r="I702" s="7">
        <f>VLOOKUP($A702,Data!$CA$596:$CM$995,6,FALSE)</f>
        <v>36000</v>
      </c>
      <c r="J702" s="7">
        <f>VLOOKUP($A702,Data!$CA$596:$CM$995,7,FALSE)</f>
        <v>46400</v>
      </c>
      <c r="K702" s="7">
        <f>VLOOKUP($A702,Data!$CA$596:$CM$995,8,FALSE)</f>
        <v>77.599999999999994</v>
      </c>
      <c r="L702" s="7">
        <f>VLOOKUP($A702,Data!$CA$596:$CM$995,9,FALSE)</f>
        <v>7.8</v>
      </c>
      <c r="M702" s="7">
        <f>VLOOKUP($A702,Data!$CA$596:$CM$995,10,FALSE)</f>
        <v>3500</v>
      </c>
      <c r="N702" s="7">
        <f>VLOOKUP($A702,Data!$CA$596:$CM$995,11,FALSE)</f>
        <v>46400</v>
      </c>
      <c r="O702" s="7">
        <f>VLOOKUP($A702,Data!$CA$596:$CM$995,12,FALSE)</f>
        <v>7.6</v>
      </c>
      <c r="P702" s="7" t="str">
        <f>VLOOKUP($A702,Data!$CA$596:$CM$995,13,FALSE)</f>
        <v>*</v>
      </c>
    </row>
    <row r="703" spans="1:16" x14ac:dyDescent="0.3">
      <c r="A703" s="36" t="s">
        <v>881</v>
      </c>
      <c r="B703" s="6" t="str">
        <f>IFERROR(VLOOKUP($A703,classifications!$A$3:$C$334,3,FALSE),VLOOKUP($A703,classifications!$I$2:$K$27,3,FALSE))</f>
        <v>Predominantly Rural</v>
      </c>
      <c r="C703" s="6" t="str">
        <f>VLOOKUP($A703,classifications!$A$3:$D$333,4,FALSE)</f>
        <v>lower tier</v>
      </c>
      <c r="D703" s="6" t="str">
        <f>VLOOKUP($A703,class!$A$1:$B$455,2,FALSE)</f>
        <v>Shire District</v>
      </c>
      <c r="E703" s="7">
        <f>VLOOKUP($A703,Data!$CA$596:$CM$995,2,FALSE)</f>
        <v>14000</v>
      </c>
      <c r="F703" s="7">
        <f>VLOOKUP($A703,Data!$CA$596:$CM$995,3,FALSE)</f>
        <v>37500</v>
      </c>
      <c r="G703" s="7">
        <f>VLOOKUP($A703,Data!$CA$596:$CM$995,4,FALSE)</f>
        <v>37.299999999999997</v>
      </c>
      <c r="H703" s="7">
        <f>VLOOKUP($A703,Data!$CA$596:$CM$995,5,FALSE)</f>
        <v>10.199999999999999</v>
      </c>
      <c r="I703" s="7">
        <f>VLOOKUP($A703,Data!$CA$596:$CM$995,6,FALSE)</f>
        <v>28200</v>
      </c>
      <c r="J703" s="7">
        <f>VLOOKUP($A703,Data!$CA$596:$CM$995,7,FALSE)</f>
        <v>37500</v>
      </c>
      <c r="K703" s="7">
        <f>VLOOKUP($A703,Data!$CA$596:$CM$995,8,FALSE)</f>
        <v>75.2</v>
      </c>
      <c r="L703" s="7">
        <f>VLOOKUP($A703,Data!$CA$596:$CM$995,9,FALSE)</f>
        <v>9.1</v>
      </c>
      <c r="M703" s="7">
        <f>VLOOKUP($A703,Data!$CA$596:$CM$995,10,FALSE)</f>
        <v>2500</v>
      </c>
      <c r="N703" s="7">
        <f>VLOOKUP($A703,Data!$CA$596:$CM$995,11,FALSE)</f>
        <v>37500</v>
      </c>
      <c r="O703" s="7">
        <f>VLOOKUP($A703,Data!$CA$596:$CM$995,12,FALSE)</f>
        <v>6.7</v>
      </c>
      <c r="P703" s="7" t="str">
        <f>VLOOKUP($A703,Data!$CA$596:$CM$995,13,FALSE)</f>
        <v>*</v>
      </c>
    </row>
    <row r="704" spans="1:16" x14ac:dyDescent="0.3">
      <c r="A704" s="36" t="s">
        <v>882</v>
      </c>
      <c r="B704" s="6" t="str">
        <f>IFERROR(VLOOKUP($A704,classifications!$A$3:$C$334,3,FALSE),VLOOKUP($A704,classifications!$I$2:$K$27,3,FALSE))</f>
        <v>Predominantly Urban</v>
      </c>
      <c r="C704" s="6" t="str">
        <f>VLOOKUP($A704,classifications!$A$3:$D$333,4,FALSE)</f>
        <v>lower tier</v>
      </c>
      <c r="D704" s="6" t="str">
        <f>VLOOKUP($A704,class!$A$1:$B$455,2,FALSE)</f>
        <v>Shire District</v>
      </c>
      <c r="E704" s="7">
        <f>VLOOKUP($A704,Data!$CA$596:$CM$995,2,FALSE)</f>
        <v>23500</v>
      </c>
      <c r="F704" s="7">
        <f>VLOOKUP($A704,Data!$CA$596:$CM$995,3,FALSE)</f>
        <v>76700</v>
      </c>
      <c r="G704" s="7">
        <f>VLOOKUP($A704,Data!$CA$596:$CM$995,4,FALSE)</f>
        <v>30.6</v>
      </c>
      <c r="H704" s="7">
        <f>VLOOKUP($A704,Data!$CA$596:$CM$995,5,FALSE)</f>
        <v>6.6</v>
      </c>
      <c r="I704" s="7">
        <f>VLOOKUP($A704,Data!$CA$596:$CM$995,6,FALSE)</f>
        <v>57000</v>
      </c>
      <c r="J704" s="7">
        <f>VLOOKUP($A704,Data!$CA$596:$CM$995,7,FALSE)</f>
        <v>76700</v>
      </c>
      <c r="K704" s="7">
        <f>VLOOKUP($A704,Data!$CA$596:$CM$995,8,FALSE)</f>
        <v>74.3</v>
      </c>
      <c r="L704" s="7">
        <f>VLOOKUP($A704,Data!$CA$596:$CM$995,9,FALSE)</f>
        <v>6.2</v>
      </c>
      <c r="M704" s="7">
        <f>VLOOKUP($A704,Data!$CA$596:$CM$995,10,FALSE)</f>
        <v>5100</v>
      </c>
      <c r="N704" s="7">
        <f>VLOOKUP($A704,Data!$CA$596:$CM$995,11,FALSE)</f>
        <v>76700</v>
      </c>
      <c r="O704" s="7">
        <f>VLOOKUP($A704,Data!$CA$596:$CM$995,12,FALSE)</f>
        <v>6.7</v>
      </c>
      <c r="P704" s="7">
        <f>VLOOKUP($A704,Data!$CA$596:$CM$995,13,FALSE)</f>
        <v>3.6</v>
      </c>
    </row>
    <row r="705" spans="1:16" x14ac:dyDescent="0.3">
      <c r="A705" s="36" t="s">
        <v>883</v>
      </c>
      <c r="B705" s="6" t="str">
        <f>IFERROR(VLOOKUP($A705,classifications!$A$3:$C$334,3,FALSE),VLOOKUP($A705,classifications!$I$2:$K$27,3,FALSE))</f>
        <v>Predominantly Urban</v>
      </c>
      <c r="C705" s="6" t="str">
        <f>VLOOKUP($A705,classifications!$A$3:$D$333,4,FALSE)</f>
        <v>lower tier</v>
      </c>
      <c r="D705" s="6" t="str">
        <f>VLOOKUP($A705,class!$A$1:$B$455,2,FALSE)</f>
        <v>Shire District</v>
      </c>
      <c r="E705" s="7">
        <f>VLOOKUP($A705,Data!$CA$596:$CM$995,2,FALSE)</f>
        <v>23400</v>
      </c>
      <c r="F705" s="7">
        <f>VLOOKUP($A705,Data!$CA$596:$CM$995,3,FALSE)</f>
        <v>66000</v>
      </c>
      <c r="G705" s="7">
        <f>VLOOKUP($A705,Data!$CA$596:$CM$995,4,FALSE)</f>
        <v>35.5</v>
      </c>
      <c r="H705" s="7">
        <f>VLOOKUP($A705,Data!$CA$596:$CM$995,5,FALSE)</f>
        <v>7.4</v>
      </c>
      <c r="I705" s="7">
        <f>VLOOKUP($A705,Data!$CA$596:$CM$995,6,FALSE)</f>
        <v>51500</v>
      </c>
      <c r="J705" s="7">
        <f>VLOOKUP($A705,Data!$CA$596:$CM$995,7,FALSE)</f>
        <v>66000</v>
      </c>
      <c r="K705" s="7">
        <f>VLOOKUP($A705,Data!$CA$596:$CM$995,8,FALSE)</f>
        <v>78.099999999999994</v>
      </c>
      <c r="L705" s="7">
        <f>VLOOKUP($A705,Data!$CA$596:$CM$995,9,FALSE)</f>
        <v>6.4</v>
      </c>
      <c r="M705" s="7">
        <f>VLOOKUP($A705,Data!$CA$596:$CM$995,10,FALSE)</f>
        <v>2800</v>
      </c>
      <c r="N705" s="7">
        <f>VLOOKUP($A705,Data!$CA$596:$CM$995,11,FALSE)</f>
        <v>66000</v>
      </c>
      <c r="O705" s="7">
        <f>VLOOKUP($A705,Data!$CA$596:$CM$995,12,FALSE)</f>
        <v>4.2</v>
      </c>
      <c r="P705" s="7" t="str">
        <f>VLOOKUP($A705,Data!$CA$596:$CM$995,13,FALSE)</f>
        <v>*</v>
      </c>
    </row>
    <row r="706" spans="1:16" x14ac:dyDescent="0.3">
      <c r="A706" s="36" t="s">
        <v>884</v>
      </c>
      <c r="B706" s="6" t="str">
        <f>IFERROR(VLOOKUP($A706,classifications!$A$3:$C$334,3,FALSE),VLOOKUP($A706,classifications!$I$2:$K$27,3,FALSE))</f>
        <v>Predominantly Rural</v>
      </c>
      <c r="C706" s="6" t="str">
        <f>VLOOKUP($A706,classifications!$A$3:$D$333,4,FALSE)</f>
        <v>lower tier</v>
      </c>
      <c r="D706" s="6" t="str">
        <f>VLOOKUP($A706,class!$A$1:$B$455,2,FALSE)</f>
        <v>Shire District</v>
      </c>
      <c r="E706" s="7">
        <f>VLOOKUP($A706,Data!$CA$596:$CM$995,2,FALSE)</f>
        <v>33300</v>
      </c>
      <c r="F706" s="7">
        <f>VLOOKUP($A706,Data!$CA$596:$CM$995,3,FALSE)</f>
        <v>71500</v>
      </c>
      <c r="G706" s="7">
        <f>VLOOKUP($A706,Data!$CA$596:$CM$995,4,FALSE)</f>
        <v>46.6</v>
      </c>
      <c r="H706" s="7">
        <f>VLOOKUP($A706,Data!$CA$596:$CM$995,5,FALSE)</f>
        <v>6.9</v>
      </c>
      <c r="I706" s="7">
        <f>VLOOKUP($A706,Data!$CA$596:$CM$995,6,FALSE)</f>
        <v>58600</v>
      </c>
      <c r="J706" s="7">
        <f>VLOOKUP($A706,Data!$CA$596:$CM$995,7,FALSE)</f>
        <v>71500</v>
      </c>
      <c r="K706" s="7">
        <f>VLOOKUP($A706,Data!$CA$596:$CM$995,8,FALSE)</f>
        <v>81.900000000000006</v>
      </c>
      <c r="L706" s="7">
        <f>VLOOKUP($A706,Data!$CA$596:$CM$995,9,FALSE)</f>
        <v>5.3</v>
      </c>
      <c r="M706" s="7">
        <f>VLOOKUP($A706,Data!$CA$596:$CM$995,10,FALSE)</f>
        <v>4100</v>
      </c>
      <c r="N706" s="7">
        <f>VLOOKUP($A706,Data!$CA$596:$CM$995,11,FALSE)</f>
        <v>71500</v>
      </c>
      <c r="O706" s="7">
        <f>VLOOKUP($A706,Data!$CA$596:$CM$995,12,FALSE)</f>
        <v>5.8</v>
      </c>
      <c r="P706" s="7">
        <f>VLOOKUP($A706,Data!$CA$596:$CM$995,13,FALSE)</f>
        <v>3.2</v>
      </c>
    </row>
    <row r="707" spans="1:16" x14ac:dyDescent="0.3">
      <c r="A707" s="36" t="s">
        <v>885</v>
      </c>
      <c r="B707" s="6" t="str">
        <f>IFERROR(VLOOKUP($A707,classifications!$A$3:$C$334,3,FALSE),VLOOKUP($A707,classifications!$I$2:$K$27,3,FALSE))</f>
        <v>Predominantly Urban</v>
      </c>
      <c r="C707" s="6" t="str">
        <f>VLOOKUP($A707,classifications!$A$3:$D$333,4,FALSE)</f>
        <v>lower tier</v>
      </c>
      <c r="D707" s="6" t="str">
        <f>VLOOKUP($A707,class!$A$1:$B$455,2,FALSE)</f>
        <v>Shire District</v>
      </c>
      <c r="E707" s="7">
        <f>VLOOKUP($A707,Data!$CA$596:$CM$995,2,FALSE)</f>
        <v>51700</v>
      </c>
      <c r="F707" s="7">
        <f>VLOOKUP($A707,Data!$CA$596:$CM$995,3,FALSE)</f>
        <v>89000</v>
      </c>
      <c r="G707" s="7">
        <f>VLOOKUP($A707,Data!$CA$596:$CM$995,4,FALSE)</f>
        <v>58.1</v>
      </c>
      <c r="H707" s="7">
        <f>VLOOKUP($A707,Data!$CA$596:$CM$995,5,FALSE)</f>
        <v>6.1</v>
      </c>
      <c r="I707" s="7">
        <f>VLOOKUP($A707,Data!$CA$596:$CM$995,6,FALSE)</f>
        <v>73700</v>
      </c>
      <c r="J707" s="7">
        <f>VLOOKUP($A707,Data!$CA$596:$CM$995,7,FALSE)</f>
        <v>89000</v>
      </c>
      <c r="K707" s="7">
        <f>VLOOKUP($A707,Data!$CA$596:$CM$995,8,FALSE)</f>
        <v>82.9</v>
      </c>
      <c r="L707" s="7">
        <f>VLOOKUP($A707,Data!$CA$596:$CM$995,9,FALSE)</f>
        <v>4.7</v>
      </c>
      <c r="M707" s="7">
        <f>VLOOKUP($A707,Data!$CA$596:$CM$995,10,FALSE)</f>
        <v>6200</v>
      </c>
      <c r="N707" s="7">
        <f>VLOOKUP($A707,Data!$CA$596:$CM$995,11,FALSE)</f>
        <v>89000</v>
      </c>
      <c r="O707" s="7">
        <f>VLOOKUP($A707,Data!$CA$596:$CM$995,12,FALSE)</f>
        <v>7</v>
      </c>
      <c r="P707" s="7">
        <f>VLOOKUP($A707,Data!$CA$596:$CM$995,13,FALSE)</f>
        <v>3.1</v>
      </c>
    </row>
    <row r="708" spans="1:16" x14ac:dyDescent="0.3">
      <c r="A708" s="36" t="s">
        <v>886</v>
      </c>
      <c r="B708" s="6" t="str">
        <f>IFERROR(VLOOKUP($A708,classifications!$A$3:$C$334,3,FALSE),VLOOKUP($A708,classifications!$I$2:$K$27,3,FALSE))</f>
        <v>Predominantly Urban</v>
      </c>
      <c r="C708" s="6" t="str">
        <f>VLOOKUP($A708,classifications!$A$3:$D$333,4,FALSE)</f>
        <v>lower tier</v>
      </c>
      <c r="D708" s="6" t="str">
        <f>VLOOKUP($A708,class!$A$1:$B$455,2,FALSE)</f>
        <v>Shire District</v>
      </c>
      <c r="E708" s="7">
        <f>VLOOKUP($A708,Data!$CA$596:$CM$995,2,FALSE)</f>
        <v>25000</v>
      </c>
      <c r="F708" s="7">
        <f>VLOOKUP($A708,Data!$CA$596:$CM$995,3,FALSE)</f>
        <v>57300</v>
      </c>
      <c r="G708" s="7">
        <f>VLOOKUP($A708,Data!$CA$596:$CM$995,4,FALSE)</f>
        <v>43.6</v>
      </c>
      <c r="H708" s="7">
        <f>VLOOKUP($A708,Data!$CA$596:$CM$995,5,FALSE)</f>
        <v>8</v>
      </c>
      <c r="I708" s="7">
        <f>VLOOKUP($A708,Data!$CA$596:$CM$995,6,FALSE)</f>
        <v>48500</v>
      </c>
      <c r="J708" s="7">
        <f>VLOOKUP($A708,Data!$CA$596:$CM$995,7,FALSE)</f>
        <v>57300</v>
      </c>
      <c r="K708" s="7">
        <f>VLOOKUP($A708,Data!$CA$596:$CM$995,8,FALSE)</f>
        <v>84.5</v>
      </c>
      <c r="L708" s="7">
        <f>VLOOKUP($A708,Data!$CA$596:$CM$995,9,FALSE)</f>
        <v>5.9</v>
      </c>
      <c r="M708" s="7">
        <f>VLOOKUP($A708,Data!$CA$596:$CM$995,10,FALSE)</f>
        <v>3700</v>
      </c>
      <c r="N708" s="7">
        <f>VLOOKUP($A708,Data!$CA$596:$CM$995,11,FALSE)</f>
        <v>57300</v>
      </c>
      <c r="O708" s="7">
        <f>VLOOKUP($A708,Data!$CA$596:$CM$995,12,FALSE)</f>
        <v>6.5</v>
      </c>
      <c r="P708" s="7" t="str">
        <f>VLOOKUP($A708,Data!$CA$596:$CM$995,13,FALSE)</f>
        <v>*</v>
      </c>
    </row>
    <row r="709" spans="1:16" x14ac:dyDescent="0.3">
      <c r="A709" s="36" t="s">
        <v>887</v>
      </c>
      <c r="B709" s="6" t="str">
        <f>IFERROR(VLOOKUP($A709,classifications!$A$3:$C$334,3,FALSE),VLOOKUP($A709,classifications!$I$2:$K$27,3,FALSE))</f>
        <v>Predominantly Rural</v>
      </c>
      <c r="C709" s="6" t="str">
        <f>VLOOKUP($A709,classifications!$A$3:$D$333,4,FALSE)</f>
        <v>lower tier</v>
      </c>
      <c r="D709" s="6" t="str">
        <f>VLOOKUP($A709,class!$A$1:$B$455,2,FALSE)</f>
        <v>Shire District</v>
      </c>
      <c r="E709" s="7">
        <f>VLOOKUP($A709,Data!$CA$596:$CM$995,2,FALSE)</f>
        <v>20700</v>
      </c>
      <c r="F709" s="7">
        <f>VLOOKUP($A709,Data!$CA$596:$CM$995,3,FALSE)</f>
        <v>43600</v>
      </c>
      <c r="G709" s="7">
        <f>VLOOKUP($A709,Data!$CA$596:$CM$995,4,FALSE)</f>
        <v>47.6</v>
      </c>
      <c r="H709" s="7">
        <f>VLOOKUP($A709,Data!$CA$596:$CM$995,5,FALSE)</f>
        <v>9.5</v>
      </c>
      <c r="I709" s="7">
        <f>VLOOKUP($A709,Data!$CA$596:$CM$995,6,FALSE)</f>
        <v>35900</v>
      </c>
      <c r="J709" s="7">
        <f>VLOOKUP($A709,Data!$CA$596:$CM$995,7,FALSE)</f>
        <v>43600</v>
      </c>
      <c r="K709" s="7">
        <f>VLOOKUP($A709,Data!$CA$596:$CM$995,8,FALSE)</f>
        <v>82.4</v>
      </c>
      <c r="L709" s="7">
        <f>VLOOKUP($A709,Data!$CA$596:$CM$995,9,FALSE)</f>
        <v>7.2</v>
      </c>
      <c r="M709" s="7">
        <f>VLOOKUP($A709,Data!$CA$596:$CM$995,10,FALSE)</f>
        <v>3700</v>
      </c>
      <c r="N709" s="7">
        <f>VLOOKUP($A709,Data!$CA$596:$CM$995,11,FALSE)</f>
        <v>43600</v>
      </c>
      <c r="O709" s="7">
        <f>VLOOKUP($A709,Data!$CA$596:$CM$995,12,FALSE)</f>
        <v>8.4</v>
      </c>
      <c r="P709" s="7" t="str">
        <f>VLOOKUP($A709,Data!$CA$596:$CM$995,13,FALSE)</f>
        <v>*</v>
      </c>
    </row>
    <row r="710" spans="1:16" x14ac:dyDescent="0.3">
      <c r="A710" s="36" t="s">
        <v>888</v>
      </c>
      <c r="B710" s="6" t="str">
        <f>IFERROR(VLOOKUP($A710,classifications!$A$3:$C$334,3,FALSE),VLOOKUP($A710,classifications!$I$2:$K$27,3,FALSE))</f>
        <v>Predominantly Urban</v>
      </c>
      <c r="C710" s="6" t="str">
        <f>VLOOKUP($A710,classifications!$A$3:$D$333,4,FALSE)</f>
        <v>lower tier</v>
      </c>
      <c r="D710" s="6" t="str">
        <f>VLOOKUP($A710,class!$A$1:$B$455,2,FALSE)</f>
        <v>Shire District</v>
      </c>
      <c r="E710" s="7">
        <f>VLOOKUP($A710,Data!$CA$596:$CM$995,2,FALSE)</f>
        <v>14100</v>
      </c>
      <c r="F710" s="7">
        <f>VLOOKUP($A710,Data!$CA$596:$CM$995,3,FALSE)</f>
        <v>50800</v>
      </c>
      <c r="G710" s="7">
        <f>VLOOKUP($A710,Data!$CA$596:$CM$995,4,FALSE)</f>
        <v>27.8</v>
      </c>
      <c r="H710" s="7">
        <f>VLOOKUP($A710,Data!$CA$596:$CM$995,5,FALSE)</f>
        <v>7</v>
      </c>
      <c r="I710" s="7">
        <f>VLOOKUP($A710,Data!$CA$596:$CM$995,6,FALSE)</f>
        <v>36100</v>
      </c>
      <c r="J710" s="7">
        <f>VLOOKUP($A710,Data!$CA$596:$CM$995,7,FALSE)</f>
        <v>50800</v>
      </c>
      <c r="K710" s="7">
        <f>VLOOKUP($A710,Data!$CA$596:$CM$995,8,FALSE)</f>
        <v>71.099999999999994</v>
      </c>
      <c r="L710" s="7">
        <f>VLOOKUP($A710,Data!$CA$596:$CM$995,9,FALSE)</f>
        <v>7</v>
      </c>
      <c r="M710" s="7">
        <f>VLOOKUP($A710,Data!$CA$596:$CM$995,10,FALSE)</f>
        <v>4200</v>
      </c>
      <c r="N710" s="7">
        <f>VLOOKUP($A710,Data!$CA$596:$CM$995,11,FALSE)</f>
        <v>50800</v>
      </c>
      <c r="O710" s="7">
        <f>VLOOKUP($A710,Data!$CA$596:$CM$995,12,FALSE)</f>
        <v>8.3000000000000007</v>
      </c>
      <c r="P710" s="7">
        <f>VLOOKUP($A710,Data!$CA$596:$CM$995,13,FALSE)</f>
        <v>4.3</v>
      </c>
    </row>
    <row r="711" spans="1:16" x14ac:dyDescent="0.3">
      <c r="A711" s="36" t="s">
        <v>889</v>
      </c>
      <c r="B711" s="6" t="str">
        <f>IFERROR(VLOOKUP($A711,classifications!$A$3:$C$334,3,FALSE),VLOOKUP($A711,classifications!$I$2:$K$27,3,FALSE))</f>
        <v>Predominantly Urban</v>
      </c>
      <c r="C711" s="6" t="str">
        <f>VLOOKUP($A711,classifications!$A$3:$D$333,4,FALSE)</f>
        <v>lower tier</v>
      </c>
      <c r="D711" s="6" t="str">
        <f>VLOOKUP($A711,class!$A$1:$B$455,2,FALSE)</f>
        <v>Shire District</v>
      </c>
      <c r="E711" s="7">
        <f>VLOOKUP($A711,Data!$CA$596:$CM$995,2,FALSE)</f>
        <v>22900</v>
      </c>
      <c r="F711" s="7">
        <f>VLOOKUP($A711,Data!$CA$596:$CM$995,3,FALSE)</f>
        <v>66400</v>
      </c>
      <c r="G711" s="7">
        <f>VLOOKUP($A711,Data!$CA$596:$CM$995,4,FALSE)</f>
        <v>34.5</v>
      </c>
      <c r="H711" s="7">
        <f>VLOOKUP($A711,Data!$CA$596:$CM$995,5,FALSE)</f>
        <v>6.7</v>
      </c>
      <c r="I711" s="7">
        <f>VLOOKUP($A711,Data!$CA$596:$CM$995,6,FALSE)</f>
        <v>49300</v>
      </c>
      <c r="J711" s="7">
        <f>VLOOKUP($A711,Data!$CA$596:$CM$995,7,FALSE)</f>
        <v>66400</v>
      </c>
      <c r="K711" s="7">
        <f>VLOOKUP($A711,Data!$CA$596:$CM$995,8,FALSE)</f>
        <v>74.099999999999994</v>
      </c>
      <c r="L711" s="7">
        <f>VLOOKUP($A711,Data!$CA$596:$CM$995,9,FALSE)</f>
        <v>6.2</v>
      </c>
      <c r="M711" s="7">
        <f>VLOOKUP($A711,Data!$CA$596:$CM$995,10,FALSE)</f>
        <v>8200</v>
      </c>
      <c r="N711" s="7">
        <f>VLOOKUP($A711,Data!$CA$596:$CM$995,11,FALSE)</f>
        <v>66400</v>
      </c>
      <c r="O711" s="7">
        <f>VLOOKUP($A711,Data!$CA$596:$CM$995,12,FALSE)</f>
        <v>12.3</v>
      </c>
      <c r="P711" s="7">
        <f>VLOOKUP($A711,Data!$CA$596:$CM$995,13,FALSE)</f>
        <v>4.5999999999999996</v>
      </c>
    </row>
    <row r="712" spans="1:16" x14ac:dyDescent="0.3">
      <c r="A712" s="36" t="s">
        <v>890</v>
      </c>
      <c r="B712" s="6" t="str">
        <f>IFERROR(VLOOKUP($A712,classifications!$A$3:$C$334,3,FALSE),VLOOKUP($A712,classifications!$I$2:$K$27,3,FALSE))</f>
        <v>Predominantly Rural</v>
      </c>
      <c r="C712" s="6" t="str">
        <f>VLOOKUP($A712,classifications!$A$3:$D$333,4,FALSE)</f>
        <v>lower tier</v>
      </c>
      <c r="D712" s="6" t="str">
        <f>VLOOKUP($A712,class!$A$1:$B$455,2,FALSE)</f>
        <v>Shire District</v>
      </c>
      <c r="E712" s="7">
        <f>VLOOKUP($A712,Data!$CA$596:$CM$995,2,FALSE)</f>
        <v>28500</v>
      </c>
      <c r="F712" s="7">
        <f>VLOOKUP($A712,Data!$CA$596:$CM$995,3,FALSE)</f>
        <v>72900</v>
      </c>
      <c r="G712" s="7">
        <f>VLOOKUP($A712,Data!$CA$596:$CM$995,4,FALSE)</f>
        <v>39.200000000000003</v>
      </c>
      <c r="H712" s="7">
        <f>VLOOKUP($A712,Data!$CA$596:$CM$995,5,FALSE)</f>
        <v>7</v>
      </c>
      <c r="I712" s="7">
        <f>VLOOKUP($A712,Data!$CA$596:$CM$995,6,FALSE)</f>
        <v>59600</v>
      </c>
      <c r="J712" s="7">
        <f>VLOOKUP($A712,Data!$CA$596:$CM$995,7,FALSE)</f>
        <v>72900</v>
      </c>
      <c r="K712" s="7">
        <f>VLOOKUP($A712,Data!$CA$596:$CM$995,8,FALSE)</f>
        <v>81.7</v>
      </c>
      <c r="L712" s="7">
        <f>VLOOKUP($A712,Data!$CA$596:$CM$995,9,FALSE)</f>
        <v>5.6</v>
      </c>
      <c r="M712" s="7">
        <f>VLOOKUP($A712,Data!$CA$596:$CM$995,10,FALSE)</f>
        <v>4000</v>
      </c>
      <c r="N712" s="7">
        <f>VLOOKUP($A712,Data!$CA$596:$CM$995,11,FALSE)</f>
        <v>72900</v>
      </c>
      <c r="O712" s="7">
        <f>VLOOKUP($A712,Data!$CA$596:$CM$995,12,FALSE)</f>
        <v>5.4</v>
      </c>
      <c r="P712" s="7">
        <f>VLOOKUP($A712,Data!$CA$596:$CM$995,13,FALSE)</f>
        <v>3.3</v>
      </c>
    </row>
    <row r="713" spans="1:16" x14ac:dyDescent="0.3">
      <c r="A713" s="36" t="s">
        <v>891</v>
      </c>
      <c r="B713" s="6" t="str">
        <f>IFERROR(VLOOKUP($A713,classifications!$A$3:$C$334,3,FALSE),VLOOKUP($A713,classifications!$I$2:$K$27,3,FALSE))</f>
        <v>Urban with Significant Rural</v>
      </c>
      <c r="C713" s="6" t="str">
        <f>VLOOKUP($A713,classifications!$A$3:$D$333,4,FALSE)</f>
        <v>lower tier</v>
      </c>
      <c r="D713" s="6" t="str">
        <f>VLOOKUP($A713,class!$A$1:$B$455,2,FALSE)</f>
        <v>Shire District</v>
      </c>
      <c r="E713" s="7">
        <f>VLOOKUP($A713,Data!$CA$596:$CM$995,2,FALSE)</f>
        <v>17900</v>
      </c>
      <c r="F713" s="7">
        <f>VLOOKUP($A713,Data!$CA$596:$CM$995,3,FALSE)</f>
        <v>56800</v>
      </c>
      <c r="G713" s="7">
        <f>VLOOKUP($A713,Data!$CA$596:$CM$995,4,FALSE)</f>
        <v>31.5</v>
      </c>
      <c r="H713" s="7">
        <f>VLOOKUP($A713,Data!$CA$596:$CM$995,5,FALSE)</f>
        <v>7.4</v>
      </c>
      <c r="I713" s="7">
        <f>VLOOKUP($A713,Data!$CA$596:$CM$995,6,FALSE)</f>
        <v>39900</v>
      </c>
      <c r="J713" s="7">
        <f>VLOOKUP($A713,Data!$CA$596:$CM$995,7,FALSE)</f>
        <v>56800</v>
      </c>
      <c r="K713" s="7">
        <f>VLOOKUP($A713,Data!$CA$596:$CM$995,8,FALSE)</f>
        <v>70.2</v>
      </c>
      <c r="L713" s="7">
        <f>VLOOKUP($A713,Data!$CA$596:$CM$995,9,FALSE)</f>
        <v>7.3</v>
      </c>
      <c r="M713" s="7">
        <f>VLOOKUP($A713,Data!$CA$596:$CM$995,10,FALSE)</f>
        <v>1800</v>
      </c>
      <c r="N713" s="7">
        <f>VLOOKUP($A713,Data!$CA$596:$CM$995,11,FALSE)</f>
        <v>56800</v>
      </c>
      <c r="O713" s="7">
        <f>VLOOKUP($A713,Data!$CA$596:$CM$995,12,FALSE)</f>
        <v>3.1</v>
      </c>
      <c r="P713" s="7" t="str">
        <f>VLOOKUP($A713,Data!$CA$596:$CM$995,13,FALSE)</f>
        <v>*</v>
      </c>
    </row>
    <row r="714" spans="1:16" x14ac:dyDescent="0.3">
      <c r="A714" s="36" t="s">
        <v>892</v>
      </c>
      <c r="B714" s="6" t="str">
        <f>IFERROR(VLOOKUP($A714,classifications!$A$3:$C$334,3,FALSE),VLOOKUP($A714,classifications!$I$2:$K$27,3,FALSE))</f>
        <v>Predominantly Urban</v>
      </c>
      <c r="C714" s="6" t="str">
        <f>VLOOKUP($A714,classifications!$A$3:$D$333,4,FALSE)</f>
        <v>lower tier</v>
      </c>
      <c r="D714" s="6" t="str">
        <f>VLOOKUP($A714,class!$A$1:$B$455,2,FALSE)</f>
        <v>Shire District</v>
      </c>
      <c r="E714" s="7">
        <f>VLOOKUP($A714,Data!$CA$596:$CM$995,2,FALSE)</f>
        <v>59000</v>
      </c>
      <c r="F714" s="7">
        <f>VLOOKUP($A714,Data!$CA$596:$CM$995,3,FALSE)</f>
        <v>84800</v>
      </c>
      <c r="G714" s="7">
        <f>VLOOKUP($A714,Data!$CA$596:$CM$995,4,FALSE)</f>
        <v>69.5</v>
      </c>
      <c r="H714" s="7">
        <f>VLOOKUP($A714,Data!$CA$596:$CM$995,5,FALSE)</f>
        <v>6.8</v>
      </c>
      <c r="I714" s="7">
        <f>VLOOKUP($A714,Data!$CA$596:$CM$995,6,FALSE)</f>
        <v>72700</v>
      </c>
      <c r="J714" s="7">
        <f>VLOOKUP($A714,Data!$CA$596:$CM$995,7,FALSE)</f>
        <v>84800</v>
      </c>
      <c r="K714" s="7">
        <f>VLOOKUP($A714,Data!$CA$596:$CM$995,8,FALSE)</f>
        <v>85.8</v>
      </c>
      <c r="L714" s="7">
        <f>VLOOKUP($A714,Data!$CA$596:$CM$995,9,FALSE)</f>
        <v>5.0999999999999996</v>
      </c>
      <c r="M714" s="7">
        <f>VLOOKUP($A714,Data!$CA$596:$CM$995,10,FALSE)</f>
        <v>5700</v>
      </c>
      <c r="N714" s="7">
        <f>VLOOKUP($A714,Data!$CA$596:$CM$995,11,FALSE)</f>
        <v>84800</v>
      </c>
      <c r="O714" s="7">
        <f>VLOOKUP($A714,Data!$CA$596:$CM$995,12,FALSE)</f>
        <v>6.7</v>
      </c>
      <c r="P714" s="7">
        <f>VLOOKUP($A714,Data!$CA$596:$CM$995,13,FALSE)</f>
        <v>3.7</v>
      </c>
    </row>
    <row r="715" spans="1:16" x14ac:dyDescent="0.3">
      <c r="A715" s="36" t="s">
        <v>893</v>
      </c>
      <c r="B715" s="6" t="str">
        <f>IFERROR(VLOOKUP($A715,classifications!$A$3:$C$334,3,FALSE),VLOOKUP($A715,classifications!$I$2:$K$27,3,FALSE))</f>
        <v>Predominantly Rural</v>
      </c>
      <c r="C715" s="6" t="str">
        <f>VLOOKUP($A715,classifications!$A$3:$D$333,4,FALSE)</f>
        <v>lower tier</v>
      </c>
      <c r="D715" s="6" t="str">
        <f>VLOOKUP($A715,class!$A$1:$B$455,2,FALSE)</f>
        <v>Shire District</v>
      </c>
      <c r="E715" s="7">
        <f>VLOOKUP($A715,Data!$CA$596:$CM$995,2,FALSE)</f>
        <v>22300</v>
      </c>
      <c r="F715" s="7">
        <f>VLOOKUP($A715,Data!$CA$596:$CM$995,3,FALSE)</f>
        <v>51400</v>
      </c>
      <c r="G715" s="7">
        <f>VLOOKUP($A715,Data!$CA$596:$CM$995,4,FALSE)</f>
        <v>43.4</v>
      </c>
      <c r="H715" s="7">
        <f>VLOOKUP($A715,Data!$CA$596:$CM$995,5,FALSE)</f>
        <v>8.6</v>
      </c>
      <c r="I715" s="7">
        <f>VLOOKUP($A715,Data!$CA$596:$CM$995,6,FALSE)</f>
        <v>43900</v>
      </c>
      <c r="J715" s="7">
        <f>VLOOKUP($A715,Data!$CA$596:$CM$995,7,FALSE)</f>
        <v>51400</v>
      </c>
      <c r="K715" s="7">
        <f>VLOOKUP($A715,Data!$CA$596:$CM$995,8,FALSE)</f>
        <v>85.3</v>
      </c>
      <c r="L715" s="7">
        <f>VLOOKUP($A715,Data!$CA$596:$CM$995,9,FALSE)</f>
        <v>6.1</v>
      </c>
      <c r="M715" s="7">
        <f>VLOOKUP($A715,Data!$CA$596:$CM$995,10,FALSE)</f>
        <v>2600</v>
      </c>
      <c r="N715" s="7">
        <f>VLOOKUP($A715,Data!$CA$596:$CM$995,11,FALSE)</f>
        <v>51400</v>
      </c>
      <c r="O715" s="7">
        <f>VLOOKUP($A715,Data!$CA$596:$CM$995,12,FALSE)</f>
        <v>5.2</v>
      </c>
      <c r="P715" s="7" t="str">
        <f>VLOOKUP($A715,Data!$CA$596:$CM$995,13,FALSE)</f>
        <v>*</v>
      </c>
    </row>
    <row r="716" spans="1:16" x14ac:dyDescent="0.3">
      <c r="A716" s="36" t="s">
        <v>894</v>
      </c>
      <c r="B716" s="6" t="str">
        <f>IFERROR(VLOOKUP($A716,classifications!$A$3:$C$334,3,FALSE),VLOOKUP($A716,classifications!$I$2:$K$27,3,FALSE))</f>
        <v>Predominantly Rural</v>
      </c>
      <c r="C716" s="6" t="str">
        <f>VLOOKUP($A716,classifications!$A$3:$D$333,4,FALSE)</f>
        <v>lower tier</v>
      </c>
      <c r="D716" s="6" t="str">
        <f>VLOOKUP($A716,class!$A$1:$B$455,2,FALSE)</f>
        <v>Shire District</v>
      </c>
      <c r="E716" s="7">
        <f>VLOOKUP($A716,Data!$CA$596:$CM$995,2,FALSE)</f>
        <v>12000</v>
      </c>
      <c r="F716" s="7">
        <f>VLOOKUP($A716,Data!$CA$596:$CM$995,3,FALSE)</f>
        <v>61500</v>
      </c>
      <c r="G716" s="7">
        <f>VLOOKUP($A716,Data!$CA$596:$CM$995,4,FALSE)</f>
        <v>19.600000000000001</v>
      </c>
      <c r="H716" s="7">
        <f>VLOOKUP($A716,Data!$CA$596:$CM$995,5,FALSE)</f>
        <v>7.9</v>
      </c>
      <c r="I716" s="7">
        <f>VLOOKUP($A716,Data!$CA$596:$CM$995,6,FALSE)</f>
        <v>39800</v>
      </c>
      <c r="J716" s="7">
        <f>VLOOKUP($A716,Data!$CA$596:$CM$995,7,FALSE)</f>
        <v>61500</v>
      </c>
      <c r="K716" s="7">
        <f>VLOOKUP($A716,Data!$CA$596:$CM$995,8,FALSE)</f>
        <v>64.8</v>
      </c>
      <c r="L716" s="7">
        <f>VLOOKUP($A716,Data!$CA$596:$CM$995,9,FALSE)</f>
        <v>9.5</v>
      </c>
      <c r="M716" s="7">
        <f>VLOOKUP($A716,Data!$CA$596:$CM$995,10,FALSE)</f>
        <v>2800</v>
      </c>
      <c r="N716" s="7">
        <f>VLOOKUP($A716,Data!$CA$596:$CM$995,11,FALSE)</f>
        <v>61500</v>
      </c>
      <c r="O716" s="7">
        <f>VLOOKUP($A716,Data!$CA$596:$CM$995,12,FALSE)</f>
        <v>4.5</v>
      </c>
      <c r="P716" s="7" t="str">
        <f>VLOOKUP($A716,Data!$CA$596:$CM$995,13,FALSE)</f>
        <v>*</v>
      </c>
    </row>
    <row r="717" spans="1:16" x14ac:dyDescent="0.3">
      <c r="A717" s="36" t="s">
        <v>895</v>
      </c>
      <c r="B717" s="6" t="str">
        <f>IFERROR(VLOOKUP($A717,classifications!$A$3:$C$334,3,FALSE),VLOOKUP($A717,classifications!$I$2:$K$27,3,FALSE))</f>
        <v>Predominantly Rural</v>
      </c>
      <c r="C717" s="6" t="str">
        <f>VLOOKUP($A717,classifications!$A$3:$D$333,4,FALSE)</f>
        <v>lower tier</v>
      </c>
      <c r="D717" s="6" t="str">
        <f>VLOOKUP($A717,class!$A$1:$B$455,2,FALSE)</f>
        <v>Shire District</v>
      </c>
      <c r="E717" s="7">
        <f>VLOOKUP($A717,Data!$CA$596:$CM$995,2,FALSE)</f>
        <v>38800</v>
      </c>
      <c r="F717" s="7">
        <f>VLOOKUP($A717,Data!$CA$596:$CM$995,3,FALSE)</f>
        <v>107400</v>
      </c>
      <c r="G717" s="7">
        <f>VLOOKUP($A717,Data!$CA$596:$CM$995,4,FALSE)</f>
        <v>36.1</v>
      </c>
      <c r="H717" s="7">
        <f>VLOOKUP($A717,Data!$CA$596:$CM$995,5,FALSE)</f>
        <v>6</v>
      </c>
      <c r="I717" s="7">
        <f>VLOOKUP($A717,Data!$CA$596:$CM$995,6,FALSE)</f>
        <v>87100</v>
      </c>
      <c r="J717" s="7">
        <f>VLOOKUP($A717,Data!$CA$596:$CM$995,7,FALSE)</f>
        <v>107400</v>
      </c>
      <c r="K717" s="7">
        <f>VLOOKUP($A717,Data!$CA$596:$CM$995,8,FALSE)</f>
        <v>81</v>
      </c>
      <c r="L717" s="7">
        <f>VLOOKUP($A717,Data!$CA$596:$CM$995,9,FALSE)</f>
        <v>4.9000000000000004</v>
      </c>
      <c r="M717" s="7">
        <f>VLOOKUP($A717,Data!$CA$596:$CM$995,10,FALSE)</f>
        <v>3800</v>
      </c>
      <c r="N717" s="7">
        <f>VLOOKUP($A717,Data!$CA$596:$CM$995,11,FALSE)</f>
        <v>107400</v>
      </c>
      <c r="O717" s="7">
        <f>VLOOKUP($A717,Data!$CA$596:$CM$995,12,FALSE)</f>
        <v>3.5</v>
      </c>
      <c r="P717" s="7">
        <f>VLOOKUP($A717,Data!$CA$596:$CM$995,13,FALSE)</f>
        <v>2.2999999999999998</v>
      </c>
    </row>
    <row r="718" spans="1:16" x14ac:dyDescent="0.3">
      <c r="A718" s="36" t="s">
        <v>896</v>
      </c>
      <c r="B718" s="6" t="str">
        <f>IFERROR(VLOOKUP($A718,classifications!$A$3:$C$334,3,FALSE),VLOOKUP($A718,classifications!$I$2:$K$27,3,FALSE))</f>
        <v>Predominantly Rural</v>
      </c>
      <c r="C718" s="6" t="str">
        <f>VLOOKUP($A718,classifications!$A$3:$D$333,4,FALSE)</f>
        <v>lower tier</v>
      </c>
      <c r="D718" s="6" t="str">
        <f>VLOOKUP($A718,class!$A$1:$B$455,2,FALSE)</f>
        <v>Shire District</v>
      </c>
      <c r="E718" s="7">
        <f>VLOOKUP($A718,Data!$CA$596:$CM$995,2,FALSE)</f>
        <v>51700</v>
      </c>
      <c r="F718" s="7">
        <f>VLOOKUP($A718,Data!$CA$596:$CM$995,3,FALSE)</f>
        <v>96600</v>
      </c>
      <c r="G718" s="7">
        <f>VLOOKUP($A718,Data!$CA$596:$CM$995,4,FALSE)</f>
        <v>53.5</v>
      </c>
      <c r="H718" s="7">
        <f>VLOOKUP($A718,Data!$CA$596:$CM$995,5,FALSE)</f>
        <v>6.8</v>
      </c>
      <c r="I718" s="7">
        <f>VLOOKUP($A718,Data!$CA$596:$CM$995,6,FALSE)</f>
        <v>80900</v>
      </c>
      <c r="J718" s="7">
        <f>VLOOKUP($A718,Data!$CA$596:$CM$995,7,FALSE)</f>
        <v>96600</v>
      </c>
      <c r="K718" s="7">
        <f>VLOOKUP($A718,Data!$CA$596:$CM$995,8,FALSE)</f>
        <v>83.7</v>
      </c>
      <c r="L718" s="7">
        <f>VLOOKUP($A718,Data!$CA$596:$CM$995,9,FALSE)</f>
        <v>5</v>
      </c>
      <c r="M718" s="7">
        <f>VLOOKUP($A718,Data!$CA$596:$CM$995,10,FALSE)</f>
        <v>5600</v>
      </c>
      <c r="N718" s="7">
        <f>VLOOKUP($A718,Data!$CA$596:$CM$995,11,FALSE)</f>
        <v>96600</v>
      </c>
      <c r="O718" s="7">
        <f>VLOOKUP($A718,Data!$CA$596:$CM$995,12,FALSE)</f>
        <v>5.8</v>
      </c>
      <c r="P718" s="7">
        <f>VLOOKUP($A718,Data!$CA$596:$CM$995,13,FALSE)</f>
        <v>3.2</v>
      </c>
    </row>
    <row r="719" spans="1:16" x14ac:dyDescent="0.3">
      <c r="A719" s="36" t="s">
        <v>897</v>
      </c>
      <c r="B719" s="6" t="str">
        <f>IFERROR(VLOOKUP($A719,classifications!$A$3:$C$334,3,FALSE),VLOOKUP($A719,classifications!$I$2:$K$27,3,FALSE))</f>
        <v>Predominantly Urban</v>
      </c>
      <c r="C719" s="6" t="str">
        <f>VLOOKUP($A719,classifications!$A$3:$D$333,4,FALSE)</f>
        <v>lower tier</v>
      </c>
      <c r="D719" s="6" t="str">
        <f>VLOOKUP($A719,class!$A$1:$B$455,2,FALSE)</f>
        <v>Shire District</v>
      </c>
      <c r="E719" s="7">
        <f>VLOOKUP($A719,Data!$CA$596:$CM$995,2,FALSE)</f>
        <v>29600</v>
      </c>
      <c r="F719" s="7">
        <f>VLOOKUP($A719,Data!$CA$596:$CM$995,3,FALSE)</f>
        <v>112600</v>
      </c>
      <c r="G719" s="7">
        <f>VLOOKUP($A719,Data!$CA$596:$CM$995,4,FALSE)</f>
        <v>26.3</v>
      </c>
      <c r="H719" s="7">
        <f>VLOOKUP($A719,Data!$CA$596:$CM$995,5,FALSE)</f>
        <v>5.7</v>
      </c>
      <c r="I719" s="7">
        <f>VLOOKUP($A719,Data!$CA$596:$CM$995,6,FALSE)</f>
        <v>73000</v>
      </c>
      <c r="J719" s="7">
        <f>VLOOKUP($A719,Data!$CA$596:$CM$995,7,FALSE)</f>
        <v>112600</v>
      </c>
      <c r="K719" s="7">
        <f>VLOOKUP($A719,Data!$CA$596:$CM$995,8,FALSE)</f>
        <v>64.8</v>
      </c>
      <c r="L719" s="7">
        <f>VLOOKUP($A719,Data!$CA$596:$CM$995,9,FALSE)</f>
        <v>6.1</v>
      </c>
      <c r="M719" s="7">
        <f>VLOOKUP($A719,Data!$CA$596:$CM$995,10,FALSE)</f>
        <v>14400</v>
      </c>
      <c r="N719" s="7">
        <f>VLOOKUP($A719,Data!$CA$596:$CM$995,11,FALSE)</f>
        <v>112600</v>
      </c>
      <c r="O719" s="7">
        <f>VLOOKUP($A719,Data!$CA$596:$CM$995,12,FALSE)</f>
        <v>12.8</v>
      </c>
      <c r="P719" s="7">
        <f>VLOOKUP($A719,Data!$CA$596:$CM$995,13,FALSE)</f>
        <v>4.3</v>
      </c>
    </row>
    <row r="720" spans="1:16" x14ac:dyDescent="0.3">
      <c r="A720" s="36" t="s">
        <v>898</v>
      </c>
      <c r="B720" s="6" t="str">
        <f>IFERROR(VLOOKUP($A720,classifications!$A$3:$C$334,3,FALSE),VLOOKUP($A720,classifications!$I$2:$K$27,3,FALSE))</f>
        <v>Predominantly Rural</v>
      </c>
      <c r="C720" s="6" t="str">
        <f>VLOOKUP($A720,classifications!$A$3:$D$333,4,FALSE)</f>
        <v>lower tier</v>
      </c>
      <c r="D720" s="6" t="str">
        <f>VLOOKUP($A720,class!$A$1:$B$455,2,FALSE)</f>
        <v>Shire District</v>
      </c>
      <c r="E720" s="7">
        <f>VLOOKUP($A720,Data!$CA$596:$CM$995,2,FALSE)</f>
        <v>28800</v>
      </c>
      <c r="F720" s="7">
        <f>VLOOKUP($A720,Data!$CA$596:$CM$995,3,FALSE)</f>
        <v>92000</v>
      </c>
      <c r="G720" s="7">
        <f>VLOOKUP($A720,Data!$CA$596:$CM$995,4,FALSE)</f>
        <v>31.3</v>
      </c>
      <c r="H720" s="7">
        <f>VLOOKUP($A720,Data!$CA$596:$CM$995,5,FALSE)</f>
        <v>6.8</v>
      </c>
      <c r="I720" s="7">
        <f>VLOOKUP($A720,Data!$CA$596:$CM$995,6,FALSE)</f>
        <v>63000</v>
      </c>
      <c r="J720" s="7">
        <f>VLOOKUP($A720,Data!$CA$596:$CM$995,7,FALSE)</f>
        <v>92000</v>
      </c>
      <c r="K720" s="7">
        <f>VLOOKUP($A720,Data!$CA$596:$CM$995,8,FALSE)</f>
        <v>68.5</v>
      </c>
      <c r="L720" s="7">
        <f>VLOOKUP($A720,Data!$CA$596:$CM$995,9,FALSE)</f>
        <v>6.8</v>
      </c>
      <c r="M720" s="7">
        <f>VLOOKUP($A720,Data!$CA$596:$CM$995,10,FALSE)</f>
        <v>7400</v>
      </c>
      <c r="N720" s="7">
        <f>VLOOKUP($A720,Data!$CA$596:$CM$995,11,FALSE)</f>
        <v>92000</v>
      </c>
      <c r="O720" s="7">
        <f>VLOOKUP($A720,Data!$CA$596:$CM$995,12,FALSE)</f>
        <v>8</v>
      </c>
      <c r="P720" s="7">
        <f>VLOOKUP($A720,Data!$CA$596:$CM$995,13,FALSE)</f>
        <v>4</v>
      </c>
    </row>
    <row r="721" spans="1:16" x14ac:dyDescent="0.3">
      <c r="A721" s="36" t="s">
        <v>899</v>
      </c>
      <c r="B721" s="6" t="str">
        <f>IFERROR(VLOOKUP($A721,classifications!$A$3:$C$334,3,FALSE),VLOOKUP($A721,classifications!$I$2:$K$27,3,FALSE))</f>
        <v>Urban with Significant Rural</v>
      </c>
      <c r="C721" s="6" t="str">
        <f>VLOOKUP($A721,classifications!$A$3:$D$333,4,FALSE)</f>
        <v>lower tier</v>
      </c>
      <c r="D721" s="6" t="str">
        <f>VLOOKUP($A721,class!$A$1:$B$455,2,FALSE)</f>
        <v>Shire District</v>
      </c>
      <c r="E721" s="7">
        <f>VLOOKUP($A721,Data!$CA$596:$CM$995,2,FALSE)</f>
        <v>19000</v>
      </c>
      <c r="F721" s="7">
        <f>VLOOKUP($A721,Data!$CA$596:$CM$995,3,FALSE)</f>
        <v>46600</v>
      </c>
      <c r="G721" s="7">
        <f>VLOOKUP($A721,Data!$CA$596:$CM$995,4,FALSE)</f>
        <v>40.700000000000003</v>
      </c>
      <c r="H721" s="7">
        <f>VLOOKUP($A721,Data!$CA$596:$CM$995,5,FALSE)</f>
        <v>11</v>
      </c>
      <c r="I721" s="7">
        <f>VLOOKUP($A721,Data!$CA$596:$CM$995,6,FALSE)</f>
        <v>35200</v>
      </c>
      <c r="J721" s="7">
        <f>VLOOKUP($A721,Data!$CA$596:$CM$995,7,FALSE)</f>
        <v>46600</v>
      </c>
      <c r="K721" s="7">
        <f>VLOOKUP($A721,Data!$CA$596:$CM$995,8,FALSE)</f>
        <v>75.5</v>
      </c>
      <c r="L721" s="7">
        <f>VLOOKUP($A721,Data!$CA$596:$CM$995,9,FALSE)</f>
        <v>9.6999999999999993</v>
      </c>
      <c r="M721" s="7">
        <f>VLOOKUP($A721,Data!$CA$596:$CM$995,10,FALSE)</f>
        <v>2700</v>
      </c>
      <c r="N721" s="7">
        <f>VLOOKUP($A721,Data!$CA$596:$CM$995,11,FALSE)</f>
        <v>46600</v>
      </c>
      <c r="O721" s="7">
        <f>VLOOKUP($A721,Data!$CA$596:$CM$995,12,FALSE)</f>
        <v>5.8</v>
      </c>
      <c r="P721" s="7" t="str">
        <f>VLOOKUP($A721,Data!$CA$596:$CM$995,13,FALSE)</f>
        <v>*</v>
      </c>
    </row>
    <row r="722" spans="1:16" x14ac:dyDescent="0.3">
      <c r="A722" s="36" t="s">
        <v>900</v>
      </c>
      <c r="B722" s="6" t="str">
        <f>IFERROR(VLOOKUP($A722,classifications!$A$3:$C$334,3,FALSE),VLOOKUP($A722,classifications!$I$2:$K$27,3,FALSE))</f>
        <v>Predominantly Urban</v>
      </c>
      <c r="C722" s="6" t="str">
        <f>VLOOKUP($A722,classifications!$A$3:$D$333,4,FALSE)</f>
        <v>lower tier</v>
      </c>
      <c r="D722" s="6" t="str">
        <f>VLOOKUP($A722,class!$A$1:$B$455,2,FALSE)</f>
        <v>Shire District</v>
      </c>
      <c r="E722" s="7">
        <f>VLOOKUP($A722,Data!$CA$596:$CM$995,2,FALSE)</f>
        <v>12000</v>
      </c>
      <c r="F722" s="7">
        <f>VLOOKUP($A722,Data!$CA$596:$CM$995,3,FALSE)</f>
        <v>54300</v>
      </c>
      <c r="G722" s="7">
        <f>VLOOKUP($A722,Data!$CA$596:$CM$995,4,FALSE)</f>
        <v>22.2</v>
      </c>
      <c r="H722" s="7">
        <f>VLOOKUP($A722,Data!$CA$596:$CM$995,5,FALSE)</f>
        <v>8.6</v>
      </c>
      <c r="I722" s="7">
        <f>VLOOKUP($A722,Data!$CA$596:$CM$995,6,FALSE)</f>
        <v>34400</v>
      </c>
      <c r="J722" s="7">
        <f>VLOOKUP($A722,Data!$CA$596:$CM$995,7,FALSE)</f>
        <v>54300</v>
      </c>
      <c r="K722" s="7">
        <f>VLOOKUP($A722,Data!$CA$596:$CM$995,8,FALSE)</f>
        <v>63.4</v>
      </c>
      <c r="L722" s="7">
        <f>VLOOKUP($A722,Data!$CA$596:$CM$995,9,FALSE)</f>
        <v>10</v>
      </c>
      <c r="M722" s="7">
        <f>VLOOKUP($A722,Data!$CA$596:$CM$995,10,FALSE)</f>
        <v>4300</v>
      </c>
      <c r="N722" s="7">
        <f>VLOOKUP($A722,Data!$CA$596:$CM$995,11,FALSE)</f>
        <v>54300</v>
      </c>
      <c r="O722" s="7">
        <f>VLOOKUP($A722,Data!$CA$596:$CM$995,12,FALSE)</f>
        <v>7.8</v>
      </c>
      <c r="P722" s="7" t="str">
        <f>VLOOKUP($A722,Data!$CA$596:$CM$995,13,FALSE)</f>
        <v>*</v>
      </c>
    </row>
    <row r="723" spans="1:16" x14ac:dyDescent="0.3">
      <c r="A723" s="36" t="s">
        <v>901</v>
      </c>
      <c r="B723" s="6" t="str">
        <f>IFERROR(VLOOKUP($A723,classifications!$A$3:$C$334,3,FALSE),VLOOKUP($A723,classifications!$I$2:$K$27,3,FALSE))</f>
        <v>Predominantly Urban</v>
      </c>
      <c r="C723" s="6" t="str">
        <f>VLOOKUP($A723,classifications!$A$3:$D$333,4,FALSE)</f>
        <v>lower tier</v>
      </c>
      <c r="D723" s="6" t="str">
        <f>VLOOKUP($A723,class!$A$1:$B$455,2,FALSE)</f>
        <v>Shire District</v>
      </c>
      <c r="E723" s="7">
        <f>VLOOKUP($A723,Data!$CA$596:$CM$995,2,FALSE)</f>
        <v>39400</v>
      </c>
      <c r="F723" s="7">
        <f>VLOOKUP($A723,Data!$CA$596:$CM$995,3,FALSE)</f>
        <v>107400</v>
      </c>
      <c r="G723" s="7">
        <f>VLOOKUP($A723,Data!$CA$596:$CM$995,4,FALSE)</f>
        <v>36.700000000000003</v>
      </c>
      <c r="H723" s="7">
        <f>VLOOKUP($A723,Data!$CA$596:$CM$995,5,FALSE)</f>
        <v>6.8</v>
      </c>
      <c r="I723" s="7">
        <f>VLOOKUP($A723,Data!$CA$596:$CM$995,6,FALSE)</f>
        <v>80200</v>
      </c>
      <c r="J723" s="7">
        <f>VLOOKUP($A723,Data!$CA$596:$CM$995,7,FALSE)</f>
        <v>107400</v>
      </c>
      <c r="K723" s="7">
        <f>VLOOKUP($A723,Data!$CA$596:$CM$995,8,FALSE)</f>
        <v>74.7</v>
      </c>
      <c r="L723" s="7">
        <f>VLOOKUP($A723,Data!$CA$596:$CM$995,9,FALSE)</f>
        <v>6.1</v>
      </c>
      <c r="M723" s="7">
        <f>VLOOKUP($A723,Data!$CA$596:$CM$995,10,FALSE)</f>
        <v>4600</v>
      </c>
      <c r="N723" s="7">
        <f>VLOOKUP($A723,Data!$CA$596:$CM$995,11,FALSE)</f>
        <v>107400</v>
      </c>
      <c r="O723" s="7">
        <f>VLOOKUP($A723,Data!$CA$596:$CM$995,12,FALSE)</f>
        <v>4.2</v>
      </c>
      <c r="P723" s="7" t="str">
        <f>VLOOKUP($A723,Data!$CA$596:$CM$995,13,FALSE)</f>
        <v>*</v>
      </c>
    </row>
    <row r="724" spans="1:16" x14ac:dyDescent="0.3">
      <c r="A724" s="36" t="s">
        <v>902</v>
      </c>
      <c r="B724" s="6" t="str">
        <f>IFERROR(VLOOKUP($A724,classifications!$A$3:$C$334,3,FALSE),VLOOKUP($A724,classifications!$I$2:$K$27,3,FALSE))</f>
        <v>Urban with Significant Rural</v>
      </c>
      <c r="C724" s="6" t="str">
        <f>VLOOKUP($A724,classifications!$A$3:$D$333,4,FALSE)</f>
        <v>lower tier</v>
      </c>
      <c r="D724" s="6" t="str">
        <f>VLOOKUP($A724,class!$A$1:$B$455,2,FALSE)</f>
        <v>Shire District</v>
      </c>
      <c r="E724" s="7">
        <f>VLOOKUP($A724,Data!$CA$596:$CM$995,2,FALSE)</f>
        <v>45700</v>
      </c>
      <c r="F724" s="7">
        <f>VLOOKUP($A724,Data!$CA$596:$CM$995,3,FALSE)</f>
        <v>124100</v>
      </c>
      <c r="G724" s="7">
        <f>VLOOKUP($A724,Data!$CA$596:$CM$995,4,FALSE)</f>
        <v>36.799999999999997</v>
      </c>
      <c r="H724" s="7">
        <f>VLOOKUP($A724,Data!$CA$596:$CM$995,5,FALSE)</f>
        <v>5.6</v>
      </c>
      <c r="I724" s="7">
        <f>VLOOKUP($A724,Data!$CA$596:$CM$995,6,FALSE)</f>
        <v>95800</v>
      </c>
      <c r="J724" s="7">
        <f>VLOOKUP($A724,Data!$CA$596:$CM$995,7,FALSE)</f>
        <v>124100</v>
      </c>
      <c r="K724" s="7">
        <f>VLOOKUP($A724,Data!$CA$596:$CM$995,8,FALSE)</f>
        <v>77.2</v>
      </c>
      <c r="L724" s="7">
        <f>VLOOKUP($A724,Data!$CA$596:$CM$995,9,FALSE)</f>
        <v>4.9000000000000004</v>
      </c>
      <c r="M724" s="7">
        <f>VLOOKUP($A724,Data!$CA$596:$CM$995,10,FALSE)</f>
        <v>5000</v>
      </c>
      <c r="N724" s="7">
        <f>VLOOKUP($A724,Data!$CA$596:$CM$995,11,FALSE)</f>
        <v>124100</v>
      </c>
      <c r="O724" s="7">
        <f>VLOOKUP($A724,Data!$CA$596:$CM$995,12,FALSE)</f>
        <v>4.0999999999999996</v>
      </c>
      <c r="P724" s="7">
        <f>VLOOKUP($A724,Data!$CA$596:$CM$995,13,FALSE)</f>
        <v>2.2999999999999998</v>
      </c>
    </row>
    <row r="725" spans="1:16" x14ac:dyDescent="0.3">
      <c r="A725" s="36" t="s">
        <v>903</v>
      </c>
      <c r="B725" s="6" t="str">
        <f>IFERROR(VLOOKUP($A725,classifications!$A$3:$C$334,3,FALSE),VLOOKUP($A725,classifications!$I$2:$K$27,3,FALSE))</f>
        <v>Urban with Significant Rural</v>
      </c>
      <c r="C725" s="6" t="str">
        <f>VLOOKUP($A725,classifications!$A$3:$D$333,4,FALSE)</f>
        <v>lower tier</v>
      </c>
      <c r="D725" s="6" t="str">
        <f>VLOOKUP($A725,class!$A$1:$B$455,2,FALSE)</f>
        <v>Shire District</v>
      </c>
      <c r="E725" s="7">
        <f>VLOOKUP($A725,Data!$CA$596:$CM$995,2,FALSE)</f>
        <v>32900</v>
      </c>
      <c r="F725" s="7">
        <f>VLOOKUP($A725,Data!$CA$596:$CM$995,3,FALSE)</f>
        <v>80000</v>
      </c>
      <c r="G725" s="7">
        <f>VLOOKUP($A725,Data!$CA$596:$CM$995,4,FALSE)</f>
        <v>41</v>
      </c>
      <c r="H725" s="7">
        <f>VLOOKUP($A725,Data!$CA$596:$CM$995,5,FALSE)</f>
        <v>7.8</v>
      </c>
      <c r="I725" s="7">
        <f>VLOOKUP($A725,Data!$CA$596:$CM$995,6,FALSE)</f>
        <v>59700</v>
      </c>
      <c r="J725" s="7">
        <f>VLOOKUP($A725,Data!$CA$596:$CM$995,7,FALSE)</f>
        <v>80000</v>
      </c>
      <c r="K725" s="7">
        <f>VLOOKUP($A725,Data!$CA$596:$CM$995,8,FALSE)</f>
        <v>74.599999999999994</v>
      </c>
      <c r="L725" s="7">
        <f>VLOOKUP($A725,Data!$CA$596:$CM$995,9,FALSE)</f>
        <v>6.9</v>
      </c>
      <c r="M725" s="7">
        <f>VLOOKUP($A725,Data!$CA$596:$CM$995,10,FALSE)</f>
        <v>7400</v>
      </c>
      <c r="N725" s="7">
        <f>VLOOKUP($A725,Data!$CA$596:$CM$995,11,FALSE)</f>
        <v>80000</v>
      </c>
      <c r="O725" s="7">
        <f>VLOOKUP($A725,Data!$CA$596:$CM$995,12,FALSE)</f>
        <v>9.1999999999999993</v>
      </c>
      <c r="P725" s="7">
        <f>VLOOKUP($A725,Data!$CA$596:$CM$995,13,FALSE)</f>
        <v>4.5999999999999996</v>
      </c>
    </row>
    <row r="726" spans="1:16" x14ac:dyDescent="0.3">
      <c r="A726" s="36" t="s">
        <v>904</v>
      </c>
      <c r="B726" s="6" t="str">
        <f>IFERROR(VLOOKUP($A726,classifications!$A$3:$C$334,3,FALSE),VLOOKUP($A726,classifications!$I$2:$K$27,3,FALSE))</f>
        <v>Predominantly Urban</v>
      </c>
      <c r="C726" s="6" t="str">
        <f>VLOOKUP($A726,classifications!$A$3:$D$333,4,FALSE)</f>
        <v>lower tier</v>
      </c>
      <c r="D726" s="6" t="str">
        <f>VLOOKUP($A726,class!$A$1:$B$455,2,FALSE)</f>
        <v>Shire District</v>
      </c>
      <c r="E726" s="7">
        <f>VLOOKUP($A726,Data!$CA$596:$CM$995,2,FALSE)</f>
        <v>18800</v>
      </c>
      <c r="F726" s="7">
        <f>VLOOKUP($A726,Data!$CA$596:$CM$995,3,FALSE)</f>
        <v>52500</v>
      </c>
      <c r="G726" s="7">
        <f>VLOOKUP($A726,Data!$CA$596:$CM$995,4,FALSE)</f>
        <v>35.9</v>
      </c>
      <c r="H726" s="7">
        <f>VLOOKUP($A726,Data!$CA$596:$CM$995,5,FALSE)</f>
        <v>8.5</v>
      </c>
      <c r="I726" s="7">
        <f>VLOOKUP($A726,Data!$CA$596:$CM$995,6,FALSE)</f>
        <v>35300</v>
      </c>
      <c r="J726" s="7">
        <f>VLOOKUP($A726,Data!$CA$596:$CM$995,7,FALSE)</f>
        <v>52500</v>
      </c>
      <c r="K726" s="7">
        <f>VLOOKUP($A726,Data!$CA$596:$CM$995,8,FALSE)</f>
        <v>67.2</v>
      </c>
      <c r="L726" s="7">
        <f>VLOOKUP($A726,Data!$CA$596:$CM$995,9,FALSE)</f>
        <v>8.4</v>
      </c>
      <c r="M726" s="7">
        <f>VLOOKUP($A726,Data!$CA$596:$CM$995,10,FALSE)</f>
        <v>6900</v>
      </c>
      <c r="N726" s="7">
        <f>VLOOKUP($A726,Data!$CA$596:$CM$995,11,FALSE)</f>
        <v>52500</v>
      </c>
      <c r="O726" s="7">
        <f>VLOOKUP($A726,Data!$CA$596:$CM$995,12,FALSE)</f>
        <v>13.2</v>
      </c>
      <c r="P726" s="7">
        <f>VLOOKUP($A726,Data!$CA$596:$CM$995,13,FALSE)</f>
        <v>6</v>
      </c>
    </row>
    <row r="727" spans="1:16" x14ac:dyDescent="0.3">
      <c r="A727" s="36" t="s">
        <v>905</v>
      </c>
      <c r="B727" s="6" t="str">
        <f>IFERROR(VLOOKUP($A727,classifications!$A$3:$C$334,3,FALSE),VLOOKUP($A727,classifications!$I$2:$K$27,3,FALSE))</f>
        <v>Predominantly Rural</v>
      </c>
      <c r="C727" s="6" t="str">
        <f>VLOOKUP($A727,classifications!$A$3:$D$333,4,FALSE)</f>
        <v>lower tier</v>
      </c>
      <c r="D727" s="6" t="str">
        <f>VLOOKUP($A727,class!$A$1:$B$455,2,FALSE)</f>
        <v>Shire District</v>
      </c>
      <c r="E727" s="7">
        <f>VLOOKUP($A727,Data!$CA$596:$CM$995,2,FALSE)</f>
        <v>8500</v>
      </c>
      <c r="F727" s="7">
        <f>VLOOKUP($A727,Data!$CA$596:$CM$995,3,FALSE)</f>
        <v>36200</v>
      </c>
      <c r="G727" s="7">
        <f>VLOOKUP($A727,Data!$CA$596:$CM$995,4,FALSE)</f>
        <v>23.4</v>
      </c>
      <c r="H727" s="7">
        <f>VLOOKUP($A727,Data!$CA$596:$CM$995,5,FALSE)</f>
        <v>9.9</v>
      </c>
      <c r="I727" s="7">
        <f>VLOOKUP($A727,Data!$CA$596:$CM$995,6,FALSE)</f>
        <v>23900</v>
      </c>
      <c r="J727" s="7">
        <f>VLOOKUP($A727,Data!$CA$596:$CM$995,7,FALSE)</f>
        <v>36200</v>
      </c>
      <c r="K727" s="7">
        <f>VLOOKUP($A727,Data!$CA$596:$CM$995,8,FALSE)</f>
        <v>66</v>
      </c>
      <c r="L727" s="7">
        <f>VLOOKUP($A727,Data!$CA$596:$CM$995,9,FALSE)</f>
        <v>11</v>
      </c>
      <c r="M727" s="7">
        <f>VLOOKUP($A727,Data!$CA$596:$CM$995,10,FALSE)</f>
        <v>1800</v>
      </c>
      <c r="N727" s="7">
        <f>VLOOKUP($A727,Data!$CA$596:$CM$995,11,FALSE)</f>
        <v>36200</v>
      </c>
      <c r="O727" s="7">
        <f>VLOOKUP($A727,Data!$CA$596:$CM$995,12,FALSE)</f>
        <v>5.0999999999999996</v>
      </c>
      <c r="P727" s="7" t="str">
        <f>VLOOKUP($A727,Data!$CA$596:$CM$995,13,FALSE)</f>
        <v>*</v>
      </c>
    </row>
    <row r="728" spans="1:16" x14ac:dyDescent="0.3">
      <c r="A728" s="36" t="s">
        <v>906</v>
      </c>
      <c r="B728" s="6" t="str">
        <f>IFERROR(VLOOKUP($A728,classifications!$A$3:$C$334,3,FALSE),VLOOKUP($A728,classifications!$I$2:$K$27,3,FALSE))</f>
        <v>Predominantly Urban</v>
      </c>
      <c r="C728" s="6" t="str">
        <f>VLOOKUP($A728,classifications!$A$3:$D$333,4,FALSE)</f>
        <v>lower tier</v>
      </c>
      <c r="D728" s="6" t="str">
        <f>VLOOKUP($A728,class!$A$1:$B$455,2,FALSE)</f>
        <v>Shire District</v>
      </c>
      <c r="E728" s="7">
        <f>VLOOKUP($A728,Data!$CA$596:$CM$995,2,FALSE)</f>
        <v>16800</v>
      </c>
      <c r="F728" s="7">
        <f>VLOOKUP($A728,Data!$CA$596:$CM$995,3,FALSE)</f>
        <v>52800</v>
      </c>
      <c r="G728" s="7">
        <f>VLOOKUP($A728,Data!$CA$596:$CM$995,4,FALSE)</f>
        <v>31.9</v>
      </c>
      <c r="H728" s="7">
        <f>VLOOKUP($A728,Data!$CA$596:$CM$995,5,FALSE)</f>
        <v>9.1</v>
      </c>
      <c r="I728" s="7">
        <f>VLOOKUP($A728,Data!$CA$596:$CM$995,6,FALSE)</f>
        <v>37200</v>
      </c>
      <c r="J728" s="7">
        <f>VLOOKUP($A728,Data!$CA$596:$CM$995,7,FALSE)</f>
        <v>52800</v>
      </c>
      <c r="K728" s="7">
        <f>VLOOKUP($A728,Data!$CA$596:$CM$995,8,FALSE)</f>
        <v>70.599999999999994</v>
      </c>
      <c r="L728" s="7">
        <f>VLOOKUP($A728,Data!$CA$596:$CM$995,9,FALSE)</f>
        <v>8.9</v>
      </c>
      <c r="M728" s="7">
        <f>VLOOKUP($A728,Data!$CA$596:$CM$995,10,FALSE)</f>
        <v>4700</v>
      </c>
      <c r="N728" s="7">
        <f>VLOOKUP($A728,Data!$CA$596:$CM$995,11,FALSE)</f>
        <v>52800</v>
      </c>
      <c r="O728" s="7">
        <f>VLOOKUP($A728,Data!$CA$596:$CM$995,12,FALSE)</f>
        <v>8.8000000000000007</v>
      </c>
      <c r="P728" s="7" t="str">
        <f>VLOOKUP($A728,Data!$CA$596:$CM$995,13,FALSE)</f>
        <v>*</v>
      </c>
    </row>
    <row r="729" spans="1:16" x14ac:dyDescent="0.3">
      <c r="A729" s="36" t="s">
        <v>907</v>
      </c>
      <c r="B729" s="6" t="str">
        <f>IFERROR(VLOOKUP($A729,classifications!$A$3:$C$334,3,FALSE),VLOOKUP($A729,classifications!$I$2:$K$27,3,FALSE))</f>
        <v>Predominantly Rural</v>
      </c>
      <c r="C729" s="6" t="str">
        <f>VLOOKUP($A729,classifications!$A$3:$D$333,4,FALSE)</f>
        <v>lower tier</v>
      </c>
      <c r="D729" s="6" t="str">
        <f>VLOOKUP($A729,class!$A$1:$B$455,2,FALSE)</f>
        <v>Shire District</v>
      </c>
      <c r="E729" s="7">
        <f>VLOOKUP($A729,Data!$CA$596:$CM$995,2,FALSE)</f>
        <v>23200</v>
      </c>
      <c r="F729" s="7">
        <f>VLOOKUP($A729,Data!$CA$596:$CM$995,3,FALSE)</f>
        <v>78900</v>
      </c>
      <c r="G729" s="7">
        <f>VLOOKUP($A729,Data!$CA$596:$CM$995,4,FALSE)</f>
        <v>29.4</v>
      </c>
      <c r="H729" s="7">
        <f>VLOOKUP($A729,Data!$CA$596:$CM$995,5,FALSE)</f>
        <v>6.9</v>
      </c>
      <c r="I729" s="7">
        <f>VLOOKUP($A729,Data!$CA$596:$CM$995,6,FALSE)</f>
        <v>55000</v>
      </c>
      <c r="J729" s="7">
        <f>VLOOKUP($A729,Data!$CA$596:$CM$995,7,FALSE)</f>
        <v>78900</v>
      </c>
      <c r="K729" s="7">
        <f>VLOOKUP($A729,Data!$CA$596:$CM$995,8,FALSE)</f>
        <v>69.7</v>
      </c>
      <c r="L729" s="7">
        <f>VLOOKUP($A729,Data!$CA$596:$CM$995,9,FALSE)</f>
        <v>7</v>
      </c>
      <c r="M729" s="7">
        <f>VLOOKUP($A729,Data!$CA$596:$CM$995,10,FALSE)</f>
        <v>9100</v>
      </c>
      <c r="N729" s="7">
        <f>VLOOKUP($A729,Data!$CA$596:$CM$995,11,FALSE)</f>
        <v>78900</v>
      </c>
      <c r="O729" s="7">
        <f>VLOOKUP($A729,Data!$CA$596:$CM$995,12,FALSE)</f>
        <v>11.5</v>
      </c>
      <c r="P729" s="7">
        <f>VLOOKUP($A729,Data!$CA$596:$CM$995,13,FALSE)</f>
        <v>4.8</v>
      </c>
    </row>
    <row r="730" spans="1:16" x14ac:dyDescent="0.3">
      <c r="A730" s="36" t="s">
        <v>908</v>
      </c>
      <c r="B730" s="6" t="str">
        <f>IFERROR(VLOOKUP($A730,classifications!$A$3:$C$334,3,FALSE),VLOOKUP($A730,classifications!$I$2:$K$27,3,FALSE))</f>
        <v>Predominantly Rural</v>
      </c>
      <c r="C730" s="6" t="str">
        <f>VLOOKUP($A730,classifications!$A$3:$D$333,4,FALSE)</f>
        <v>lower tier</v>
      </c>
      <c r="D730" s="6" t="str">
        <f>VLOOKUP($A730,class!$A$1:$B$455,2,FALSE)</f>
        <v>Shire District</v>
      </c>
      <c r="E730" s="7">
        <f>VLOOKUP($A730,Data!$CA$596:$CM$995,2,FALSE)</f>
        <v>23500</v>
      </c>
      <c r="F730" s="7">
        <f>VLOOKUP($A730,Data!$CA$596:$CM$995,3,FALSE)</f>
        <v>53100</v>
      </c>
      <c r="G730" s="7">
        <f>VLOOKUP($A730,Data!$CA$596:$CM$995,4,FALSE)</f>
        <v>44.4</v>
      </c>
      <c r="H730" s="7">
        <f>VLOOKUP($A730,Data!$CA$596:$CM$995,5,FALSE)</f>
        <v>9.5</v>
      </c>
      <c r="I730" s="7">
        <f>VLOOKUP($A730,Data!$CA$596:$CM$995,6,FALSE)</f>
        <v>40600</v>
      </c>
      <c r="J730" s="7">
        <f>VLOOKUP($A730,Data!$CA$596:$CM$995,7,FALSE)</f>
        <v>53100</v>
      </c>
      <c r="K730" s="7">
        <f>VLOOKUP($A730,Data!$CA$596:$CM$995,8,FALSE)</f>
        <v>76.5</v>
      </c>
      <c r="L730" s="7">
        <f>VLOOKUP($A730,Data!$CA$596:$CM$995,9,FALSE)</f>
        <v>8.1</v>
      </c>
      <c r="M730" s="7">
        <f>VLOOKUP($A730,Data!$CA$596:$CM$995,10,FALSE)</f>
        <v>3700</v>
      </c>
      <c r="N730" s="7">
        <f>VLOOKUP($A730,Data!$CA$596:$CM$995,11,FALSE)</f>
        <v>53100</v>
      </c>
      <c r="O730" s="7">
        <f>VLOOKUP($A730,Data!$CA$596:$CM$995,12,FALSE)</f>
        <v>6.9</v>
      </c>
      <c r="P730" s="7" t="str">
        <f>VLOOKUP($A730,Data!$CA$596:$CM$995,13,FALSE)</f>
        <v>*</v>
      </c>
    </row>
    <row r="731" spans="1:16" x14ac:dyDescent="0.3">
      <c r="A731" s="36" t="s">
        <v>909</v>
      </c>
      <c r="B731" s="6" t="str">
        <f>IFERROR(VLOOKUP($A731,classifications!$A$3:$C$334,3,FALSE),VLOOKUP($A731,classifications!$I$2:$K$27,3,FALSE))</f>
        <v>Predominantly Urban</v>
      </c>
      <c r="C731" s="6" t="str">
        <f>VLOOKUP($A731,classifications!$A$3:$D$333,4,FALSE)</f>
        <v>lower tier</v>
      </c>
      <c r="D731" s="6" t="str">
        <f>VLOOKUP($A731,class!$A$1:$B$455,2,FALSE)</f>
        <v>Shire District</v>
      </c>
      <c r="E731" s="7">
        <f>VLOOKUP($A731,Data!$CA$596:$CM$995,2,FALSE)</f>
        <v>19300</v>
      </c>
      <c r="F731" s="7">
        <f>VLOOKUP($A731,Data!$CA$596:$CM$995,3,FALSE)</f>
        <v>63400</v>
      </c>
      <c r="G731" s="7">
        <f>VLOOKUP($A731,Data!$CA$596:$CM$995,4,FALSE)</f>
        <v>30.4</v>
      </c>
      <c r="H731" s="7">
        <f>VLOOKUP($A731,Data!$CA$596:$CM$995,5,FALSE)</f>
        <v>9.1</v>
      </c>
      <c r="I731" s="7">
        <f>VLOOKUP($A731,Data!$CA$596:$CM$995,6,FALSE)</f>
        <v>44000</v>
      </c>
      <c r="J731" s="7">
        <f>VLOOKUP($A731,Data!$CA$596:$CM$995,7,FALSE)</f>
        <v>63400</v>
      </c>
      <c r="K731" s="7">
        <f>VLOOKUP($A731,Data!$CA$596:$CM$995,8,FALSE)</f>
        <v>69.400000000000006</v>
      </c>
      <c r="L731" s="7">
        <f>VLOOKUP($A731,Data!$CA$596:$CM$995,9,FALSE)</f>
        <v>9.1</v>
      </c>
      <c r="M731" s="7">
        <f>VLOOKUP($A731,Data!$CA$596:$CM$995,10,FALSE)</f>
        <v>9300</v>
      </c>
      <c r="N731" s="7">
        <f>VLOOKUP($A731,Data!$CA$596:$CM$995,11,FALSE)</f>
        <v>63400</v>
      </c>
      <c r="O731" s="7">
        <f>VLOOKUP($A731,Data!$CA$596:$CM$995,12,FALSE)</f>
        <v>14.6</v>
      </c>
      <c r="P731" s="7">
        <f>VLOOKUP($A731,Data!$CA$596:$CM$995,13,FALSE)</f>
        <v>7</v>
      </c>
    </row>
    <row r="732" spans="1:16" x14ac:dyDescent="0.3">
      <c r="A732" s="36" t="s">
        <v>910</v>
      </c>
      <c r="B732" s="6" t="str">
        <f>IFERROR(VLOOKUP($A732,classifications!$A$3:$C$334,3,FALSE),VLOOKUP($A732,classifications!$I$2:$K$27,3,FALSE))</f>
        <v>Urban with Significant Rural</v>
      </c>
      <c r="C732" s="6" t="str">
        <f>VLOOKUP($A732,classifications!$A$3:$D$333,4,FALSE)</f>
        <v>lower tier</v>
      </c>
      <c r="D732" s="6" t="str">
        <f>VLOOKUP($A732,class!$A$1:$B$455,2,FALSE)</f>
        <v>Shire District</v>
      </c>
      <c r="E732" s="7">
        <f>VLOOKUP($A732,Data!$CA$596:$CM$995,2,FALSE)</f>
        <v>39000</v>
      </c>
      <c r="F732" s="7">
        <f>VLOOKUP($A732,Data!$CA$596:$CM$995,3,FALSE)</f>
        <v>94500</v>
      </c>
      <c r="G732" s="7">
        <f>VLOOKUP($A732,Data!$CA$596:$CM$995,4,FALSE)</f>
        <v>41.2</v>
      </c>
      <c r="H732" s="7">
        <f>VLOOKUP($A732,Data!$CA$596:$CM$995,5,FALSE)</f>
        <v>7.2</v>
      </c>
      <c r="I732" s="7">
        <f>VLOOKUP($A732,Data!$CA$596:$CM$995,6,FALSE)</f>
        <v>75700</v>
      </c>
      <c r="J732" s="7">
        <f>VLOOKUP($A732,Data!$CA$596:$CM$995,7,FALSE)</f>
        <v>94500</v>
      </c>
      <c r="K732" s="7">
        <f>VLOOKUP($A732,Data!$CA$596:$CM$995,8,FALSE)</f>
        <v>80.099999999999994</v>
      </c>
      <c r="L732" s="7">
        <f>VLOOKUP($A732,Data!$CA$596:$CM$995,9,FALSE)</f>
        <v>5.8</v>
      </c>
      <c r="M732" s="7">
        <f>VLOOKUP($A732,Data!$CA$596:$CM$995,10,FALSE)</f>
        <v>3400</v>
      </c>
      <c r="N732" s="7">
        <f>VLOOKUP($A732,Data!$CA$596:$CM$995,11,FALSE)</f>
        <v>94500</v>
      </c>
      <c r="O732" s="7">
        <f>VLOOKUP($A732,Data!$CA$596:$CM$995,12,FALSE)</f>
        <v>3.6</v>
      </c>
      <c r="P732" s="7" t="str">
        <f>VLOOKUP($A732,Data!$CA$596:$CM$995,13,FALSE)</f>
        <v>*</v>
      </c>
    </row>
    <row r="733" spans="1:16" x14ac:dyDescent="0.3">
      <c r="A733" s="36" t="s">
        <v>911</v>
      </c>
      <c r="B733" s="6" t="str">
        <f>IFERROR(VLOOKUP($A733,classifications!$A$3:$C$334,3,FALSE),VLOOKUP($A733,classifications!$I$2:$K$27,3,FALSE))</f>
        <v>Urban with Significant Rural</v>
      </c>
      <c r="C733" s="6" t="str">
        <f>VLOOKUP($A733,classifications!$A$3:$D$333,4,FALSE)</f>
        <v>lower tier</v>
      </c>
      <c r="D733" s="6" t="str">
        <f>VLOOKUP($A733,class!$A$1:$B$455,2,FALSE)</f>
        <v>Shire District</v>
      </c>
      <c r="E733" s="7">
        <f>VLOOKUP($A733,Data!$CA$596:$CM$995,2,FALSE)</f>
        <v>41900</v>
      </c>
      <c r="F733" s="7">
        <f>VLOOKUP($A733,Data!$CA$596:$CM$995,3,FALSE)</f>
        <v>91700</v>
      </c>
      <c r="G733" s="7">
        <f>VLOOKUP($A733,Data!$CA$596:$CM$995,4,FALSE)</f>
        <v>45.7</v>
      </c>
      <c r="H733" s="7">
        <f>VLOOKUP($A733,Data!$CA$596:$CM$995,5,FALSE)</f>
        <v>6.9</v>
      </c>
      <c r="I733" s="7">
        <f>VLOOKUP($A733,Data!$CA$596:$CM$995,6,FALSE)</f>
        <v>72900</v>
      </c>
      <c r="J733" s="7">
        <f>VLOOKUP($A733,Data!$CA$596:$CM$995,7,FALSE)</f>
        <v>91700</v>
      </c>
      <c r="K733" s="7">
        <f>VLOOKUP($A733,Data!$CA$596:$CM$995,8,FALSE)</f>
        <v>79.5</v>
      </c>
      <c r="L733" s="7">
        <f>VLOOKUP($A733,Data!$CA$596:$CM$995,9,FALSE)</f>
        <v>5.6</v>
      </c>
      <c r="M733" s="7">
        <f>VLOOKUP($A733,Data!$CA$596:$CM$995,10,FALSE)</f>
        <v>3400</v>
      </c>
      <c r="N733" s="7">
        <f>VLOOKUP($A733,Data!$CA$596:$CM$995,11,FALSE)</f>
        <v>91700</v>
      </c>
      <c r="O733" s="7">
        <f>VLOOKUP($A733,Data!$CA$596:$CM$995,12,FALSE)</f>
        <v>3.7</v>
      </c>
      <c r="P733" s="7" t="str">
        <f>VLOOKUP($A733,Data!$CA$596:$CM$995,13,FALSE)</f>
        <v>*</v>
      </c>
    </row>
    <row r="734" spans="1:16" x14ac:dyDescent="0.3">
      <c r="A734" s="36" t="s">
        <v>912</v>
      </c>
      <c r="B734" s="6" t="str">
        <f>IFERROR(VLOOKUP($A734,classifications!$A$3:$C$334,3,FALSE),VLOOKUP($A734,classifications!$I$2:$K$27,3,FALSE))</f>
        <v>Predominantly Urban</v>
      </c>
      <c r="C734" s="6" t="str">
        <f>VLOOKUP($A734,classifications!$A$3:$D$333,4,FALSE)</f>
        <v>lower tier</v>
      </c>
      <c r="D734" s="6" t="str">
        <f>VLOOKUP($A734,class!$A$1:$B$455,2,FALSE)</f>
        <v>Shire District</v>
      </c>
      <c r="E734" s="7">
        <f>VLOOKUP($A734,Data!$CA$596:$CM$995,2,FALSE)</f>
        <v>25400</v>
      </c>
      <c r="F734" s="7">
        <f>VLOOKUP($A734,Data!$CA$596:$CM$995,3,FALSE)</f>
        <v>64400</v>
      </c>
      <c r="G734" s="7">
        <f>VLOOKUP($A734,Data!$CA$596:$CM$995,4,FALSE)</f>
        <v>39.4</v>
      </c>
      <c r="H734" s="7">
        <f>VLOOKUP($A734,Data!$CA$596:$CM$995,5,FALSE)</f>
        <v>11.1</v>
      </c>
      <c r="I734" s="7">
        <f>VLOOKUP($A734,Data!$CA$596:$CM$995,6,FALSE)</f>
        <v>48100</v>
      </c>
      <c r="J734" s="7">
        <f>VLOOKUP($A734,Data!$CA$596:$CM$995,7,FALSE)</f>
        <v>64400</v>
      </c>
      <c r="K734" s="7">
        <f>VLOOKUP($A734,Data!$CA$596:$CM$995,8,FALSE)</f>
        <v>74.8</v>
      </c>
      <c r="L734" s="7">
        <f>VLOOKUP($A734,Data!$CA$596:$CM$995,9,FALSE)</f>
        <v>9.8000000000000007</v>
      </c>
      <c r="M734" s="7">
        <f>VLOOKUP($A734,Data!$CA$596:$CM$995,10,FALSE)</f>
        <v>6900</v>
      </c>
      <c r="N734" s="7">
        <f>VLOOKUP($A734,Data!$CA$596:$CM$995,11,FALSE)</f>
        <v>64400</v>
      </c>
      <c r="O734" s="7">
        <f>VLOOKUP($A734,Data!$CA$596:$CM$995,12,FALSE)</f>
        <v>10.7</v>
      </c>
      <c r="P734" s="7" t="str">
        <f>VLOOKUP($A734,Data!$CA$596:$CM$995,13,FALSE)</f>
        <v>*</v>
      </c>
    </row>
    <row r="735" spans="1:16" x14ac:dyDescent="0.3">
      <c r="A735" s="36" t="s">
        <v>913</v>
      </c>
      <c r="B735" s="6" t="str">
        <f>IFERROR(VLOOKUP($A735,classifications!$A$3:$C$334,3,FALSE),VLOOKUP($A735,classifications!$I$2:$K$27,3,FALSE))</f>
        <v>Urban with Significant Rural</v>
      </c>
      <c r="C735" s="6" t="str">
        <f>VLOOKUP($A735,classifications!$A$3:$D$333,4,FALSE)</f>
        <v>lower tier</v>
      </c>
      <c r="D735" s="6" t="str">
        <f>VLOOKUP($A735,class!$A$1:$B$455,2,FALSE)</f>
        <v>Shire District</v>
      </c>
      <c r="E735" s="7">
        <f>VLOOKUP($A735,Data!$CA$596:$CM$995,2,FALSE)</f>
        <v>30300</v>
      </c>
      <c r="F735" s="7">
        <f>VLOOKUP($A735,Data!$CA$596:$CM$995,3,FALSE)</f>
        <v>81500</v>
      </c>
      <c r="G735" s="7">
        <f>VLOOKUP($A735,Data!$CA$596:$CM$995,4,FALSE)</f>
        <v>37.200000000000003</v>
      </c>
      <c r="H735" s="7">
        <f>VLOOKUP($A735,Data!$CA$596:$CM$995,5,FALSE)</f>
        <v>7.1</v>
      </c>
      <c r="I735" s="7">
        <f>VLOOKUP($A735,Data!$CA$596:$CM$995,6,FALSE)</f>
        <v>61600</v>
      </c>
      <c r="J735" s="7">
        <f>VLOOKUP($A735,Data!$CA$596:$CM$995,7,FALSE)</f>
        <v>81500</v>
      </c>
      <c r="K735" s="7">
        <f>VLOOKUP($A735,Data!$CA$596:$CM$995,8,FALSE)</f>
        <v>75.599999999999994</v>
      </c>
      <c r="L735" s="7">
        <f>VLOOKUP($A735,Data!$CA$596:$CM$995,9,FALSE)</f>
        <v>6.3</v>
      </c>
      <c r="M735" s="7">
        <f>VLOOKUP($A735,Data!$CA$596:$CM$995,10,FALSE)</f>
        <v>7000</v>
      </c>
      <c r="N735" s="7">
        <f>VLOOKUP($A735,Data!$CA$596:$CM$995,11,FALSE)</f>
        <v>81500</v>
      </c>
      <c r="O735" s="7">
        <f>VLOOKUP($A735,Data!$CA$596:$CM$995,12,FALSE)</f>
        <v>8.6</v>
      </c>
      <c r="P735" s="7">
        <f>VLOOKUP($A735,Data!$CA$596:$CM$995,13,FALSE)</f>
        <v>4.0999999999999996</v>
      </c>
    </row>
    <row r="736" spans="1:16" x14ac:dyDescent="0.3">
      <c r="A736" s="36" t="s">
        <v>914</v>
      </c>
      <c r="B736" s="6" t="str">
        <f>IFERROR(VLOOKUP($A736,classifications!$A$3:$C$334,3,FALSE),VLOOKUP($A736,classifications!$I$2:$K$27,3,FALSE))</f>
        <v>Predominantly Urban</v>
      </c>
      <c r="C736" s="6" t="str">
        <f>VLOOKUP($A736,classifications!$A$3:$D$333,4,FALSE)</f>
        <v>lower tier</v>
      </c>
      <c r="D736" s="6" t="str">
        <f>VLOOKUP($A736,class!$A$1:$B$455,2,FALSE)</f>
        <v>Shire District</v>
      </c>
      <c r="E736" s="7">
        <f>VLOOKUP($A736,Data!$CA$596:$CM$995,2,FALSE)</f>
        <v>53400</v>
      </c>
      <c r="F736" s="7">
        <f>VLOOKUP($A736,Data!$CA$596:$CM$995,3,FALSE)</f>
        <v>91300</v>
      </c>
      <c r="G736" s="7">
        <f>VLOOKUP($A736,Data!$CA$596:$CM$995,4,FALSE)</f>
        <v>58.5</v>
      </c>
      <c r="H736" s="7">
        <f>VLOOKUP($A736,Data!$CA$596:$CM$995,5,FALSE)</f>
        <v>8.1</v>
      </c>
      <c r="I736" s="7">
        <f>VLOOKUP($A736,Data!$CA$596:$CM$995,6,FALSE)</f>
        <v>81400</v>
      </c>
      <c r="J736" s="7">
        <f>VLOOKUP($A736,Data!$CA$596:$CM$995,7,FALSE)</f>
        <v>91300</v>
      </c>
      <c r="K736" s="7">
        <f>VLOOKUP($A736,Data!$CA$596:$CM$995,8,FALSE)</f>
        <v>89.1</v>
      </c>
      <c r="L736" s="7">
        <f>VLOOKUP($A736,Data!$CA$596:$CM$995,9,FALSE)</f>
        <v>5.0999999999999996</v>
      </c>
      <c r="M736" s="7">
        <f>VLOOKUP($A736,Data!$CA$596:$CM$995,10,FALSE)</f>
        <v>5700</v>
      </c>
      <c r="N736" s="7">
        <f>VLOOKUP($A736,Data!$CA$596:$CM$995,11,FALSE)</f>
        <v>91300</v>
      </c>
      <c r="O736" s="7">
        <f>VLOOKUP($A736,Data!$CA$596:$CM$995,12,FALSE)</f>
        <v>6.2</v>
      </c>
      <c r="P736" s="7">
        <f>VLOOKUP($A736,Data!$CA$596:$CM$995,13,FALSE)</f>
        <v>4</v>
      </c>
    </row>
    <row r="737" spans="1:16" x14ac:dyDescent="0.3">
      <c r="A737" s="36" t="s">
        <v>915</v>
      </c>
      <c r="B737" s="6" t="str">
        <f>IFERROR(VLOOKUP($A737,classifications!$A$3:$C$334,3,FALSE),VLOOKUP($A737,classifications!$I$2:$K$27,3,FALSE))</f>
        <v>Predominantly Urban</v>
      </c>
      <c r="C737" s="6" t="str">
        <f>VLOOKUP($A737,classifications!$A$3:$D$333,4,FALSE)</f>
        <v>lower tier</v>
      </c>
      <c r="D737" s="6" t="str">
        <f>VLOOKUP($A737,class!$A$1:$B$455,2,FALSE)</f>
        <v>Shire District</v>
      </c>
      <c r="E737" s="7">
        <f>VLOOKUP($A737,Data!$CA$596:$CM$995,2,FALSE)</f>
        <v>22500</v>
      </c>
      <c r="F737" s="7">
        <f>VLOOKUP($A737,Data!$CA$596:$CM$995,3,FALSE)</f>
        <v>54600</v>
      </c>
      <c r="G737" s="7">
        <f>VLOOKUP($A737,Data!$CA$596:$CM$995,4,FALSE)</f>
        <v>41.2</v>
      </c>
      <c r="H737" s="7">
        <f>VLOOKUP($A737,Data!$CA$596:$CM$995,5,FALSE)</f>
        <v>8.9</v>
      </c>
      <c r="I737" s="7">
        <f>VLOOKUP($A737,Data!$CA$596:$CM$995,6,FALSE)</f>
        <v>45300</v>
      </c>
      <c r="J737" s="7">
        <f>VLOOKUP($A737,Data!$CA$596:$CM$995,7,FALSE)</f>
        <v>54600</v>
      </c>
      <c r="K737" s="7">
        <f>VLOOKUP($A737,Data!$CA$596:$CM$995,8,FALSE)</f>
        <v>83</v>
      </c>
      <c r="L737" s="7">
        <f>VLOOKUP($A737,Data!$CA$596:$CM$995,9,FALSE)</f>
        <v>6.8</v>
      </c>
      <c r="M737" s="7">
        <f>VLOOKUP($A737,Data!$CA$596:$CM$995,10,FALSE)</f>
        <v>2400</v>
      </c>
      <c r="N737" s="7">
        <f>VLOOKUP($A737,Data!$CA$596:$CM$995,11,FALSE)</f>
        <v>54600</v>
      </c>
      <c r="O737" s="7">
        <f>VLOOKUP($A737,Data!$CA$596:$CM$995,12,FALSE)</f>
        <v>4.4000000000000004</v>
      </c>
      <c r="P737" s="7" t="str">
        <f>VLOOKUP($A737,Data!$CA$596:$CM$995,13,FALSE)</f>
        <v>*</v>
      </c>
    </row>
    <row r="738" spans="1:16" x14ac:dyDescent="0.3">
      <c r="A738" s="36" t="s">
        <v>916</v>
      </c>
      <c r="B738" s="6" t="str">
        <f>IFERROR(VLOOKUP($A738,classifications!$A$3:$C$334,3,FALSE),VLOOKUP($A738,classifications!$I$2:$K$27,3,FALSE))</f>
        <v>Predominantly Urban</v>
      </c>
      <c r="C738" s="6" t="str">
        <f>VLOOKUP($A738,classifications!$A$3:$D$333,4,FALSE)</f>
        <v>lower tier</v>
      </c>
      <c r="D738" s="6" t="str">
        <f>VLOOKUP($A738,class!$A$1:$B$455,2,FALSE)</f>
        <v>Shire District</v>
      </c>
      <c r="E738" s="7">
        <f>VLOOKUP($A738,Data!$CA$596:$CM$995,2,FALSE)</f>
        <v>36100</v>
      </c>
      <c r="F738" s="7">
        <f>VLOOKUP($A738,Data!$CA$596:$CM$995,3,FALSE)</f>
        <v>56900</v>
      </c>
      <c r="G738" s="7">
        <f>VLOOKUP($A738,Data!$CA$596:$CM$995,4,FALSE)</f>
        <v>63.5</v>
      </c>
      <c r="H738" s="7">
        <f>VLOOKUP($A738,Data!$CA$596:$CM$995,5,FALSE)</f>
        <v>9.5</v>
      </c>
      <c r="I738" s="7">
        <f>VLOOKUP($A738,Data!$CA$596:$CM$995,6,FALSE)</f>
        <v>48700</v>
      </c>
      <c r="J738" s="7">
        <f>VLOOKUP($A738,Data!$CA$596:$CM$995,7,FALSE)</f>
        <v>56900</v>
      </c>
      <c r="K738" s="7">
        <f>VLOOKUP($A738,Data!$CA$596:$CM$995,8,FALSE)</f>
        <v>85.6</v>
      </c>
      <c r="L738" s="7">
        <f>VLOOKUP($A738,Data!$CA$596:$CM$995,9,FALSE)</f>
        <v>6.9</v>
      </c>
      <c r="M738" s="7">
        <f>VLOOKUP($A738,Data!$CA$596:$CM$995,10,FALSE)</f>
        <v>3300</v>
      </c>
      <c r="N738" s="7">
        <f>VLOOKUP($A738,Data!$CA$596:$CM$995,11,FALSE)</f>
        <v>56900</v>
      </c>
      <c r="O738" s="7">
        <f>VLOOKUP($A738,Data!$CA$596:$CM$995,12,FALSE)</f>
        <v>5.9</v>
      </c>
      <c r="P738" s="7" t="str">
        <f>VLOOKUP($A738,Data!$CA$596:$CM$995,13,FALSE)</f>
        <v>*</v>
      </c>
    </row>
    <row r="739" spans="1:16" x14ac:dyDescent="0.3">
      <c r="A739" s="36" t="s">
        <v>917</v>
      </c>
      <c r="B739" s="6" t="str">
        <f>IFERROR(VLOOKUP($A739,classifications!$A$3:$C$334,3,FALSE),VLOOKUP($A739,classifications!$I$2:$K$27,3,FALSE))</f>
        <v>Predominantly Urban</v>
      </c>
      <c r="C739" s="6" t="str">
        <f>VLOOKUP($A739,classifications!$A$3:$D$333,4,FALSE)</f>
        <v>lower tier</v>
      </c>
      <c r="D739" s="6" t="str">
        <f>VLOOKUP($A739,class!$A$1:$B$455,2,FALSE)</f>
        <v>Shire District</v>
      </c>
      <c r="E739" s="7">
        <f>VLOOKUP($A739,Data!$CA$596:$CM$995,2,FALSE)</f>
        <v>28300</v>
      </c>
      <c r="F739" s="7">
        <f>VLOOKUP($A739,Data!$CA$596:$CM$995,3,FALSE)</f>
        <v>63800</v>
      </c>
      <c r="G739" s="7">
        <f>VLOOKUP($A739,Data!$CA$596:$CM$995,4,FALSE)</f>
        <v>44.4</v>
      </c>
      <c r="H739" s="7">
        <f>VLOOKUP($A739,Data!$CA$596:$CM$995,5,FALSE)</f>
        <v>10.4</v>
      </c>
      <c r="I739" s="7">
        <f>VLOOKUP($A739,Data!$CA$596:$CM$995,6,FALSE)</f>
        <v>53400</v>
      </c>
      <c r="J739" s="7">
        <f>VLOOKUP($A739,Data!$CA$596:$CM$995,7,FALSE)</f>
        <v>63800</v>
      </c>
      <c r="K739" s="7">
        <f>VLOOKUP($A739,Data!$CA$596:$CM$995,8,FALSE)</f>
        <v>83.7</v>
      </c>
      <c r="L739" s="7">
        <f>VLOOKUP($A739,Data!$CA$596:$CM$995,9,FALSE)</f>
        <v>7.8</v>
      </c>
      <c r="M739" s="7">
        <f>VLOOKUP($A739,Data!$CA$596:$CM$995,10,FALSE)</f>
        <v>2700</v>
      </c>
      <c r="N739" s="7">
        <f>VLOOKUP($A739,Data!$CA$596:$CM$995,11,FALSE)</f>
        <v>63800</v>
      </c>
      <c r="O739" s="7">
        <f>VLOOKUP($A739,Data!$CA$596:$CM$995,12,FALSE)</f>
        <v>4.3</v>
      </c>
      <c r="P739" s="7" t="str">
        <f>VLOOKUP($A739,Data!$CA$596:$CM$995,13,FALSE)</f>
        <v>*</v>
      </c>
    </row>
    <row r="740" spans="1:16" x14ac:dyDescent="0.3">
      <c r="A740" s="36" t="s">
        <v>918</v>
      </c>
      <c r="B740" s="6" t="str">
        <f>IFERROR(VLOOKUP($A740,classifications!$A$3:$C$334,3,FALSE),VLOOKUP($A740,classifications!$I$2:$K$27,3,FALSE))</f>
        <v>Predominantly Urban</v>
      </c>
      <c r="C740" s="6" t="str">
        <f>VLOOKUP($A740,classifications!$A$3:$D$333,4,FALSE)</f>
        <v>lower tier</v>
      </c>
      <c r="D740" s="6" t="str">
        <f>VLOOKUP($A740,class!$A$1:$B$455,2,FALSE)</f>
        <v>Shire District</v>
      </c>
      <c r="E740" s="7">
        <f>VLOOKUP($A740,Data!$CA$596:$CM$995,2,FALSE)</f>
        <v>32700</v>
      </c>
      <c r="F740" s="7">
        <f>VLOOKUP($A740,Data!$CA$596:$CM$995,3,FALSE)</f>
        <v>81300</v>
      </c>
      <c r="G740" s="7">
        <f>VLOOKUP($A740,Data!$CA$596:$CM$995,4,FALSE)</f>
        <v>40.299999999999997</v>
      </c>
      <c r="H740" s="7">
        <f>VLOOKUP($A740,Data!$CA$596:$CM$995,5,FALSE)</f>
        <v>7.9</v>
      </c>
      <c r="I740" s="7">
        <f>VLOOKUP($A740,Data!$CA$596:$CM$995,6,FALSE)</f>
        <v>66500</v>
      </c>
      <c r="J740" s="7">
        <f>VLOOKUP($A740,Data!$CA$596:$CM$995,7,FALSE)</f>
        <v>81300</v>
      </c>
      <c r="K740" s="7">
        <f>VLOOKUP($A740,Data!$CA$596:$CM$995,8,FALSE)</f>
        <v>81.900000000000006</v>
      </c>
      <c r="L740" s="7">
        <f>VLOOKUP($A740,Data!$CA$596:$CM$995,9,FALSE)</f>
        <v>6.2</v>
      </c>
      <c r="M740" s="7">
        <f>VLOOKUP($A740,Data!$CA$596:$CM$995,10,FALSE)</f>
        <v>4500</v>
      </c>
      <c r="N740" s="7">
        <f>VLOOKUP($A740,Data!$CA$596:$CM$995,11,FALSE)</f>
        <v>81300</v>
      </c>
      <c r="O740" s="7">
        <f>VLOOKUP($A740,Data!$CA$596:$CM$995,12,FALSE)</f>
        <v>5.5</v>
      </c>
      <c r="P740" s="7" t="str">
        <f>VLOOKUP($A740,Data!$CA$596:$CM$995,13,FALSE)</f>
        <v>*</v>
      </c>
    </row>
    <row r="741" spans="1:16" x14ac:dyDescent="0.3">
      <c r="A741" s="36" t="s">
        <v>919</v>
      </c>
      <c r="B741" s="6" t="str">
        <f>IFERROR(VLOOKUP($A741,classifications!$A$3:$C$334,3,FALSE),VLOOKUP($A741,classifications!$I$2:$K$27,3,FALSE))</f>
        <v>Predominantly Rural</v>
      </c>
      <c r="C741" s="6" t="str">
        <f>VLOOKUP($A741,classifications!$A$3:$D$333,4,FALSE)</f>
        <v>lower tier</v>
      </c>
      <c r="D741" s="6" t="str">
        <f>VLOOKUP($A741,class!$A$1:$B$455,2,FALSE)</f>
        <v>Shire District</v>
      </c>
      <c r="E741" s="7">
        <f>VLOOKUP($A741,Data!$CA$596:$CM$995,2,FALSE)</f>
        <v>21300</v>
      </c>
      <c r="F741" s="7">
        <f>VLOOKUP($A741,Data!$CA$596:$CM$995,3,FALSE)</f>
        <v>79200</v>
      </c>
      <c r="G741" s="7">
        <f>VLOOKUP($A741,Data!$CA$596:$CM$995,4,FALSE)</f>
        <v>26.9</v>
      </c>
      <c r="H741" s="7">
        <f>VLOOKUP($A741,Data!$CA$596:$CM$995,5,FALSE)</f>
        <v>6.9</v>
      </c>
      <c r="I741" s="7">
        <f>VLOOKUP($A741,Data!$CA$596:$CM$995,6,FALSE)</f>
        <v>51500</v>
      </c>
      <c r="J741" s="7">
        <f>VLOOKUP($A741,Data!$CA$596:$CM$995,7,FALSE)</f>
        <v>79200</v>
      </c>
      <c r="K741" s="7">
        <f>VLOOKUP($A741,Data!$CA$596:$CM$995,8,FALSE)</f>
        <v>65</v>
      </c>
      <c r="L741" s="7">
        <f>VLOOKUP($A741,Data!$CA$596:$CM$995,9,FALSE)</f>
        <v>7.4</v>
      </c>
      <c r="M741" s="7">
        <f>VLOOKUP($A741,Data!$CA$596:$CM$995,10,FALSE)</f>
        <v>3100</v>
      </c>
      <c r="N741" s="7">
        <f>VLOOKUP($A741,Data!$CA$596:$CM$995,11,FALSE)</f>
        <v>79200</v>
      </c>
      <c r="O741" s="7">
        <f>VLOOKUP($A741,Data!$CA$596:$CM$995,12,FALSE)</f>
        <v>3.9</v>
      </c>
      <c r="P741" s="7" t="str">
        <f>VLOOKUP($A741,Data!$CA$596:$CM$995,13,FALSE)</f>
        <v>*</v>
      </c>
    </row>
    <row r="742" spans="1:16" x14ac:dyDescent="0.3">
      <c r="A742" s="36" t="s">
        <v>920</v>
      </c>
      <c r="B742" s="6" t="str">
        <f>IFERROR(VLOOKUP($A742,classifications!$A$3:$C$334,3,FALSE),VLOOKUP($A742,classifications!$I$2:$K$27,3,FALSE))</f>
        <v>Urban with Significant Rural</v>
      </c>
      <c r="C742" s="6" t="str">
        <f>VLOOKUP($A742,classifications!$A$3:$D$333,4,FALSE)</f>
        <v>lower tier</v>
      </c>
      <c r="D742" s="6" t="str">
        <f>VLOOKUP($A742,class!$A$1:$B$455,2,FALSE)</f>
        <v>Shire District</v>
      </c>
      <c r="E742" s="7">
        <f>VLOOKUP($A742,Data!$CA$596:$CM$995,2,FALSE)</f>
        <v>24600</v>
      </c>
      <c r="F742" s="7">
        <f>VLOOKUP($A742,Data!$CA$596:$CM$995,3,FALSE)</f>
        <v>74900</v>
      </c>
      <c r="G742" s="7">
        <f>VLOOKUP($A742,Data!$CA$596:$CM$995,4,FALSE)</f>
        <v>32.9</v>
      </c>
      <c r="H742" s="7">
        <f>VLOOKUP($A742,Data!$CA$596:$CM$995,5,FALSE)</f>
        <v>7.6</v>
      </c>
      <c r="I742" s="7">
        <f>VLOOKUP($A742,Data!$CA$596:$CM$995,6,FALSE)</f>
        <v>58200</v>
      </c>
      <c r="J742" s="7">
        <f>VLOOKUP($A742,Data!$CA$596:$CM$995,7,FALSE)</f>
        <v>74900</v>
      </c>
      <c r="K742" s="7">
        <f>VLOOKUP($A742,Data!$CA$596:$CM$995,8,FALSE)</f>
        <v>77.7</v>
      </c>
      <c r="L742" s="7">
        <f>VLOOKUP($A742,Data!$CA$596:$CM$995,9,FALSE)</f>
        <v>6.8</v>
      </c>
      <c r="M742" s="7">
        <f>VLOOKUP($A742,Data!$CA$596:$CM$995,10,FALSE)</f>
        <v>2400</v>
      </c>
      <c r="N742" s="7">
        <f>VLOOKUP($A742,Data!$CA$596:$CM$995,11,FALSE)</f>
        <v>74900</v>
      </c>
      <c r="O742" s="7">
        <f>VLOOKUP($A742,Data!$CA$596:$CM$995,12,FALSE)</f>
        <v>3.2</v>
      </c>
      <c r="P742" s="7" t="str">
        <f>VLOOKUP($A742,Data!$CA$596:$CM$995,13,FALSE)</f>
        <v>*</v>
      </c>
    </row>
    <row r="743" spans="1:16" x14ac:dyDescent="0.3">
      <c r="A743" s="36" t="s">
        <v>921</v>
      </c>
      <c r="B743" s="6" t="str">
        <f>IFERROR(VLOOKUP($A743,classifications!$A$3:$C$334,3,FALSE),VLOOKUP($A743,classifications!$I$2:$K$27,3,FALSE))</f>
        <v>Urban with Significant Rural</v>
      </c>
      <c r="C743" s="6" t="str">
        <f>VLOOKUP($A743,classifications!$A$3:$D$333,4,FALSE)</f>
        <v>lower tier</v>
      </c>
      <c r="D743" s="6" t="str">
        <f>VLOOKUP($A743,class!$A$1:$B$455,2,FALSE)</f>
        <v>Shire District</v>
      </c>
      <c r="E743" s="7">
        <f>VLOOKUP($A743,Data!$CA$596:$CM$995,2,FALSE)</f>
        <v>8900</v>
      </c>
      <c r="F743" s="7">
        <f>VLOOKUP($A743,Data!$CA$596:$CM$995,3,FALSE)</f>
        <v>59300</v>
      </c>
      <c r="G743" s="7">
        <f>VLOOKUP($A743,Data!$CA$596:$CM$995,4,FALSE)</f>
        <v>15</v>
      </c>
      <c r="H743" s="7">
        <f>VLOOKUP($A743,Data!$CA$596:$CM$995,5,FALSE)</f>
        <v>7</v>
      </c>
      <c r="I743" s="7">
        <f>VLOOKUP($A743,Data!$CA$596:$CM$995,6,FALSE)</f>
        <v>35900</v>
      </c>
      <c r="J743" s="7">
        <f>VLOOKUP($A743,Data!$CA$596:$CM$995,7,FALSE)</f>
        <v>59300</v>
      </c>
      <c r="K743" s="7">
        <f>VLOOKUP($A743,Data!$CA$596:$CM$995,8,FALSE)</f>
        <v>60.5</v>
      </c>
      <c r="L743" s="7">
        <f>VLOOKUP($A743,Data!$CA$596:$CM$995,9,FALSE)</f>
        <v>9.5</v>
      </c>
      <c r="M743" s="7">
        <f>VLOOKUP($A743,Data!$CA$596:$CM$995,10,FALSE)</f>
        <v>7800</v>
      </c>
      <c r="N743" s="7">
        <f>VLOOKUP($A743,Data!$CA$596:$CM$995,11,FALSE)</f>
        <v>59300</v>
      </c>
      <c r="O743" s="7">
        <f>VLOOKUP($A743,Data!$CA$596:$CM$995,12,FALSE)</f>
        <v>13.2</v>
      </c>
      <c r="P743" s="7">
        <f>VLOOKUP($A743,Data!$CA$596:$CM$995,13,FALSE)</f>
        <v>6.6</v>
      </c>
    </row>
    <row r="744" spans="1:16" x14ac:dyDescent="0.3">
      <c r="A744" s="36" t="s">
        <v>1030</v>
      </c>
      <c r="B744" s="6" t="str">
        <f>IFERROR(VLOOKUP($A744,classifications!$A$3:$C$334,3,FALSE),VLOOKUP($A744,classifications!$I$2:$K$27,3,FALSE))</f>
        <v>Predominantly Rural</v>
      </c>
      <c r="C744" s="6" t="str">
        <f>VLOOKUP($A744,classifications!$A$3:$D$333,4,FALSE)</f>
        <v>lower tier</v>
      </c>
      <c r="D744" s="6" t="str">
        <f>VLOOKUP($A744,class!$A$1:$B$455,2,FALSE)</f>
        <v>Shire District</v>
      </c>
      <c r="E744" s="7">
        <f>VLOOKUP($A744,Data!$CA$596:$CM$995,2,FALSE)</f>
        <v>25400</v>
      </c>
      <c r="F744" s="7">
        <f>VLOOKUP($A744,Data!$CA$596:$CM$995,3,FALSE)</f>
        <v>84600</v>
      </c>
      <c r="G744" s="7">
        <f>VLOOKUP($A744,Data!$CA$596:$CM$995,4,FALSE)</f>
        <v>30.1</v>
      </c>
      <c r="H744" s="7">
        <f>VLOOKUP($A744,Data!$CA$596:$CM$995,5,FALSE)</f>
        <v>6.4</v>
      </c>
      <c r="I744" s="7">
        <f>VLOOKUP($A744,Data!$CA$596:$CM$995,6,FALSE)</f>
        <v>63500</v>
      </c>
      <c r="J744" s="7">
        <f>VLOOKUP($A744,Data!$CA$596:$CM$995,7,FALSE)</f>
        <v>84600</v>
      </c>
      <c r="K744" s="7">
        <f>VLOOKUP($A744,Data!$CA$596:$CM$995,8,FALSE)</f>
        <v>75</v>
      </c>
      <c r="L744" s="7">
        <f>VLOOKUP($A744,Data!$CA$596:$CM$995,9,FALSE)</f>
        <v>6</v>
      </c>
      <c r="M744" s="7">
        <f>VLOOKUP($A744,Data!$CA$596:$CM$995,10,FALSE)</f>
        <v>6800</v>
      </c>
      <c r="N744" s="7">
        <f>VLOOKUP($A744,Data!$CA$596:$CM$995,11,FALSE)</f>
        <v>84600</v>
      </c>
      <c r="O744" s="7">
        <f>VLOOKUP($A744,Data!$CA$596:$CM$995,12,FALSE)</f>
        <v>8</v>
      </c>
      <c r="P744" s="7">
        <f>VLOOKUP($A744,Data!$CA$596:$CM$995,13,FALSE)</f>
        <v>3.8</v>
      </c>
    </row>
    <row r="745" spans="1:16" x14ac:dyDescent="0.3">
      <c r="A745" s="36" t="s">
        <v>922</v>
      </c>
      <c r="B745" s="6" t="str">
        <f>IFERROR(VLOOKUP($A745,classifications!$A$3:$C$334,3,FALSE),VLOOKUP($A745,classifications!$I$2:$K$27,3,FALSE))</f>
        <v>Predominantly Rural</v>
      </c>
      <c r="C745" s="6" t="str">
        <f>VLOOKUP($A745,classifications!$A$3:$D$333,4,FALSE)</f>
        <v>lower tier</v>
      </c>
      <c r="D745" s="6" t="str">
        <f>VLOOKUP($A745,class!$A$1:$B$455,2,FALSE)</f>
        <v>Shire District</v>
      </c>
      <c r="E745" s="7">
        <f>VLOOKUP($A745,Data!$CA$596:$CM$995,2,FALSE)</f>
        <v>18000</v>
      </c>
      <c r="F745" s="7">
        <f>VLOOKUP($A745,Data!$CA$596:$CM$995,3,FALSE)</f>
        <v>52700</v>
      </c>
      <c r="G745" s="7">
        <f>VLOOKUP($A745,Data!$CA$596:$CM$995,4,FALSE)</f>
        <v>34.200000000000003</v>
      </c>
      <c r="H745" s="7">
        <f>VLOOKUP($A745,Data!$CA$596:$CM$995,5,FALSE)</f>
        <v>9.3000000000000007</v>
      </c>
      <c r="I745" s="7">
        <f>VLOOKUP($A745,Data!$CA$596:$CM$995,6,FALSE)</f>
        <v>42000</v>
      </c>
      <c r="J745" s="7">
        <f>VLOOKUP($A745,Data!$CA$596:$CM$995,7,FALSE)</f>
        <v>52700</v>
      </c>
      <c r="K745" s="7">
        <f>VLOOKUP($A745,Data!$CA$596:$CM$995,8,FALSE)</f>
        <v>79.8</v>
      </c>
      <c r="L745" s="7">
        <f>VLOOKUP($A745,Data!$CA$596:$CM$995,9,FALSE)</f>
        <v>7.9</v>
      </c>
      <c r="M745" s="7">
        <f>VLOOKUP($A745,Data!$CA$596:$CM$995,10,FALSE)</f>
        <v>2400</v>
      </c>
      <c r="N745" s="7">
        <f>VLOOKUP($A745,Data!$CA$596:$CM$995,11,FALSE)</f>
        <v>52700</v>
      </c>
      <c r="O745" s="7">
        <f>VLOOKUP($A745,Data!$CA$596:$CM$995,12,FALSE)</f>
        <v>4.5</v>
      </c>
      <c r="P745" s="7" t="str">
        <f>VLOOKUP($A745,Data!$CA$596:$CM$995,13,FALSE)</f>
        <v>*</v>
      </c>
    </row>
    <row r="746" spans="1:16" x14ac:dyDescent="0.3">
      <c r="A746" s="36" t="s">
        <v>923</v>
      </c>
      <c r="B746" s="6" t="str">
        <f>IFERROR(VLOOKUP($A746,classifications!$A$3:$C$334,3,FALSE),VLOOKUP($A746,classifications!$I$2:$K$27,3,FALSE))</f>
        <v>Predominantly Urban</v>
      </c>
      <c r="C746" s="6" t="str">
        <f>VLOOKUP($A746,classifications!$A$3:$D$333,4,FALSE)</f>
        <v>lower tier</v>
      </c>
      <c r="D746" s="6" t="str">
        <f>VLOOKUP($A746,class!$A$1:$B$455,2,FALSE)</f>
        <v>Shire District</v>
      </c>
      <c r="E746" s="7">
        <f>VLOOKUP($A746,Data!$CA$596:$CM$995,2,FALSE)</f>
        <v>29800</v>
      </c>
      <c r="F746" s="7">
        <f>VLOOKUP($A746,Data!$CA$596:$CM$995,3,FALSE)</f>
        <v>93800</v>
      </c>
      <c r="G746" s="7">
        <f>VLOOKUP($A746,Data!$CA$596:$CM$995,4,FALSE)</f>
        <v>31.8</v>
      </c>
      <c r="H746" s="7">
        <f>VLOOKUP($A746,Data!$CA$596:$CM$995,5,FALSE)</f>
        <v>6.8</v>
      </c>
      <c r="I746" s="7">
        <f>VLOOKUP($A746,Data!$CA$596:$CM$995,6,FALSE)</f>
        <v>63900</v>
      </c>
      <c r="J746" s="7">
        <f>VLOOKUP($A746,Data!$CA$596:$CM$995,7,FALSE)</f>
        <v>93800</v>
      </c>
      <c r="K746" s="7">
        <f>VLOOKUP($A746,Data!$CA$596:$CM$995,8,FALSE)</f>
        <v>68.099999999999994</v>
      </c>
      <c r="L746" s="7">
        <f>VLOOKUP($A746,Data!$CA$596:$CM$995,9,FALSE)</f>
        <v>6.8</v>
      </c>
      <c r="M746" s="7">
        <f>VLOOKUP($A746,Data!$CA$596:$CM$995,10,FALSE)</f>
        <v>10000</v>
      </c>
      <c r="N746" s="7">
        <f>VLOOKUP($A746,Data!$CA$596:$CM$995,11,FALSE)</f>
        <v>93800</v>
      </c>
      <c r="O746" s="7">
        <f>VLOOKUP($A746,Data!$CA$596:$CM$995,12,FALSE)</f>
        <v>10.6</v>
      </c>
      <c r="P746" s="7">
        <f>VLOOKUP($A746,Data!$CA$596:$CM$995,13,FALSE)</f>
        <v>4.5</v>
      </c>
    </row>
    <row r="747" spans="1:16" x14ac:dyDescent="0.3">
      <c r="A747" s="36" t="s">
        <v>924</v>
      </c>
      <c r="B747" s="6" t="str">
        <f>IFERROR(VLOOKUP($A747,classifications!$A$3:$C$334,3,FALSE),VLOOKUP($A747,classifications!$I$2:$K$27,3,FALSE))</f>
        <v>Predominantly Rural</v>
      </c>
      <c r="C747" s="6" t="str">
        <f>VLOOKUP($A747,classifications!$A$3:$D$333,4,FALSE)</f>
        <v>lower tier</v>
      </c>
      <c r="D747" s="6" t="str">
        <f>VLOOKUP($A747,class!$A$1:$B$455,2,FALSE)</f>
        <v>Shire District</v>
      </c>
      <c r="E747" s="7">
        <f>VLOOKUP($A747,Data!$CA$596:$CM$995,2,FALSE)</f>
        <v>26900</v>
      </c>
      <c r="F747" s="7">
        <f>VLOOKUP($A747,Data!$CA$596:$CM$995,3,FALSE)</f>
        <v>77800</v>
      </c>
      <c r="G747" s="7">
        <f>VLOOKUP($A747,Data!$CA$596:$CM$995,4,FALSE)</f>
        <v>34.6</v>
      </c>
      <c r="H747" s="7">
        <f>VLOOKUP($A747,Data!$CA$596:$CM$995,5,FALSE)</f>
        <v>7</v>
      </c>
      <c r="I747" s="7">
        <f>VLOOKUP($A747,Data!$CA$596:$CM$995,6,FALSE)</f>
        <v>60100</v>
      </c>
      <c r="J747" s="7">
        <f>VLOOKUP($A747,Data!$CA$596:$CM$995,7,FALSE)</f>
        <v>77800</v>
      </c>
      <c r="K747" s="7">
        <f>VLOOKUP($A747,Data!$CA$596:$CM$995,8,FALSE)</f>
        <v>77.3</v>
      </c>
      <c r="L747" s="7">
        <f>VLOOKUP($A747,Data!$CA$596:$CM$995,9,FALSE)</f>
        <v>6.2</v>
      </c>
      <c r="M747" s="7">
        <f>VLOOKUP($A747,Data!$CA$596:$CM$995,10,FALSE)</f>
        <v>5100</v>
      </c>
      <c r="N747" s="7">
        <f>VLOOKUP($A747,Data!$CA$596:$CM$995,11,FALSE)</f>
        <v>77800</v>
      </c>
      <c r="O747" s="7">
        <f>VLOOKUP($A747,Data!$CA$596:$CM$995,12,FALSE)</f>
        <v>6.6</v>
      </c>
      <c r="P747" s="7">
        <f>VLOOKUP($A747,Data!$CA$596:$CM$995,13,FALSE)</f>
        <v>3.7</v>
      </c>
    </row>
    <row r="748" spans="1:16" x14ac:dyDescent="0.3">
      <c r="A748" s="36" t="s">
        <v>925</v>
      </c>
      <c r="B748" s="6" t="str">
        <f>IFERROR(VLOOKUP($A748,classifications!$A$3:$C$334,3,FALSE),VLOOKUP($A748,classifications!$I$2:$K$27,3,FALSE))</f>
        <v>Predominantly Rural</v>
      </c>
      <c r="C748" s="6" t="str">
        <f>VLOOKUP($A748,classifications!$A$3:$D$333,4,FALSE)</f>
        <v>lower tier</v>
      </c>
      <c r="D748" s="6" t="str">
        <f>VLOOKUP($A748,class!$A$1:$B$455,2,FALSE)</f>
        <v>Shire District</v>
      </c>
      <c r="E748" s="7">
        <f>VLOOKUP($A748,Data!$CA$596:$CM$995,2,FALSE)</f>
        <v>16600</v>
      </c>
      <c r="F748" s="7">
        <f>VLOOKUP($A748,Data!$CA$596:$CM$995,3,FALSE)</f>
        <v>52000</v>
      </c>
      <c r="G748" s="7">
        <f>VLOOKUP($A748,Data!$CA$596:$CM$995,4,FALSE)</f>
        <v>31.9</v>
      </c>
      <c r="H748" s="7">
        <f>VLOOKUP($A748,Data!$CA$596:$CM$995,5,FALSE)</f>
        <v>7.5</v>
      </c>
      <c r="I748" s="7">
        <f>VLOOKUP($A748,Data!$CA$596:$CM$995,6,FALSE)</f>
        <v>36700</v>
      </c>
      <c r="J748" s="7">
        <f>VLOOKUP($A748,Data!$CA$596:$CM$995,7,FALSE)</f>
        <v>52000</v>
      </c>
      <c r="K748" s="7">
        <f>VLOOKUP($A748,Data!$CA$596:$CM$995,8,FALSE)</f>
        <v>70.599999999999994</v>
      </c>
      <c r="L748" s="7">
        <f>VLOOKUP($A748,Data!$CA$596:$CM$995,9,FALSE)</f>
        <v>7.4</v>
      </c>
      <c r="M748" s="7">
        <f>VLOOKUP($A748,Data!$CA$596:$CM$995,10,FALSE)</f>
        <v>3300</v>
      </c>
      <c r="N748" s="7">
        <f>VLOOKUP($A748,Data!$CA$596:$CM$995,11,FALSE)</f>
        <v>52000</v>
      </c>
      <c r="O748" s="7">
        <f>VLOOKUP($A748,Data!$CA$596:$CM$995,12,FALSE)</f>
        <v>6.3</v>
      </c>
      <c r="P748" s="7" t="str">
        <f>VLOOKUP($A748,Data!$CA$596:$CM$995,13,FALSE)</f>
        <v>*</v>
      </c>
    </row>
    <row r="749" spans="1:16" x14ac:dyDescent="0.3">
      <c r="A749" s="36" t="s">
        <v>927</v>
      </c>
      <c r="B749" s="6" t="str">
        <f>IFERROR(VLOOKUP($A749,classifications!$A$3:$C$334,3,FALSE),VLOOKUP($A749,classifications!$I$2:$K$27,3,FALSE))</f>
        <v>Predominantly Urban</v>
      </c>
      <c r="C749" s="6" t="str">
        <f>VLOOKUP($A749,classifications!$A$3:$D$333,4,FALSE)</f>
        <v>lower tier</v>
      </c>
      <c r="D749" s="6" t="str">
        <f>VLOOKUP($A749,class!$A$1:$B$455,2,FALSE)</f>
        <v>Shire District</v>
      </c>
      <c r="E749" s="7">
        <f>VLOOKUP($A749,Data!$CA$596:$CM$995,2,FALSE)</f>
        <v>28300</v>
      </c>
      <c r="F749" s="7">
        <f>VLOOKUP($A749,Data!$CA$596:$CM$995,3,FALSE)</f>
        <v>86600</v>
      </c>
      <c r="G749" s="7">
        <f>VLOOKUP($A749,Data!$CA$596:$CM$995,4,FALSE)</f>
        <v>32.700000000000003</v>
      </c>
      <c r="H749" s="7">
        <f>VLOOKUP($A749,Data!$CA$596:$CM$995,5,FALSE)</f>
        <v>6.5</v>
      </c>
      <c r="I749" s="7">
        <f>VLOOKUP($A749,Data!$CA$596:$CM$995,6,FALSE)</f>
        <v>53100</v>
      </c>
      <c r="J749" s="7">
        <f>VLOOKUP($A749,Data!$CA$596:$CM$995,7,FALSE)</f>
        <v>86600</v>
      </c>
      <c r="K749" s="7">
        <f>VLOOKUP($A749,Data!$CA$596:$CM$995,8,FALSE)</f>
        <v>61.3</v>
      </c>
      <c r="L749" s="7">
        <f>VLOOKUP($A749,Data!$CA$596:$CM$995,9,FALSE)</f>
        <v>6.7</v>
      </c>
      <c r="M749" s="7">
        <f>VLOOKUP($A749,Data!$CA$596:$CM$995,10,FALSE)</f>
        <v>7300</v>
      </c>
      <c r="N749" s="7">
        <f>VLOOKUP($A749,Data!$CA$596:$CM$995,11,FALSE)</f>
        <v>86600</v>
      </c>
      <c r="O749" s="7">
        <f>VLOOKUP($A749,Data!$CA$596:$CM$995,12,FALSE)</f>
        <v>8.4</v>
      </c>
      <c r="P749" s="7">
        <f>VLOOKUP($A749,Data!$CA$596:$CM$995,13,FALSE)</f>
        <v>3.8</v>
      </c>
    </row>
    <row r="750" spans="1:16" x14ac:dyDescent="0.3">
      <c r="A750" s="36" t="s">
        <v>928</v>
      </c>
      <c r="B750" s="6" t="str">
        <f>IFERROR(VLOOKUP($A750,classifications!$A$3:$C$334,3,FALSE),VLOOKUP($A750,classifications!$I$2:$K$27,3,FALSE))</f>
        <v>Predominantly Rural</v>
      </c>
      <c r="C750" s="6" t="str">
        <f>VLOOKUP($A750,classifications!$A$3:$D$333,4,FALSE)</f>
        <v>lower tier</v>
      </c>
      <c r="D750" s="6" t="str">
        <f>VLOOKUP($A750,class!$A$1:$B$455,2,FALSE)</f>
        <v>Shire District</v>
      </c>
      <c r="E750" s="7">
        <f>VLOOKUP($A750,Data!$CA$596:$CM$995,2,FALSE)</f>
        <v>22800</v>
      </c>
      <c r="F750" s="7">
        <f>VLOOKUP($A750,Data!$CA$596:$CM$995,3,FALSE)</f>
        <v>57100</v>
      </c>
      <c r="G750" s="7">
        <f>VLOOKUP($A750,Data!$CA$596:$CM$995,4,FALSE)</f>
        <v>39.9</v>
      </c>
      <c r="H750" s="7">
        <f>VLOOKUP($A750,Data!$CA$596:$CM$995,5,FALSE)</f>
        <v>8.1</v>
      </c>
      <c r="I750" s="7">
        <f>VLOOKUP($A750,Data!$CA$596:$CM$995,6,FALSE)</f>
        <v>47900</v>
      </c>
      <c r="J750" s="7">
        <f>VLOOKUP($A750,Data!$CA$596:$CM$995,7,FALSE)</f>
        <v>57100</v>
      </c>
      <c r="K750" s="7">
        <f>VLOOKUP($A750,Data!$CA$596:$CM$995,8,FALSE)</f>
        <v>83.9</v>
      </c>
      <c r="L750" s="7">
        <f>VLOOKUP($A750,Data!$CA$596:$CM$995,9,FALSE)</f>
        <v>6</v>
      </c>
      <c r="M750" s="7">
        <f>VLOOKUP($A750,Data!$CA$596:$CM$995,10,FALSE)</f>
        <v>2400</v>
      </c>
      <c r="N750" s="7">
        <f>VLOOKUP($A750,Data!$CA$596:$CM$995,11,FALSE)</f>
        <v>57100</v>
      </c>
      <c r="O750" s="7">
        <f>VLOOKUP($A750,Data!$CA$596:$CM$995,12,FALSE)</f>
        <v>4.3</v>
      </c>
      <c r="P750" s="7" t="str">
        <f>VLOOKUP($A750,Data!$CA$596:$CM$995,13,FALSE)</f>
        <v>*</v>
      </c>
    </row>
    <row r="751" spans="1:16" x14ac:dyDescent="0.3">
      <c r="A751" s="36" t="s">
        <v>1052</v>
      </c>
      <c r="B751" s="6" t="str">
        <f>IFERROR(VLOOKUP($A751,classifications!$A$3:$C$334,3,FALSE),VLOOKUP($A751,classifications!$I$2:$K$27,3,FALSE))</f>
        <v>Predominantly Rural</v>
      </c>
      <c r="C751" s="6" t="str">
        <f>VLOOKUP($A751,classifications!$A$3:$D$333,4,FALSE)</f>
        <v>lower tier</v>
      </c>
      <c r="D751" s="6" t="str">
        <f>VLOOKUP($A751,class!$A$1:$B$455,2,FALSE)</f>
        <v>Shire District</v>
      </c>
      <c r="E751" s="7">
        <f>VLOOKUP($A751,Data!$CA$596:$CM$995,2,FALSE)</f>
        <v>45500</v>
      </c>
      <c r="F751" s="7">
        <f>VLOOKUP($A751,Data!$CA$596:$CM$995,3,FALSE)</f>
        <v>134900</v>
      </c>
      <c r="G751" s="7">
        <f>VLOOKUP($A751,Data!$CA$596:$CM$995,4,FALSE)</f>
        <v>33.700000000000003</v>
      </c>
      <c r="H751" s="7">
        <f>VLOOKUP($A751,Data!$CA$596:$CM$995,5,FALSE)</f>
        <v>5.2</v>
      </c>
      <c r="I751" s="7">
        <f>VLOOKUP($A751,Data!$CA$596:$CM$995,6,FALSE)</f>
        <v>101200</v>
      </c>
      <c r="J751" s="7">
        <f>VLOOKUP($A751,Data!$CA$596:$CM$995,7,FALSE)</f>
        <v>134900</v>
      </c>
      <c r="K751" s="7">
        <f>VLOOKUP($A751,Data!$CA$596:$CM$995,8,FALSE)</f>
        <v>75</v>
      </c>
      <c r="L751" s="7">
        <f>VLOOKUP($A751,Data!$CA$596:$CM$995,9,FALSE)</f>
        <v>4.8</v>
      </c>
      <c r="M751" s="7">
        <f>VLOOKUP($A751,Data!$CA$596:$CM$995,10,FALSE)</f>
        <v>8100</v>
      </c>
      <c r="N751" s="7">
        <f>VLOOKUP($A751,Data!$CA$596:$CM$995,11,FALSE)</f>
        <v>134900</v>
      </c>
      <c r="O751" s="7">
        <f>VLOOKUP($A751,Data!$CA$596:$CM$995,12,FALSE)</f>
        <v>6</v>
      </c>
      <c r="P751" s="7">
        <f>VLOOKUP($A751,Data!$CA$596:$CM$995,13,FALSE)</f>
        <v>2.6</v>
      </c>
    </row>
    <row r="752" spans="1:16" x14ac:dyDescent="0.3">
      <c r="A752" s="36" t="s">
        <v>1054</v>
      </c>
      <c r="B752" s="6" t="str">
        <f>IFERROR(VLOOKUP($A752,classifications!$A$3:$C$334,3,FALSE),VLOOKUP($A752,classifications!$I$2:$K$27,3,FALSE))</f>
        <v>Predominantly Rural</v>
      </c>
      <c r="C752" s="6" t="str">
        <f>VLOOKUP($A752,classifications!$A$3:$D$333,4,FALSE)</f>
        <v>lower tier</v>
      </c>
      <c r="D752" s="6" t="str">
        <f>VLOOKUP($A752,class!$A$1:$B$455,2,FALSE)</f>
        <v>Shire District</v>
      </c>
      <c r="E752" s="7">
        <f>VLOOKUP($A752,Data!$CA$596:$CM$995,2,FALSE)</f>
        <v>34500</v>
      </c>
      <c r="F752" s="7">
        <f>VLOOKUP($A752,Data!$CA$596:$CM$995,3,FALSE)</f>
        <v>105500</v>
      </c>
      <c r="G752" s="7">
        <f>VLOOKUP($A752,Data!$CA$596:$CM$995,4,FALSE)</f>
        <v>32.700000000000003</v>
      </c>
      <c r="H752" s="7">
        <f>VLOOKUP($A752,Data!$CA$596:$CM$995,5,FALSE)</f>
        <v>6.3</v>
      </c>
      <c r="I752" s="7">
        <f>VLOOKUP($A752,Data!$CA$596:$CM$995,6,FALSE)</f>
        <v>76600</v>
      </c>
      <c r="J752" s="7">
        <f>VLOOKUP($A752,Data!$CA$596:$CM$995,7,FALSE)</f>
        <v>105500</v>
      </c>
      <c r="K752" s="7">
        <f>VLOOKUP($A752,Data!$CA$596:$CM$995,8,FALSE)</f>
        <v>72.599999999999994</v>
      </c>
      <c r="L752" s="7">
        <f>VLOOKUP($A752,Data!$CA$596:$CM$995,9,FALSE)</f>
        <v>6</v>
      </c>
      <c r="M752" s="7">
        <f>VLOOKUP($A752,Data!$CA$596:$CM$995,10,FALSE)</f>
        <v>6300</v>
      </c>
      <c r="N752" s="7">
        <f>VLOOKUP($A752,Data!$CA$596:$CM$995,11,FALSE)</f>
        <v>105500</v>
      </c>
      <c r="O752" s="7">
        <f>VLOOKUP($A752,Data!$CA$596:$CM$995,12,FALSE)</f>
        <v>5.9</v>
      </c>
      <c r="P752" s="7">
        <f>VLOOKUP($A752,Data!$CA$596:$CM$995,13,FALSE)</f>
        <v>3.2</v>
      </c>
    </row>
    <row r="753" spans="1:16" x14ac:dyDescent="0.3">
      <c r="A753" s="36" t="s">
        <v>936</v>
      </c>
      <c r="B753" s="6" t="str">
        <f>IFERROR(VLOOKUP($A753,classifications!$A$3:$C$334,3,FALSE),VLOOKUP($A753,classifications!$I$2:$K$27,3,FALSE))</f>
        <v>Predominantly Urban</v>
      </c>
      <c r="C753" s="6" t="str">
        <f>VLOOKUP($A753,classifications!$A$3:$D$333,4,FALSE)</f>
        <v>lower tier</v>
      </c>
      <c r="D753" s="6" t="str">
        <f>VLOOKUP($A753,class!$A$1:$B$455,2,FALSE)</f>
        <v>Shire District</v>
      </c>
      <c r="E753" s="7">
        <f>VLOOKUP($A753,Data!$CA$596:$CM$995,2,FALSE)</f>
        <v>19700</v>
      </c>
      <c r="F753" s="7">
        <f>VLOOKUP($A753,Data!$CA$596:$CM$995,3,FALSE)</f>
        <v>60100</v>
      </c>
      <c r="G753" s="7">
        <f>VLOOKUP($A753,Data!$CA$596:$CM$995,4,FALSE)</f>
        <v>32.700000000000003</v>
      </c>
      <c r="H753" s="7">
        <f>VLOOKUP($A753,Data!$CA$596:$CM$995,5,FALSE)</f>
        <v>8.4</v>
      </c>
      <c r="I753" s="7">
        <f>VLOOKUP($A753,Data!$CA$596:$CM$995,6,FALSE)</f>
        <v>41600</v>
      </c>
      <c r="J753" s="7">
        <f>VLOOKUP($A753,Data!$CA$596:$CM$995,7,FALSE)</f>
        <v>60100</v>
      </c>
      <c r="K753" s="7">
        <f>VLOOKUP($A753,Data!$CA$596:$CM$995,8,FALSE)</f>
        <v>69.3</v>
      </c>
      <c r="L753" s="7">
        <f>VLOOKUP($A753,Data!$CA$596:$CM$995,9,FALSE)</f>
        <v>8.1999999999999993</v>
      </c>
      <c r="M753" s="7">
        <f>VLOOKUP($A753,Data!$CA$596:$CM$995,10,FALSE)</f>
        <v>3200</v>
      </c>
      <c r="N753" s="7">
        <f>VLOOKUP($A753,Data!$CA$596:$CM$995,11,FALSE)</f>
        <v>60100</v>
      </c>
      <c r="O753" s="7">
        <f>VLOOKUP($A753,Data!$CA$596:$CM$995,12,FALSE)</f>
        <v>5.4</v>
      </c>
      <c r="P753" s="7" t="str">
        <f>VLOOKUP($A753,Data!$CA$596:$CM$995,13,FALSE)</f>
        <v>*</v>
      </c>
    </row>
    <row r="754" spans="1:16" x14ac:dyDescent="0.3">
      <c r="A754" s="36" t="s">
        <v>937</v>
      </c>
      <c r="B754" s="6" t="str">
        <f>IFERROR(VLOOKUP($A754,classifications!$A$3:$C$334,3,FALSE),VLOOKUP($A754,classifications!$I$2:$K$27,3,FALSE))</f>
        <v>Predominantly Urban</v>
      </c>
      <c r="C754" s="6" t="str">
        <f>VLOOKUP($A754,classifications!$A$3:$D$333,4,FALSE)</f>
        <v>lower tier</v>
      </c>
      <c r="D754" s="6" t="str">
        <f>VLOOKUP($A754,class!$A$1:$B$455,2,FALSE)</f>
        <v>Shire District</v>
      </c>
      <c r="E754" s="7">
        <f>VLOOKUP($A754,Data!$CA$596:$CM$995,2,FALSE)</f>
        <v>21800</v>
      </c>
      <c r="F754" s="7">
        <f>VLOOKUP($A754,Data!$CA$596:$CM$995,3,FALSE)</f>
        <v>57000</v>
      </c>
      <c r="G754" s="7">
        <f>VLOOKUP($A754,Data!$CA$596:$CM$995,4,FALSE)</f>
        <v>38.4</v>
      </c>
      <c r="H754" s="7">
        <f>VLOOKUP($A754,Data!$CA$596:$CM$995,5,FALSE)</f>
        <v>10.3</v>
      </c>
      <c r="I754" s="7">
        <f>VLOOKUP($A754,Data!$CA$596:$CM$995,6,FALSE)</f>
        <v>38900</v>
      </c>
      <c r="J754" s="7">
        <f>VLOOKUP($A754,Data!$CA$596:$CM$995,7,FALSE)</f>
        <v>57000</v>
      </c>
      <c r="K754" s="7">
        <f>VLOOKUP($A754,Data!$CA$596:$CM$995,8,FALSE)</f>
        <v>68.3</v>
      </c>
      <c r="L754" s="7">
        <f>VLOOKUP($A754,Data!$CA$596:$CM$995,9,FALSE)</f>
        <v>9.8000000000000007</v>
      </c>
      <c r="M754" s="7">
        <f>VLOOKUP($A754,Data!$CA$596:$CM$995,10,FALSE)</f>
        <v>6900</v>
      </c>
      <c r="N754" s="7">
        <f>VLOOKUP($A754,Data!$CA$596:$CM$995,11,FALSE)</f>
        <v>57000</v>
      </c>
      <c r="O754" s="7">
        <f>VLOOKUP($A754,Data!$CA$596:$CM$995,12,FALSE)</f>
        <v>12.2</v>
      </c>
      <c r="P754" s="7">
        <f>VLOOKUP($A754,Data!$CA$596:$CM$995,13,FALSE)</f>
        <v>6.9</v>
      </c>
    </row>
    <row r="755" spans="1:16" x14ac:dyDescent="0.3">
      <c r="A755" s="36" t="s">
        <v>938</v>
      </c>
      <c r="B755" s="6" t="str">
        <f>IFERROR(VLOOKUP($A755,classifications!$A$3:$C$334,3,FALSE),VLOOKUP($A755,classifications!$I$2:$K$27,3,FALSE))</f>
        <v>Urban with Significant Rural</v>
      </c>
      <c r="C755" s="6" t="str">
        <f>VLOOKUP($A755,classifications!$A$3:$D$333,4,FALSE)</f>
        <v>lower tier</v>
      </c>
      <c r="D755" s="6" t="str">
        <f>VLOOKUP($A755,class!$A$1:$B$455,2,FALSE)</f>
        <v>Shire District</v>
      </c>
      <c r="E755" s="7">
        <f>VLOOKUP($A755,Data!$CA$596:$CM$995,2,FALSE)</f>
        <v>22600</v>
      </c>
      <c r="F755" s="7">
        <f>VLOOKUP($A755,Data!$CA$596:$CM$995,3,FALSE)</f>
        <v>57100</v>
      </c>
      <c r="G755" s="7">
        <f>VLOOKUP($A755,Data!$CA$596:$CM$995,4,FALSE)</f>
        <v>39.700000000000003</v>
      </c>
      <c r="H755" s="7">
        <f>VLOOKUP($A755,Data!$CA$596:$CM$995,5,FALSE)</f>
        <v>8.1999999999999993</v>
      </c>
      <c r="I755" s="7">
        <f>VLOOKUP($A755,Data!$CA$596:$CM$995,6,FALSE)</f>
        <v>46400</v>
      </c>
      <c r="J755" s="7">
        <f>VLOOKUP($A755,Data!$CA$596:$CM$995,7,FALSE)</f>
        <v>57100</v>
      </c>
      <c r="K755" s="7">
        <f>VLOOKUP($A755,Data!$CA$596:$CM$995,8,FALSE)</f>
        <v>81.3</v>
      </c>
      <c r="L755" s="7">
        <f>VLOOKUP($A755,Data!$CA$596:$CM$995,9,FALSE)</f>
        <v>6.5</v>
      </c>
      <c r="M755" s="7">
        <f>VLOOKUP($A755,Data!$CA$596:$CM$995,10,FALSE)</f>
        <v>4800</v>
      </c>
      <c r="N755" s="7">
        <f>VLOOKUP($A755,Data!$CA$596:$CM$995,11,FALSE)</f>
        <v>57100</v>
      </c>
      <c r="O755" s="7">
        <f>VLOOKUP($A755,Data!$CA$596:$CM$995,12,FALSE)</f>
        <v>8.5</v>
      </c>
      <c r="P755" s="7">
        <f>VLOOKUP($A755,Data!$CA$596:$CM$995,13,FALSE)</f>
        <v>4.5999999999999996</v>
      </c>
    </row>
    <row r="756" spans="1:16" x14ac:dyDescent="0.3">
      <c r="A756" s="36" t="s">
        <v>939</v>
      </c>
      <c r="B756" s="6" t="str">
        <f>IFERROR(VLOOKUP($A756,classifications!$A$3:$C$334,3,FALSE),VLOOKUP($A756,classifications!$I$2:$K$27,3,FALSE))</f>
        <v>Predominantly Rural</v>
      </c>
      <c r="C756" s="6" t="str">
        <f>VLOOKUP($A756,classifications!$A$3:$D$333,4,FALSE)</f>
        <v>lower tier</v>
      </c>
      <c r="D756" s="6" t="str">
        <f>VLOOKUP($A756,class!$A$1:$B$455,2,FALSE)</f>
        <v>Shire District</v>
      </c>
      <c r="E756" s="7">
        <f>VLOOKUP($A756,Data!$CA$596:$CM$995,2,FALSE)</f>
        <v>12800</v>
      </c>
      <c r="F756" s="7">
        <f>VLOOKUP($A756,Data!$CA$596:$CM$995,3,FALSE)</f>
        <v>51400</v>
      </c>
      <c r="G756" s="7">
        <f>VLOOKUP($A756,Data!$CA$596:$CM$995,4,FALSE)</f>
        <v>24.8</v>
      </c>
      <c r="H756" s="7">
        <f>VLOOKUP($A756,Data!$CA$596:$CM$995,5,FALSE)</f>
        <v>8.1</v>
      </c>
      <c r="I756" s="7">
        <f>VLOOKUP($A756,Data!$CA$596:$CM$995,6,FALSE)</f>
        <v>38100</v>
      </c>
      <c r="J756" s="7">
        <f>VLOOKUP($A756,Data!$CA$596:$CM$995,7,FALSE)</f>
        <v>51400</v>
      </c>
      <c r="K756" s="7">
        <f>VLOOKUP($A756,Data!$CA$596:$CM$995,8,FALSE)</f>
        <v>74.3</v>
      </c>
      <c r="L756" s="7">
        <f>VLOOKUP($A756,Data!$CA$596:$CM$995,9,FALSE)</f>
        <v>8.1999999999999993</v>
      </c>
      <c r="M756" s="7">
        <f>VLOOKUP($A756,Data!$CA$596:$CM$995,10,FALSE)</f>
        <v>1500</v>
      </c>
      <c r="N756" s="7">
        <f>VLOOKUP($A756,Data!$CA$596:$CM$995,11,FALSE)</f>
        <v>51400</v>
      </c>
      <c r="O756" s="7">
        <f>VLOOKUP($A756,Data!$CA$596:$CM$995,12,FALSE)</f>
        <v>3</v>
      </c>
      <c r="P756" s="7" t="str">
        <f>VLOOKUP($A756,Data!$CA$596:$CM$995,13,FALSE)</f>
        <v>*</v>
      </c>
    </row>
    <row r="757" spans="1:16" x14ac:dyDescent="0.3">
      <c r="A757" s="36" t="s">
        <v>940</v>
      </c>
      <c r="B757" s="6" t="str">
        <f>IFERROR(VLOOKUP($A757,classifications!$A$3:$C$334,3,FALSE),VLOOKUP($A757,classifications!$I$2:$K$27,3,FALSE))</f>
        <v>Predominantly Rural</v>
      </c>
      <c r="C757" s="6" t="str">
        <f>VLOOKUP($A757,classifications!$A$3:$D$333,4,FALSE)</f>
        <v>lower tier</v>
      </c>
      <c r="D757" s="6" t="str">
        <f>VLOOKUP($A757,class!$A$1:$B$455,2,FALSE)</f>
        <v>Shire District</v>
      </c>
      <c r="E757" s="7">
        <f>VLOOKUP($A757,Data!$CA$596:$CM$995,2,FALSE)</f>
        <v>35100</v>
      </c>
      <c r="F757" s="7">
        <f>VLOOKUP($A757,Data!$CA$596:$CM$995,3,FALSE)</f>
        <v>89400</v>
      </c>
      <c r="G757" s="7">
        <f>VLOOKUP($A757,Data!$CA$596:$CM$995,4,FALSE)</f>
        <v>39.299999999999997</v>
      </c>
      <c r="H757" s="7">
        <f>VLOOKUP($A757,Data!$CA$596:$CM$995,5,FALSE)</f>
        <v>6.5</v>
      </c>
      <c r="I757" s="7">
        <f>VLOOKUP($A757,Data!$CA$596:$CM$995,6,FALSE)</f>
        <v>67100</v>
      </c>
      <c r="J757" s="7">
        <f>VLOOKUP($A757,Data!$CA$596:$CM$995,7,FALSE)</f>
        <v>89400</v>
      </c>
      <c r="K757" s="7">
        <f>VLOOKUP($A757,Data!$CA$596:$CM$995,8,FALSE)</f>
        <v>75.099999999999994</v>
      </c>
      <c r="L757" s="7">
        <f>VLOOKUP($A757,Data!$CA$596:$CM$995,9,FALSE)</f>
        <v>5.8</v>
      </c>
      <c r="M757" s="7">
        <f>VLOOKUP($A757,Data!$CA$596:$CM$995,10,FALSE)</f>
        <v>3000</v>
      </c>
      <c r="N757" s="7">
        <f>VLOOKUP($A757,Data!$CA$596:$CM$995,11,FALSE)</f>
        <v>89400</v>
      </c>
      <c r="O757" s="7">
        <f>VLOOKUP($A757,Data!$CA$596:$CM$995,12,FALSE)</f>
        <v>3.4</v>
      </c>
      <c r="P757" s="7" t="str">
        <f>VLOOKUP($A757,Data!$CA$596:$CM$995,13,FALSE)</f>
        <v>*</v>
      </c>
    </row>
    <row r="758" spans="1:16" x14ac:dyDescent="0.3">
      <c r="A758" s="36" t="s">
        <v>941</v>
      </c>
      <c r="B758" s="6" t="str">
        <f>IFERROR(VLOOKUP($A758,classifications!$A$3:$C$334,3,FALSE),VLOOKUP($A758,classifications!$I$2:$K$27,3,FALSE))</f>
        <v>Urban with Significant Rural</v>
      </c>
      <c r="C758" s="6" t="str">
        <f>VLOOKUP($A758,classifications!$A$3:$D$333,4,FALSE)</f>
        <v>lower tier</v>
      </c>
      <c r="D758" s="6" t="str">
        <f>VLOOKUP($A758,class!$A$1:$B$455,2,FALSE)</f>
        <v>Shire District</v>
      </c>
      <c r="E758" s="7">
        <f>VLOOKUP($A758,Data!$CA$596:$CM$995,2,FALSE)</f>
        <v>49100</v>
      </c>
      <c r="F758" s="7">
        <f>VLOOKUP($A758,Data!$CA$596:$CM$995,3,FALSE)</f>
        <v>111500</v>
      </c>
      <c r="G758" s="7">
        <f>VLOOKUP($A758,Data!$CA$596:$CM$995,4,FALSE)</f>
        <v>44</v>
      </c>
      <c r="H758" s="7">
        <f>VLOOKUP($A758,Data!$CA$596:$CM$995,5,FALSE)</f>
        <v>6.4</v>
      </c>
      <c r="I758" s="7">
        <f>VLOOKUP($A758,Data!$CA$596:$CM$995,6,FALSE)</f>
        <v>90900</v>
      </c>
      <c r="J758" s="7">
        <f>VLOOKUP($A758,Data!$CA$596:$CM$995,7,FALSE)</f>
        <v>111500</v>
      </c>
      <c r="K758" s="7">
        <f>VLOOKUP($A758,Data!$CA$596:$CM$995,8,FALSE)</f>
        <v>81.599999999999994</v>
      </c>
      <c r="L758" s="7">
        <f>VLOOKUP($A758,Data!$CA$596:$CM$995,9,FALSE)</f>
        <v>5</v>
      </c>
      <c r="M758" s="7">
        <f>VLOOKUP($A758,Data!$CA$596:$CM$995,10,FALSE)</f>
        <v>5900</v>
      </c>
      <c r="N758" s="7">
        <f>VLOOKUP($A758,Data!$CA$596:$CM$995,11,FALSE)</f>
        <v>111500</v>
      </c>
      <c r="O758" s="7">
        <f>VLOOKUP($A758,Data!$CA$596:$CM$995,12,FALSE)</f>
        <v>5.3</v>
      </c>
      <c r="P758" s="7">
        <f>VLOOKUP($A758,Data!$CA$596:$CM$995,13,FALSE)</f>
        <v>2.9</v>
      </c>
    </row>
    <row r="759" spans="1:16" x14ac:dyDescent="0.3">
      <c r="A759" s="36" t="s">
        <v>942</v>
      </c>
      <c r="B759" s="6" t="str">
        <f>IFERROR(VLOOKUP($A759,classifications!$A$3:$C$334,3,FALSE),VLOOKUP($A759,classifications!$I$2:$K$27,3,FALSE))</f>
        <v>Predominantly Rural</v>
      </c>
      <c r="C759" s="6" t="str">
        <f>VLOOKUP($A759,classifications!$A$3:$D$333,4,FALSE)</f>
        <v>lower tier</v>
      </c>
      <c r="D759" s="6" t="str">
        <f>VLOOKUP($A759,class!$A$1:$B$455,2,FALSE)</f>
        <v>Shire District</v>
      </c>
      <c r="E759" s="7">
        <f>VLOOKUP($A759,Data!$CA$596:$CM$995,2,FALSE)</f>
        <v>36800</v>
      </c>
      <c r="F759" s="7">
        <f>VLOOKUP($A759,Data!$CA$596:$CM$995,3,FALSE)</f>
        <v>68700</v>
      </c>
      <c r="G759" s="7">
        <f>VLOOKUP($A759,Data!$CA$596:$CM$995,4,FALSE)</f>
        <v>53.6</v>
      </c>
      <c r="H759" s="7">
        <f>VLOOKUP($A759,Data!$CA$596:$CM$995,5,FALSE)</f>
        <v>8</v>
      </c>
      <c r="I759" s="7">
        <f>VLOOKUP($A759,Data!$CA$596:$CM$995,6,FALSE)</f>
        <v>61500</v>
      </c>
      <c r="J759" s="7">
        <f>VLOOKUP($A759,Data!$CA$596:$CM$995,7,FALSE)</f>
        <v>68700</v>
      </c>
      <c r="K759" s="7">
        <f>VLOOKUP($A759,Data!$CA$596:$CM$995,8,FALSE)</f>
        <v>89.5</v>
      </c>
      <c r="L759" s="7">
        <f>VLOOKUP($A759,Data!$CA$596:$CM$995,9,FALSE)</f>
        <v>4.9000000000000004</v>
      </c>
      <c r="M759" s="7">
        <f>VLOOKUP($A759,Data!$CA$596:$CM$995,10,FALSE)</f>
        <v>1700</v>
      </c>
      <c r="N759" s="7">
        <f>VLOOKUP($A759,Data!$CA$596:$CM$995,11,FALSE)</f>
        <v>68700</v>
      </c>
      <c r="O759" s="7">
        <f>VLOOKUP($A759,Data!$CA$596:$CM$995,12,FALSE)</f>
        <v>2.4</v>
      </c>
      <c r="P759" s="7" t="str">
        <f>VLOOKUP($A759,Data!$CA$596:$CM$995,13,FALSE)</f>
        <v>*</v>
      </c>
    </row>
    <row r="760" spans="1:16" x14ac:dyDescent="0.3">
      <c r="A760" s="36" t="s">
        <v>943</v>
      </c>
      <c r="B760" s="6" t="str">
        <f>IFERROR(VLOOKUP($A760,classifications!$A$3:$C$334,3,FALSE),VLOOKUP($A760,classifications!$I$2:$K$27,3,FALSE))</f>
        <v>Predominantly Urban</v>
      </c>
      <c r="C760" s="6" t="str">
        <f>VLOOKUP($A760,classifications!$A$3:$D$333,4,FALSE)</f>
        <v>lower tier</v>
      </c>
      <c r="D760" s="6" t="str">
        <f>VLOOKUP($A760,class!$A$1:$B$455,2,FALSE)</f>
        <v>Shire District</v>
      </c>
      <c r="E760" s="7">
        <f>VLOOKUP($A760,Data!$CA$596:$CM$995,2,FALSE)</f>
        <v>34200</v>
      </c>
      <c r="F760" s="7">
        <f>VLOOKUP($A760,Data!$CA$596:$CM$995,3,FALSE)</f>
        <v>80900</v>
      </c>
      <c r="G760" s="7">
        <f>VLOOKUP($A760,Data!$CA$596:$CM$995,4,FALSE)</f>
        <v>42.3</v>
      </c>
      <c r="H760" s="7">
        <f>VLOOKUP($A760,Data!$CA$596:$CM$995,5,FALSE)</f>
        <v>7.4</v>
      </c>
      <c r="I760" s="7">
        <f>VLOOKUP($A760,Data!$CA$596:$CM$995,6,FALSE)</f>
        <v>62200</v>
      </c>
      <c r="J760" s="7">
        <f>VLOOKUP($A760,Data!$CA$596:$CM$995,7,FALSE)</f>
        <v>80900</v>
      </c>
      <c r="K760" s="7">
        <f>VLOOKUP($A760,Data!$CA$596:$CM$995,8,FALSE)</f>
        <v>76.900000000000006</v>
      </c>
      <c r="L760" s="7">
        <f>VLOOKUP($A760,Data!$CA$596:$CM$995,9,FALSE)</f>
        <v>6.3</v>
      </c>
      <c r="M760" s="7">
        <f>VLOOKUP($A760,Data!$CA$596:$CM$995,10,FALSE)</f>
        <v>3900</v>
      </c>
      <c r="N760" s="7">
        <f>VLOOKUP($A760,Data!$CA$596:$CM$995,11,FALSE)</f>
        <v>80900</v>
      </c>
      <c r="O760" s="7">
        <f>VLOOKUP($A760,Data!$CA$596:$CM$995,12,FALSE)</f>
        <v>4.8</v>
      </c>
      <c r="P760" s="7" t="str">
        <f>VLOOKUP($A760,Data!$CA$596:$CM$995,13,FALSE)</f>
        <v>*</v>
      </c>
    </row>
    <row r="761" spans="1:16" x14ac:dyDescent="0.3">
      <c r="A761" s="36" t="s">
        <v>944</v>
      </c>
      <c r="B761" s="6" t="str">
        <f>IFERROR(VLOOKUP($A761,classifications!$A$3:$C$334,3,FALSE),VLOOKUP($A761,classifications!$I$2:$K$27,3,FALSE))</f>
        <v>Predominantly Urban</v>
      </c>
      <c r="C761" s="6" t="str">
        <f>VLOOKUP($A761,classifications!$A$3:$D$333,4,FALSE)</f>
        <v>lower tier</v>
      </c>
      <c r="D761" s="6" t="str">
        <f>VLOOKUP($A761,class!$A$1:$B$455,2,FALSE)</f>
        <v>Shire District</v>
      </c>
      <c r="E761" s="7">
        <f>VLOOKUP($A761,Data!$CA$596:$CM$995,2,FALSE)</f>
        <v>32100</v>
      </c>
      <c r="F761" s="7">
        <f>VLOOKUP($A761,Data!$CA$596:$CM$995,3,FALSE)</f>
        <v>70000</v>
      </c>
      <c r="G761" s="7">
        <f>VLOOKUP($A761,Data!$CA$596:$CM$995,4,FALSE)</f>
        <v>45.9</v>
      </c>
      <c r="H761" s="7">
        <f>VLOOKUP($A761,Data!$CA$596:$CM$995,5,FALSE)</f>
        <v>7.4</v>
      </c>
      <c r="I761" s="7">
        <f>VLOOKUP($A761,Data!$CA$596:$CM$995,6,FALSE)</f>
        <v>55500</v>
      </c>
      <c r="J761" s="7">
        <f>VLOOKUP($A761,Data!$CA$596:$CM$995,7,FALSE)</f>
        <v>70000</v>
      </c>
      <c r="K761" s="7">
        <f>VLOOKUP($A761,Data!$CA$596:$CM$995,8,FALSE)</f>
        <v>79.3</v>
      </c>
      <c r="L761" s="7">
        <f>VLOOKUP($A761,Data!$CA$596:$CM$995,9,FALSE)</f>
        <v>6</v>
      </c>
      <c r="M761" s="7">
        <f>VLOOKUP($A761,Data!$CA$596:$CM$995,10,FALSE)</f>
        <v>1400</v>
      </c>
      <c r="N761" s="7">
        <f>VLOOKUP($A761,Data!$CA$596:$CM$995,11,FALSE)</f>
        <v>70000</v>
      </c>
      <c r="O761" s="7">
        <f>VLOOKUP($A761,Data!$CA$596:$CM$995,12,FALSE)</f>
        <v>1.9</v>
      </c>
      <c r="P761" s="7" t="str">
        <f>VLOOKUP($A761,Data!$CA$596:$CM$995,13,FALSE)</f>
        <v>*</v>
      </c>
    </row>
    <row r="762" spans="1:16" x14ac:dyDescent="0.3">
      <c r="A762" s="36" t="s">
        <v>945</v>
      </c>
      <c r="B762" s="6" t="str">
        <f>IFERROR(VLOOKUP($A762,classifications!$A$3:$C$334,3,FALSE),VLOOKUP($A762,classifications!$I$2:$K$27,3,FALSE))</f>
        <v>Predominantly Urban</v>
      </c>
      <c r="C762" s="6" t="str">
        <f>VLOOKUP($A762,classifications!$A$3:$D$333,4,FALSE)</f>
        <v>lower tier</v>
      </c>
      <c r="D762" s="6" t="str">
        <f>VLOOKUP($A762,class!$A$1:$B$455,2,FALSE)</f>
        <v>Shire District</v>
      </c>
      <c r="E762" s="7">
        <f>VLOOKUP($A762,Data!$CA$596:$CM$995,2,FALSE)</f>
        <v>11500</v>
      </c>
      <c r="F762" s="7">
        <f>VLOOKUP($A762,Data!$CA$596:$CM$995,3,FALSE)</f>
        <v>54800</v>
      </c>
      <c r="G762" s="7">
        <f>VLOOKUP($A762,Data!$CA$596:$CM$995,4,FALSE)</f>
        <v>21</v>
      </c>
      <c r="H762" s="7">
        <f>VLOOKUP($A762,Data!$CA$596:$CM$995,5,FALSE)</f>
        <v>7.7</v>
      </c>
      <c r="I762" s="7">
        <f>VLOOKUP($A762,Data!$CA$596:$CM$995,6,FALSE)</f>
        <v>37900</v>
      </c>
      <c r="J762" s="7">
        <f>VLOOKUP($A762,Data!$CA$596:$CM$995,7,FALSE)</f>
        <v>54800</v>
      </c>
      <c r="K762" s="7">
        <f>VLOOKUP($A762,Data!$CA$596:$CM$995,8,FALSE)</f>
        <v>69.2</v>
      </c>
      <c r="L762" s="7">
        <f>VLOOKUP($A762,Data!$CA$596:$CM$995,9,FALSE)</f>
        <v>8.6999999999999993</v>
      </c>
      <c r="M762" s="7">
        <f>VLOOKUP($A762,Data!$CA$596:$CM$995,10,FALSE)</f>
        <v>5500</v>
      </c>
      <c r="N762" s="7">
        <f>VLOOKUP($A762,Data!$CA$596:$CM$995,11,FALSE)</f>
        <v>54800</v>
      </c>
      <c r="O762" s="7">
        <f>VLOOKUP($A762,Data!$CA$596:$CM$995,12,FALSE)</f>
        <v>10.1</v>
      </c>
      <c r="P762" s="7">
        <f>VLOOKUP($A762,Data!$CA$596:$CM$995,13,FALSE)</f>
        <v>5.7</v>
      </c>
    </row>
    <row r="763" spans="1:16" x14ac:dyDescent="0.3">
      <c r="A763" s="36" t="s">
        <v>946</v>
      </c>
      <c r="B763" s="6" t="str">
        <f>IFERROR(VLOOKUP($A763,classifications!$A$3:$C$334,3,FALSE),VLOOKUP($A763,classifications!$I$2:$K$27,3,FALSE))</f>
        <v>Urban with Significant Rural</v>
      </c>
      <c r="C763" s="6" t="str">
        <f>VLOOKUP($A763,classifications!$A$3:$D$333,4,FALSE)</f>
        <v>lower tier</v>
      </c>
      <c r="D763" s="6" t="str">
        <f>VLOOKUP($A763,class!$A$1:$B$455,2,FALSE)</f>
        <v>Shire District</v>
      </c>
      <c r="E763" s="7">
        <f>VLOOKUP($A763,Data!$CA$596:$CM$995,2,FALSE)</f>
        <v>28500</v>
      </c>
      <c r="F763" s="7">
        <f>VLOOKUP($A763,Data!$CA$596:$CM$995,3,FALSE)</f>
        <v>54000</v>
      </c>
      <c r="G763" s="7">
        <f>VLOOKUP($A763,Data!$CA$596:$CM$995,4,FALSE)</f>
        <v>52.9</v>
      </c>
      <c r="H763" s="7">
        <f>VLOOKUP($A763,Data!$CA$596:$CM$995,5,FALSE)</f>
        <v>8.9</v>
      </c>
      <c r="I763" s="7">
        <f>VLOOKUP($A763,Data!$CA$596:$CM$995,6,FALSE)</f>
        <v>48800</v>
      </c>
      <c r="J763" s="7">
        <f>VLOOKUP($A763,Data!$CA$596:$CM$995,7,FALSE)</f>
        <v>54000</v>
      </c>
      <c r="K763" s="7">
        <f>VLOOKUP($A763,Data!$CA$596:$CM$995,8,FALSE)</f>
        <v>90.4</v>
      </c>
      <c r="L763" s="7">
        <f>VLOOKUP($A763,Data!$CA$596:$CM$995,9,FALSE)</f>
        <v>5.2</v>
      </c>
      <c r="M763" s="7" t="str">
        <f>VLOOKUP($A763,Data!$CA$596:$CM$995,10,FALSE)</f>
        <v>!</v>
      </c>
      <c r="N763" s="7">
        <f>VLOOKUP($A763,Data!$CA$596:$CM$995,11,FALSE)</f>
        <v>54000</v>
      </c>
      <c r="O763" s="7" t="str">
        <f>VLOOKUP($A763,Data!$CA$596:$CM$995,12,FALSE)</f>
        <v>!</v>
      </c>
      <c r="P763" s="7" t="str">
        <f>VLOOKUP($A763,Data!$CA$596:$CM$995,13,FALSE)</f>
        <v>!</v>
      </c>
    </row>
    <row r="764" spans="1:16" x14ac:dyDescent="0.3">
      <c r="A764" s="36" t="s">
        <v>947</v>
      </c>
      <c r="B764" s="6" t="str">
        <f>IFERROR(VLOOKUP($A764,classifications!$A$3:$C$334,3,FALSE),VLOOKUP($A764,classifications!$I$2:$K$27,3,FALSE))</f>
        <v>Predominantly Urban</v>
      </c>
      <c r="C764" s="6" t="str">
        <f>VLOOKUP($A764,classifications!$A$3:$D$333,4,FALSE)</f>
        <v>lower tier</v>
      </c>
      <c r="D764" s="6" t="str">
        <f>VLOOKUP($A764,class!$A$1:$B$455,2,FALSE)</f>
        <v>Shire District</v>
      </c>
      <c r="E764" s="7">
        <f>VLOOKUP($A764,Data!$CA$596:$CM$995,2,FALSE)</f>
        <v>26700</v>
      </c>
      <c r="F764" s="7">
        <f>VLOOKUP($A764,Data!$CA$596:$CM$995,3,FALSE)</f>
        <v>71800</v>
      </c>
      <c r="G764" s="7">
        <f>VLOOKUP($A764,Data!$CA$596:$CM$995,4,FALSE)</f>
        <v>37.200000000000003</v>
      </c>
      <c r="H764" s="7">
        <f>VLOOKUP($A764,Data!$CA$596:$CM$995,5,FALSE)</f>
        <v>8.6999999999999993</v>
      </c>
      <c r="I764" s="7">
        <f>VLOOKUP($A764,Data!$CA$596:$CM$995,6,FALSE)</f>
        <v>54600</v>
      </c>
      <c r="J764" s="7">
        <f>VLOOKUP($A764,Data!$CA$596:$CM$995,7,FALSE)</f>
        <v>71800</v>
      </c>
      <c r="K764" s="7">
        <f>VLOOKUP($A764,Data!$CA$596:$CM$995,8,FALSE)</f>
        <v>76</v>
      </c>
      <c r="L764" s="7">
        <f>VLOOKUP($A764,Data!$CA$596:$CM$995,9,FALSE)</f>
        <v>7.7</v>
      </c>
      <c r="M764" s="7">
        <f>VLOOKUP($A764,Data!$CA$596:$CM$995,10,FALSE)</f>
        <v>7500</v>
      </c>
      <c r="N764" s="7">
        <f>VLOOKUP($A764,Data!$CA$596:$CM$995,11,FALSE)</f>
        <v>71800</v>
      </c>
      <c r="O764" s="7">
        <f>VLOOKUP($A764,Data!$CA$596:$CM$995,12,FALSE)</f>
        <v>10.5</v>
      </c>
      <c r="P764" s="7">
        <f>VLOOKUP($A764,Data!$CA$596:$CM$995,13,FALSE)</f>
        <v>5.5</v>
      </c>
    </row>
    <row r="765" spans="1:16" x14ac:dyDescent="0.3">
      <c r="A765" s="36" t="s">
        <v>948</v>
      </c>
      <c r="B765" s="6" t="str">
        <f>IFERROR(VLOOKUP($A765,classifications!$A$3:$C$334,3,FALSE),VLOOKUP($A765,classifications!$I$2:$K$27,3,FALSE))</f>
        <v>Urban with Significant Rural</v>
      </c>
      <c r="C765" s="6" t="str">
        <f>VLOOKUP($A765,classifications!$A$3:$D$333,4,FALSE)</f>
        <v>lower tier</v>
      </c>
      <c r="D765" s="6" t="str">
        <f>VLOOKUP($A765,class!$A$1:$B$455,2,FALSE)</f>
        <v>Shire District</v>
      </c>
      <c r="E765" s="7">
        <f>VLOOKUP($A765,Data!$CA$596:$CM$995,2,FALSE)</f>
        <v>38500</v>
      </c>
      <c r="F765" s="7">
        <f>VLOOKUP($A765,Data!$CA$596:$CM$995,3,FALSE)</f>
        <v>96600</v>
      </c>
      <c r="G765" s="7">
        <f>VLOOKUP($A765,Data!$CA$596:$CM$995,4,FALSE)</f>
        <v>39.9</v>
      </c>
      <c r="H765" s="7">
        <f>VLOOKUP($A765,Data!$CA$596:$CM$995,5,FALSE)</f>
        <v>6.4</v>
      </c>
      <c r="I765" s="7">
        <f>VLOOKUP($A765,Data!$CA$596:$CM$995,6,FALSE)</f>
        <v>75400</v>
      </c>
      <c r="J765" s="7">
        <f>VLOOKUP($A765,Data!$CA$596:$CM$995,7,FALSE)</f>
        <v>96600</v>
      </c>
      <c r="K765" s="7">
        <f>VLOOKUP($A765,Data!$CA$596:$CM$995,8,FALSE)</f>
        <v>78</v>
      </c>
      <c r="L765" s="7">
        <f>VLOOKUP($A765,Data!$CA$596:$CM$995,9,FALSE)</f>
        <v>5.4</v>
      </c>
      <c r="M765" s="7">
        <f>VLOOKUP($A765,Data!$CA$596:$CM$995,10,FALSE)</f>
        <v>3700</v>
      </c>
      <c r="N765" s="7">
        <f>VLOOKUP($A765,Data!$CA$596:$CM$995,11,FALSE)</f>
        <v>96600</v>
      </c>
      <c r="O765" s="7">
        <f>VLOOKUP($A765,Data!$CA$596:$CM$995,12,FALSE)</f>
        <v>3.8</v>
      </c>
      <c r="P765" s="7" t="str">
        <f>VLOOKUP($A765,Data!$CA$596:$CM$995,13,FALSE)</f>
        <v>*</v>
      </c>
    </row>
    <row r="766" spans="1:16" x14ac:dyDescent="0.3">
      <c r="A766" s="36" t="s">
        <v>949</v>
      </c>
      <c r="B766" s="6" t="str">
        <f>IFERROR(VLOOKUP($A766,classifications!$A$3:$C$334,3,FALSE),VLOOKUP($A766,classifications!$I$2:$K$27,3,FALSE))</f>
        <v>Predominantly Urban</v>
      </c>
      <c r="C766" s="6" t="str">
        <f>VLOOKUP($A766,classifications!$A$3:$D$333,4,FALSE)</f>
        <v>lower tier</v>
      </c>
      <c r="D766" s="6" t="str">
        <f>VLOOKUP($A766,class!$A$1:$B$455,2,FALSE)</f>
        <v>Shire District</v>
      </c>
      <c r="E766" s="7">
        <f>VLOOKUP($A766,Data!$CA$596:$CM$995,2,FALSE)</f>
        <v>21200</v>
      </c>
      <c r="F766" s="7">
        <f>VLOOKUP($A766,Data!$CA$596:$CM$995,3,FALSE)</f>
        <v>61900</v>
      </c>
      <c r="G766" s="7">
        <f>VLOOKUP($A766,Data!$CA$596:$CM$995,4,FALSE)</f>
        <v>34.299999999999997</v>
      </c>
      <c r="H766" s="7">
        <f>VLOOKUP($A766,Data!$CA$596:$CM$995,5,FALSE)</f>
        <v>8.1</v>
      </c>
      <c r="I766" s="7">
        <f>VLOOKUP($A766,Data!$CA$596:$CM$995,6,FALSE)</f>
        <v>49800</v>
      </c>
      <c r="J766" s="7">
        <f>VLOOKUP($A766,Data!$CA$596:$CM$995,7,FALSE)</f>
        <v>61900</v>
      </c>
      <c r="K766" s="7">
        <f>VLOOKUP($A766,Data!$CA$596:$CM$995,8,FALSE)</f>
        <v>80.5</v>
      </c>
      <c r="L766" s="7">
        <f>VLOOKUP($A766,Data!$CA$596:$CM$995,9,FALSE)</f>
        <v>6.7</v>
      </c>
      <c r="M766" s="7">
        <f>VLOOKUP($A766,Data!$CA$596:$CM$995,10,FALSE)</f>
        <v>3900</v>
      </c>
      <c r="N766" s="7">
        <f>VLOOKUP($A766,Data!$CA$596:$CM$995,11,FALSE)</f>
        <v>61900</v>
      </c>
      <c r="O766" s="7">
        <f>VLOOKUP($A766,Data!$CA$596:$CM$995,12,FALSE)</f>
        <v>6.3</v>
      </c>
      <c r="P766" s="7" t="str">
        <f>VLOOKUP($A766,Data!$CA$596:$CM$995,13,FALSE)</f>
        <v>*</v>
      </c>
    </row>
    <row r="767" spans="1:16" x14ac:dyDescent="0.3">
      <c r="A767" s="36" t="s">
        <v>950</v>
      </c>
      <c r="B767" s="6" t="str">
        <f>IFERROR(VLOOKUP($A767,classifications!$A$3:$C$334,3,FALSE),VLOOKUP($A767,classifications!$I$2:$K$27,3,FALSE))</f>
        <v>Urban with Significant Rural</v>
      </c>
      <c r="C767" s="6" t="str">
        <f>VLOOKUP($A767,classifications!$A$3:$D$333,4,FALSE)</f>
        <v>lower tier</v>
      </c>
      <c r="D767" s="6" t="str">
        <f>VLOOKUP($A767,class!$A$1:$B$455,2,FALSE)</f>
        <v>Shire District</v>
      </c>
      <c r="E767" s="7">
        <f>VLOOKUP($A767,Data!$CA$596:$CM$995,2,FALSE)</f>
        <v>30900</v>
      </c>
      <c r="F767" s="7">
        <f>VLOOKUP($A767,Data!$CA$596:$CM$995,3,FALSE)</f>
        <v>74900</v>
      </c>
      <c r="G767" s="7">
        <f>VLOOKUP($A767,Data!$CA$596:$CM$995,4,FALSE)</f>
        <v>41.2</v>
      </c>
      <c r="H767" s="7">
        <f>VLOOKUP($A767,Data!$CA$596:$CM$995,5,FALSE)</f>
        <v>7.7</v>
      </c>
      <c r="I767" s="7">
        <f>VLOOKUP($A767,Data!$CA$596:$CM$995,6,FALSE)</f>
        <v>59700</v>
      </c>
      <c r="J767" s="7">
        <f>VLOOKUP($A767,Data!$CA$596:$CM$995,7,FALSE)</f>
        <v>74900</v>
      </c>
      <c r="K767" s="7">
        <f>VLOOKUP($A767,Data!$CA$596:$CM$995,8,FALSE)</f>
        <v>79.8</v>
      </c>
      <c r="L767" s="7">
        <f>VLOOKUP($A767,Data!$CA$596:$CM$995,9,FALSE)</f>
        <v>6.2</v>
      </c>
      <c r="M767" s="7">
        <f>VLOOKUP($A767,Data!$CA$596:$CM$995,10,FALSE)</f>
        <v>2400</v>
      </c>
      <c r="N767" s="7">
        <f>VLOOKUP($A767,Data!$CA$596:$CM$995,11,FALSE)</f>
        <v>74900</v>
      </c>
      <c r="O767" s="7">
        <f>VLOOKUP($A767,Data!$CA$596:$CM$995,12,FALSE)</f>
        <v>3.2</v>
      </c>
      <c r="P767" s="7" t="str">
        <f>VLOOKUP($A767,Data!$CA$596:$CM$995,13,FALSE)</f>
        <v>*</v>
      </c>
    </row>
    <row r="768" spans="1:16" x14ac:dyDescent="0.3">
      <c r="A768" s="36" t="s">
        <v>951</v>
      </c>
      <c r="B768" s="6" t="str">
        <f>IFERROR(VLOOKUP($A768,classifications!$A$3:$C$334,3,FALSE),VLOOKUP($A768,classifications!$I$2:$K$27,3,FALSE))</f>
        <v>Predominantly Rural</v>
      </c>
      <c r="C768" s="6" t="str">
        <f>VLOOKUP($A768,classifications!$A$3:$D$333,4,FALSE)</f>
        <v>lower tier</v>
      </c>
      <c r="D768" s="6" t="str">
        <f>VLOOKUP($A768,class!$A$1:$B$455,2,FALSE)</f>
        <v>Shire District</v>
      </c>
      <c r="E768" s="7">
        <f>VLOOKUP($A768,Data!$CA$596:$CM$995,2,FALSE)</f>
        <v>43800</v>
      </c>
      <c r="F768" s="7">
        <f>VLOOKUP($A768,Data!$CA$596:$CM$995,3,FALSE)</f>
        <v>72300</v>
      </c>
      <c r="G768" s="7">
        <f>VLOOKUP($A768,Data!$CA$596:$CM$995,4,FALSE)</f>
        <v>60.5</v>
      </c>
      <c r="H768" s="7">
        <f>VLOOKUP($A768,Data!$CA$596:$CM$995,5,FALSE)</f>
        <v>7.3</v>
      </c>
      <c r="I768" s="7">
        <f>VLOOKUP($A768,Data!$CA$596:$CM$995,6,FALSE)</f>
        <v>65700</v>
      </c>
      <c r="J768" s="7">
        <f>VLOOKUP($A768,Data!$CA$596:$CM$995,7,FALSE)</f>
        <v>72300</v>
      </c>
      <c r="K768" s="7">
        <f>VLOOKUP($A768,Data!$CA$596:$CM$995,8,FALSE)</f>
        <v>90.9</v>
      </c>
      <c r="L768" s="7">
        <f>VLOOKUP($A768,Data!$CA$596:$CM$995,9,FALSE)</f>
        <v>4.3</v>
      </c>
      <c r="M768" s="7">
        <f>VLOOKUP($A768,Data!$CA$596:$CM$995,10,FALSE)</f>
        <v>2100</v>
      </c>
      <c r="N768" s="7">
        <f>VLOOKUP($A768,Data!$CA$596:$CM$995,11,FALSE)</f>
        <v>72300</v>
      </c>
      <c r="O768" s="7">
        <f>VLOOKUP($A768,Data!$CA$596:$CM$995,12,FALSE)</f>
        <v>2.9</v>
      </c>
      <c r="P768" s="7" t="str">
        <f>VLOOKUP($A768,Data!$CA$596:$CM$995,13,FALSE)</f>
        <v>*</v>
      </c>
    </row>
    <row r="769" spans="1:16" x14ac:dyDescent="0.3">
      <c r="A769" s="36" t="s">
        <v>952</v>
      </c>
      <c r="B769" s="6" t="str">
        <f>IFERROR(VLOOKUP($A769,classifications!$A$3:$C$334,3,FALSE),VLOOKUP($A769,classifications!$I$2:$K$27,3,FALSE))</f>
        <v>Urban with Significant Rural</v>
      </c>
      <c r="C769" s="6" t="str">
        <f>VLOOKUP($A769,classifications!$A$3:$D$333,4,FALSE)</f>
        <v>lower tier</v>
      </c>
      <c r="D769" s="6" t="str">
        <f>VLOOKUP($A769,class!$A$1:$B$455,2,FALSE)</f>
        <v>Shire District</v>
      </c>
      <c r="E769" s="7">
        <f>VLOOKUP($A769,Data!$CA$596:$CM$995,2,FALSE)</f>
        <v>31700</v>
      </c>
      <c r="F769" s="7">
        <f>VLOOKUP($A769,Data!$CA$596:$CM$995,3,FALSE)</f>
        <v>80200</v>
      </c>
      <c r="G769" s="7">
        <f>VLOOKUP($A769,Data!$CA$596:$CM$995,4,FALSE)</f>
        <v>39.5</v>
      </c>
      <c r="H769" s="7">
        <f>VLOOKUP($A769,Data!$CA$596:$CM$995,5,FALSE)</f>
        <v>8.1999999999999993</v>
      </c>
      <c r="I769" s="7">
        <f>VLOOKUP($A769,Data!$CA$596:$CM$995,6,FALSE)</f>
        <v>57800</v>
      </c>
      <c r="J769" s="7">
        <f>VLOOKUP($A769,Data!$CA$596:$CM$995,7,FALSE)</f>
        <v>80200</v>
      </c>
      <c r="K769" s="7">
        <f>VLOOKUP($A769,Data!$CA$596:$CM$995,8,FALSE)</f>
        <v>72</v>
      </c>
      <c r="L769" s="7">
        <f>VLOOKUP($A769,Data!$CA$596:$CM$995,9,FALSE)</f>
        <v>7.6</v>
      </c>
      <c r="M769" s="7">
        <f>VLOOKUP($A769,Data!$CA$596:$CM$995,10,FALSE)</f>
        <v>5300</v>
      </c>
      <c r="N769" s="7">
        <f>VLOOKUP($A769,Data!$CA$596:$CM$995,11,FALSE)</f>
        <v>80200</v>
      </c>
      <c r="O769" s="7">
        <f>VLOOKUP($A769,Data!$CA$596:$CM$995,12,FALSE)</f>
        <v>6.6</v>
      </c>
      <c r="P769" s="7">
        <f>VLOOKUP($A769,Data!$CA$596:$CM$995,13,FALSE)</f>
        <v>4.2</v>
      </c>
    </row>
    <row r="770" spans="1:16" x14ac:dyDescent="0.3">
      <c r="A770" s="36" t="s">
        <v>953</v>
      </c>
      <c r="B770" s="6" t="str">
        <f>IFERROR(VLOOKUP($A770,classifications!$A$3:$C$334,3,FALSE),VLOOKUP($A770,classifications!$I$2:$K$27,3,FALSE))</f>
        <v>Predominantly Urban</v>
      </c>
      <c r="C770" s="6" t="str">
        <f>VLOOKUP($A770,classifications!$A$3:$D$333,4,FALSE)</f>
        <v>lower tier</v>
      </c>
      <c r="D770" s="6" t="str">
        <f>VLOOKUP($A770,class!$A$1:$B$455,2,FALSE)</f>
        <v>Shire District</v>
      </c>
      <c r="E770" s="7">
        <f>VLOOKUP($A770,Data!$CA$596:$CM$995,2,FALSE)</f>
        <v>39600</v>
      </c>
      <c r="F770" s="7">
        <f>VLOOKUP($A770,Data!$CA$596:$CM$995,3,FALSE)</f>
        <v>103600</v>
      </c>
      <c r="G770" s="7">
        <f>VLOOKUP($A770,Data!$CA$596:$CM$995,4,FALSE)</f>
        <v>38.200000000000003</v>
      </c>
      <c r="H770" s="7">
        <f>VLOOKUP($A770,Data!$CA$596:$CM$995,5,FALSE)</f>
        <v>6.9</v>
      </c>
      <c r="I770" s="7">
        <f>VLOOKUP($A770,Data!$CA$596:$CM$995,6,FALSE)</f>
        <v>83100</v>
      </c>
      <c r="J770" s="7">
        <f>VLOOKUP($A770,Data!$CA$596:$CM$995,7,FALSE)</f>
        <v>103600</v>
      </c>
      <c r="K770" s="7">
        <f>VLOOKUP($A770,Data!$CA$596:$CM$995,8,FALSE)</f>
        <v>80.2</v>
      </c>
      <c r="L770" s="7">
        <f>VLOOKUP($A770,Data!$CA$596:$CM$995,9,FALSE)</f>
        <v>5.7</v>
      </c>
      <c r="M770" s="7">
        <f>VLOOKUP($A770,Data!$CA$596:$CM$995,10,FALSE)</f>
        <v>9100</v>
      </c>
      <c r="N770" s="7">
        <f>VLOOKUP($A770,Data!$CA$596:$CM$995,11,FALSE)</f>
        <v>103600</v>
      </c>
      <c r="O770" s="7">
        <f>VLOOKUP($A770,Data!$CA$596:$CM$995,12,FALSE)</f>
        <v>8.8000000000000007</v>
      </c>
      <c r="P770" s="7">
        <f>VLOOKUP($A770,Data!$CA$596:$CM$995,13,FALSE)</f>
        <v>4</v>
      </c>
    </row>
    <row r="771" spans="1:16" x14ac:dyDescent="0.3">
      <c r="A771" s="36" t="s">
        <v>954</v>
      </c>
      <c r="B771" s="6" t="str">
        <f>IFERROR(VLOOKUP($A771,classifications!$A$3:$C$334,3,FALSE),VLOOKUP($A771,classifications!$I$2:$K$27,3,FALSE))</f>
        <v>Predominantly Urban</v>
      </c>
      <c r="C771" s="6" t="str">
        <f>VLOOKUP($A771,classifications!$A$3:$D$333,4,FALSE)</f>
        <v>lower tier</v>
      </c>
      <c r="D771" s="6" t="str">
        <f>VLOOKUP($A771,class!$A$1:$B$455,2,FALSE)</f>
        <v>Shire District</v>
      </c>
      <c r="E771" s="7">
        <f>VLOOKUP($A771,Data!$CA$596:$CM$995,2,FALSE)</f>
        <v>28600</v>
      </c>
      <c r="F771" s="7">
        <f>VLOOKUP($A771,Data!$CA$596:$CM$995,3,FALSE)</f>
        <v>69900</v>
      </c>
      <c r="G771" s="7">
        <f>VLOOKUP($A771,Data!$CA$596:$CM$995,4,FALSE)</f>
        <v>40.9</v>
      </c>
      <c r="H771" s="7">
        <f>VLOOKUP($A771,Data!$CA$596:$CM$995,5,FALSE)</f>
        <v>9.4</v>
      </c>
      <c r="I771" s="7">
        <f>VLOOKUP($A771,Data!$CA$596:$CM$995,6,FALSE)</f>
        <v>51300</v>
      </c>
      <c r="J771" s="7">
        <f>VLOOKUP($A771,Data!$CA$596:$CM$995,7,FALSE)</f>
        <v>69900</v>
      </c>
      <c r="K771" s="7">
        <f>VLOOKUP($A771,Data!$CA$596:$CM$995,8,FALSE)</f>
        <v>73.400000000000006</v>
      </c>
      <c r="L771" s="7">
        <f>VLOOKUP($A771,Data!$CA$596:$CM$995,9,FALSE)</f>
        <v>8.4</v>
      </c>
      <c r="M771" s="7">
        <f>VLOOKUP($A771,Data!$CA$596:$CM$995,10,FALSE)</f>
        <v>3500</v>
      </c>
      <c r="N771" s="7">
        <f>VLOOKUP($A771,Data!$CA$596:$CM$995,11,FALSE)</f>
        <v>69900</v>
      </c>
      <c r="O771" s="7">
        <f>VLOOKUP($A771,Data!$CA$596:$CM$995,12,FALSE)</f>
        <v>5</v>
      </c>
      <c r="P771" s="7" t="str">
        <f>VLOOKUP($A771,Data!$CA$596:$CM$995,13,FALSE)</f>
        <v>*</v>
      </c>
    </row>
    <row r="772" spans="1:16" x14ac:dyDescent="0.3">
      <c r="A772" s="36" t="s">
        <v>955</v>
      </c>
      <c r="B772" s="6" t="str">
        <f>IFERROR(VLOOKUP($A772,classifications!$A$3:$C$334,3,FALSE),VLOOKUP($A772,classifications!$I$2:$K$27,3,FALSE))</f>
        <v>Urban with Significant Rural</v>
      </c>
      <c r="C772" s="6" t="str">
        <f>VLOOKUP($A772,classifications!$A$3:$D$333,4,FALSE)</f>
        <v>lower tier</v>
      </c>
      <c r="D772" s="6" t="str">
        <f>VLOOKUP($A772,class!$A$1:$B$455,2,FALSE)</f>
        <v>Shire District</v>
      </c>
      <c r="E772" s="7">
        <f>VLOOKUP($A772,Data!$CA$596:$CM$995,2,FALSE)</f>
        <v>22100</v>
      </c>
      <c r="F772" s="7">
        <f>VLOOKUP($A772,Data!$CA$596:$CM$995,3,FALSE)</f>
        <v>66500</v>
      </c>
      <c r="G772" s="7">
        <f>VLOOKUP($A772,Data!$CA$596:$CM$995,4,FALSE)</f>
        <v>33.299999999999997</v>
      </c>
      <c r="H772" s="7">
        <f>VLOOKUP($A772,Data!$CA$596:$CM$995,5,FALSE)</f>
        <v>7.7</v>
      </c>
      <c r="I772" s="7">
        <f>VLOOKUP($A772,Data!$CA$596:$CM$995,6,FALSE)</f>
        <v>50200</v>
      </c>
      <c r="J772" s="7">
        <f>VLOOKUP($A772,Data!$CA$596:$CM$995,7,FALSE)</f>
        <v>66500</v>
      </c>
      <c r="K772" s="7">
        <f>VLOOKUP($A772,Data!$CA$596:$CM$995,8,FALSE)</f>
        <v>75.5</v>
      </c>
      <c r="L772" s="7">
        <f>VLOOKUP($A772,Data!$CA$596:$CM$995,9,FALSE)</f>
        <v>7</v>
      </c>
      <c r="M772" s="7">
        <f>VLOOKUP($A772,Data!$CA$596:$CM$995,10,FALSE)</f>
        <v>4200</v>
      </c>
      <c r="N772" s="7">
        <f>VLOOKUP($A772,Data!$CA$596:$CM$995,11,FALSE)</f>
        <v>66500</v>
      </c>
      <c r="O772" s="7">
        <f>VLOOKUP($A772,Data!$CA$596:$CM$995,12,FALSE)</f>
        <v>6.4</v>
      </c>
      <c r="P772" s="7">
        <f>VLOOKUP($A772,Data!$CA$596:$CM$995,13,FALSE)</f>
        <v>4</v>
      </c>
    </row>
    <row r="773" spans="1:16" x14ac:dyDescent="0.3">
      <c r="A773" s="36" t="s">
        <v>956</v>
      </c>
      <c r="B773" s="6" t="str">
        <f>IFERROR(VLOOKUP($A773,classifications!$A$3:$C$334,3,FALSE),VLOOKUP($A773,classifications!$I$2:$K$27,3,FALSE))</f>
        <v>Predominantly Urban</v>
      </c>
      <c r="C773" s="6" t="str">
        <f>VLOOKUP($A773,classifications!$A$3:$D$333,4,FALSE)</f>
        <v>lower tier</v>
      </c>
      <c r="D773" s="6" t="str">
        <f>VLOOKUP($A773,class!$A$1:$B$455,2,FALSE)</f>
        <v>Shire District</v>
      </c>
      <c r="E773" s="7">
        <f>VLOOKUP($A773,Data!$CA$596:$CM$995,2,FALSE)</f>
        <v>21700</v>
      </c>
      <c r="F773" s="7">
        <f>VLOOKUP($A773,Data!$CA$596:$CM$995,3,FALSE)</f>
        <v>66200</v>
      </c>
      <c r="G773" s="7">
        <f>VLOOKUP($A773,Data!$CA$596:$CM$995,4,FALSE)</f>
        <v>32.700000000000003</v>
      </c>
      <c r="H773" s="7">
        <f>VLOOKUP($A773,Data!$CA$596:$CM$995,5,FALSE)</f>
        <v>9.4</v>
      </c>
      <c r="I773" s="7">
        <f>VLOOKUP($A773,Data!$CA$596:$CM$995,6,FALSE)</f>
        <v>51400</v>
      </c>
      <c r="J773" s="7">
        <f>VLOOKUP($A773,Data!$CA$596:$CM$995,7,FALSE)</f>
        <v>66200</v>
      </c>
      <c r="K773" s="7">
        <f>VLOOKUP($A773,Data!$CA$596:$CM$995,8,FALSE)</f>
        <v>77.599999999999994</v>
      </c>
      <c r="L773" s="7">
        <f>VLOOKUP($A773,Data!$CA$596:$CM$995,9,FALSE)</f>
        <v>8.3000000000000007</v>
      </c>
      <c r="M773" s="7">
        <f>VLOOKUP($A773,Data!$CA$596:$CM$995,10,FALSE)</f>
        <v>8500</v>
      </c>
      <c r="N773" s="7">
        <f>VLOOKUP($A773,Data!$CA$596:$CM$995,11,FALSE)</f>
        <v>66200</v>
      </c>
      <c r="O773" s="7">
        <f>VLOOKUP($A773,Data!$CA$596:$CM$995,12,FALSE)</f>
        <v>12.8</v>
      </c>
      <c r="P773" s="7">
        <f>VLOOKUP($A773,Data!$CA$596:$CM$995,13,FALSE)</f>
        <v>6.7</v>
      </c>
    </row>
    <row r="774" spans="1:16" x14ac:dyDescent="0.3">
      <c r="A774" s="36" t="s">
        <v>957</v>
      </c>
      <c r="B774" s="6" t="str">
        <f>IFERROR(VLOOKUP($A774,classifications!$A$3:$C$334,3,FALSE),VLOOKUP($A774,classifications!$I$2:$K$27,3,FALSE))</f>
        <v>Urban with Significant Rural</v>
      </c>
      <c r="C774" s="6" t="str">
        <f>VLOOKUP($A774,classifications!$A$3:$D$333,4,FALSE)</f>
        <v>lower tier</v>
      </c>
      <c r="D774" s="6" t="str">
        <f>VLOOKUP($A774,class!$A$1:$B$455,2,FALSE)</f>
        <v>Shire District</v>
      </c>
      <c r="E774" s="7">
        <f>VLOOKUP($A774,Data!$CA$596:$CM$995,2,FALSE)</f>
        <v>40200</v>
      </c>
      <c r="F774" s="7">
        <f>VLOOKUP($A774,Data!$CA$596:$CM$995,3,FALSE)</f>
        <v>104300</v>
      </c>
      <c r="G774" s="7">
        <f>VLOOKUP($A774,Data!$CA$596:$CM$995,4,FALSE)</f>
        <v>38.5</v>
      </c>
      <c r="H774" s="7">
        <f>VLOOKUP($A774,Data!$CA$596:$CM$995,5,FALSE)</f>
        <v>8.3000000000000007</v>
      </c>
      <c r="I774" s="7">
        <f>VLOOKUP($A774,Data!$CA$596:$CM$995,6,FALSE)</f>
        <v>74000</v>
      </c>
      <c r="J774" s="7">
        <f>VLOOKUP($A774,Data!$CA$596:$CM$995,7,FALSE)</f>
        <v>104300</v>
      </c>
      <c r="K774" s="7">
        <f>VLOOKUP($A774,Data!$CA$596:$CM$995,8,FALSE)</f>
        <v>70.900000000000006</v>
      </c>
      <c r="L774" s="7">
        <f>VLOOKUP($A774,Data!$CA$596:$CM$995,9,FALSE)</f>
        <v>7.7</v>
      </c>
      <c r="M774" s="7">
        <f>VLOOKUP($A774,Data!$CA$596:$CM$995,10,FALSE)</f>
        <v>9200</v>
      </c>
      <c r="N774" s="7">
        <f>VLOOKUP($A774,Data!$CA$596:$CM$995,11,FALSE)</f>
        <v>104300</v>
      </c>
      <c r="O774" s="7">
        <f>VLOOKUP($A774,Data!$CA$596:$CM$995,12,FALSE)</f>
        <v>8.8000000000000007</v>
      </c>
      <c r="P774" s="7">
        <f>VLOOKUP($A774,Data!$CA$596:$CM$995,13,FALSE)</f>
        <v>4.8</v>
      </c>
    </row>
    <row r="775" spans="1:16" x14ac:dyDescent="0.3">
      <c r="A775" s="36" t="s">
        <v>958</v>
      </c>
      <c r="B775" s="6" t="str">
        <f>IFERROR(VLOOKUP($A775,classifications!$A$3:$C$334,3,FALSE),VLOOKUP($A775,classifications!$I$2:$K$27,3,FALSE))</f>
        <v>Predominantly Rural</v>
      </c>
      <c r="C775" s="6" t="str">
        <f>VLOOKUP($A775,classifications!$A$3:$D$333,4,FALSE)</f>
        <v>lower tier</v>
      </c>
      <c r="D775" s="6" t="str">
        <f>VLOOKUP($A775,class!$A$1:$B$455,2,FALSE)</f>
        <v>Shire District</v>
      </c>
      <c r="E775" s="7">
        <f>VLOOKUP($A775,Data!$CA$596:$CM$995,2,FALSE)</f>
        <v>34500</v>
      </c>
      <c r="F775" s="7">
        <f>VLOOKUP($A775,Data!$CA$596:$CM$995,3,FALSE)</f>
        <v>70300</v>
      </c>
      <c r="G775" s="7">
        <f>VLOOKUP($A775,Data!$CA$596:$CM$995,4,FALSE)</f>
        <v>49.1</v>
      </c>
      <c r="H775" s="7">
        <f>VLOOKUP($A775,Data!$CA$596:$CM$995,5,FALSE)</f>
        <v>10.4</v>
      </c>
      <c r="I775" s="7">
        <f>VLOOKUP($A775,Data!$CA$596:$CM$995,6,FALSE)</f>
        <v>54400</v>
      </c>
      <c r="J775" s="7">
        <f>VLOOKUP($A775,Data!$CA$596:$CM$995,7,FALSE)</f>
        <v>70300</v>
      </c>
      <c r="K775" s="7">
        <f>VLOOKUP($A775,Data!$CA$596:$CM$995,8,FALSE)</f>
        <v>77.400000000000006</v>
      </c>
      <c r="L775" s="7">
        <f>VLOOKUP($A775,Data!$CA$596:$CM$995,9,FALSE)</f>
        <v>8.6999999999999993</v>
      </c>
      <c r="M775" s="7">
        <f>VLOOKUP($A775,Data!$CA$596:$CM$995,10,FALSE)</f>
        <v>3200</v>
      </c>
      <c r="N775" s="7">
        <f>VLOOKUP($A775,Data!$CA$596:$CM$995,11,FALSE)</f>
        <v>70300</v>
      </c>
      <c r="O775" s="7">
        <f>VLOOKUP($A775,Data!$CA$596:$CM$995,12,FALSE)</f>
        <v>4.5999999999999996</v>
      </c>
      <c r="P775" s="7" t="str">
        <f>VLOOKUP($A775,Data!$CA$596:$CM$995,13,FALSE)</f>
        <v>*</v>
      </c>
    </row>
    <row r="776" spans="1:16" x14ac:dyDescent="0.3">
      <c r="A776" s="36" t="s">
        <v>1051</v>
      </c>
      <c r="B776" s="6" t="str">
        <f>IFERROR(VLOOKUP($A776,classifications!$A$3:$C$334,3,FALSE),VLOOKUP($A776,classifications!$I$2:$K$27,3,FALSE))</f>
        <v>Urban with Significant Rural</v>
      </c>
      <c r="C776" s="6" t="str">
        <f>VLOOKUP($A776,classifications!$A$3:$D$333,4,FALSE)</f>
        <v>lower tier</v>
      </c>
      <c r="D776" s="6" t="str">
        <f>VLOOKUP($A776,class!$A$1:$B$455,2,FALSE)</f>
        <v>Shire District</v>
      </c>
      <c r="E776" s="7">
        <f>VLOOKUP($A776,Data!$CA$596:$CM$995,2,FALSE)</f>
        <v>19500</v>
      </c>
      <c r="F776" s="7">
        <f>VLOOKUP($A776,Data!$CA$596:$CM$995,3,FALSE)</f>
        <v>63400</v>
      </c>
      <c r="G776" s="7">
        <f>VLOOKUP($A776,Data!$CA$596:$CM$995,4,FALSE)</f>
        <v>30.8</v>
      </c>
      <c r="H776" s="7">
        <f>VLOOKUP($A776,Data!$CA$596:$CM$995,5,FALSE)</f>
        <v>8.5</v>
      </c>
      <c r="I776" s="7">
        <f>VLOOKUP($A776,Data!$CA$596:$CM$995,6,FALSE)</f>
        <v>46900</v>
      </c>
      <c r="J776" s="7">
        <f>VLOOKUP($A776,Data!$CA$596:$CM$995,7,FALSE)</f>
        <v>63400</v>
      </c>
      <c r="K776" s="7">
        <f>VLOOKUP($A776,Data!$CA$596:$CM$995,8,FALSE)</f>
        <v>74</v>
      </c>
      <c r="L776" s="7">
        <f>VLOOKUP($A776,Data!$CA$596:$CM$995,9,FALSE)</f>
        <v>8.1</v>
      </c>
      <c r="M776" s="7">
        <f>VLOOKUP($A776,Data!$CA$596:$CM$995,10,FALSE)</f>
        <v>5100</v>
      </c>
      <c r="N776" s="7">
        <f>VLOOKUP($A776,Data!$CA$596:$CM$995,11,FALSE)</f>
        <v>63400</v>
      </c>
      <c r="O776" s="7">
        <f>VLOOKUP($A776,Data!$CA$596:$CM$995,12,FALSE)</f>
        <v>8</v>
      </c>
      <c r="P776" s="7">
        <f>VLOOKUP($A776,Data!$CA$596:$CM$995,13,FALSE)</f>
        <v>5</v>
      </c>
    </row>
    <row r="777" spans="1:16" x14ac:dyDescent="0.3">
      <c r="A777" s="36" t="s">
        <v>960</v>
      </c>
      <c r="B777" s="6" t="str">
        <f>IFERROR(VLOOKUP($A777,classifications!$A$3:$C$334,3,FALSE),VLOOKUP($A777,classifications!$I$2:$K$27,3,FALSE))</f>
        <v>Predominantly Rural</v>
      </c>
      <c r="C777" s="6" t="str">
        <f>VLOOKUP($A777,classifications!$A$3:$D$333,4,FALSE)</f>
        <v>lower tier</v>
      </c>
      <c r="D777" s="6" t="str">
        <f>VLOOKUP($A777,class!$A$1:$B$455,2,FALSE)</f>
        <v>Shire District</v>
      </c>
      <c r="E777" s="7">
        <f>VLOOKUP($A777,Data!$CA$596:$CM$995,2,FALSE)</f>
        <v>21400</v>
      </c>
      <c r="F777" s="7">
        <f>VLOOKUP($A777,Data!$CA$596:$CM$995,3,FALSE)</f>
        <v>86500</v>
      </c>
      <c r="G777" s="7">
        <f>VLOOKUP($A777,Data!$CA$596:$CM$995,4,FALSE)</f>
        <v>24.7</v>
      </c>
      <c r="H777" s="7">
        <f>VLOOKUP($A777,Data!$CA$596:$CM$995,5,FALSE)</f>
        <v>6.1</v>
      </c>
      <c r="I777" s="7">
        <f>VLOOKUP($A777,Data!$CA$596:$CM$995,6,FALSE)</f>
        <v>54600</v>
      </c>
      <c r="J777" s="7">
        <f>VLOOKUP($A777,Data!$CA$596:$CM$995,7,FALSE)</f>
        <v>86500</v>
      </c>
      <c r="K777" s="7">
        <f>VLOOKUP($A777,Data!$CA$596:$CM$995,8,FALSE)</f>
        <v>63.2</v>
      </c>
      <c r="L777" s="7">
        <f>VLOOKUP($A777,Data!$CA$596:$CM$995,9,FALSE)</f>
        <v>6.8</v>
      </c>
      <c r="M777" s="7">
        <f>VLOOKUP($A777,Data!$CA$596:$CM$995,10,FALSE)</f>
        <v>8600</v>
      </c>
      <c r="N777" s="7">
        <f>VLOOKUP($A777,Data!$CA$596:$CM$995,11,FALSE)</f>
        <v>86500</v>
      </c>
      <c r="O777" s="7">
        <f>VLOOKUP($A777,Data!$CA$596:$CM$995,12,FALSE)</f>
        <v>9.9</v>
      </c>
      <c r="P777" s="7">
        <f>VLOOKUP($A777,Data!$CA$596:$CM$995,13,FALSE)</f>
        <v>4.2</v>
      </c>
    </row>
    <row r="778" spans="1:16" x14ac:dyDescent="0.3">
      <c r="A778" s="36" t="s">
        <v>961</v>
      </c>
      <c r="B778" s="6" t="str">
        <f>IFERROR(VLOOKUP($A778,classifications!$A$3:$C$334,3,FALSE),VLOOKUP($A778,classifications!$I$2:$K$27,3,FALSE))</f>
        <v>Predominantly Urban</v>
      </c>
      <c r="C778" s="6" t="str">
        <f>VLOOKUP($A778,classifications!$A$3:$D$333,4,FALSE)</f>
        <v>lower tier</v>
      </c>
      <c r="D778" s="6" t="str">
        <f>VLOOKUP($A778,class!$A$1:$B$455,2,FALSE)</f>
        <v>Shire District</v>
      </c>
      <c r="E778" s="7">
        <f>VLOOKUP($A778,Data!$CA$596:$CM$995,2,FALSE)</f>
        <v>18800</v>
      </c>
      <c r="F778" s="7">
        <f>VLOOKUP($A778,Data!$CA$596:$CM$995,3,FALSE)</f>
        <v>81200</v>
      </c>
      <c r="G778" s="7">
        <f>VLOOKUP($A778,Data!$CA$596:$CM$995,4,FALSE)</f>
        <v>23.1</v>
      </c>
      <c r="H778" s="7">
        <f>VLOOKUP($A778,Data!$CA$596:$CM$995,5,FALSE)</f>
        <v>7.5</v>
      </c>
      <c r="I778" s="7">
        <f>VLOOKUP($A778,Data!$CA$596:$CM$995,6,FALSE)</f>
        <v>57100</v>
      </c>
      <c r="J778" s="7">
        <f>VLOOKUP($A778,Data!$CA$596:$CM$995,7,FALSE)</f>
        <v>81200</v>
      </c>
      <c r="K778" s="7">
        <f>VLOOKUP($A778,Data!$CA$596:$CM$995,8,FALSE)</f>
        <v>70.3</v>
      </c>
      <c r="L778" s="7">
        <f>VLOOKUP($A778,Data!$CA$596:$CM$995,9,FALSE)</f>
        <v>8.1</v>
      </c>
      <c r="M778" s="7">
        <f>VLOOKUP($A778,Data!$CA$596:$CM$995,10,FALSE)</f>
        <v>8100</v>
      </c>
      <c r="N778" s="7">
        <f>VLOOKUP($A778,Data!$CA$596:$CM$995,11,FALSE)</f>
        <v>81200</v>
      </c>
      <c r="O778" s="7">
        <f>VLOOKUP($A778,Data!$CA$596:$CM$995,12,FALSE)</f>
        <v>9.9</v>
      </c>
      <c r="P778" s="7">
        <f>VLOOKUP($A778,Data!$CA$596:$CM$995,13,FALSE)</f>
        <v>5.3</v>
      </c>
    </row>
    <row r="779" spans="1:16" x14ac:dyDescent="0.3">
      <c r="A779" s="36" t="s">
        <v>962</v>
      </c>
      <c r="B779" s="6" t="str">
        <f>IFERROR(VLOOKUP($A779,classifications!$A$3:$C$334,3,FALSE),VLOOKUP($A779,classifications!$I$2:$K$27,3,FALSE))</f>
        <v>Urban with Significant Rural</v>
      </c>
      <c r="C779" s="6" t="str">
        <f>VLOOKUP($A779,classifications!$A$3:$D$333,4,FALSE)</f>
        <v>lower tier</v>
      </c>
      <c r="D779" s="6" t="str">
        <f>VLOOKUP($A779,class!$A$1:$B$455,2,FALSE)</f>
        <v>Shire District</v>
      </c>
      <c r="E779" s="7">
        <f>VLOOKUP($A779,Data!$CA$596:$CM$995,2,FALSE)</f>
        <v>29400</v>
      </c>
      <c r="F779" s="7">
        <f>VLOOKUP($A779,Data!$CA$596:$CM$995,3,FALSE)</f>
        <v>79800</v>
      </c>
      <c r="G779" s="7">
        <f>VLOOKUP($A779,Data!$CA$596:$CM$995,4,FALSE)</f>
        <v>36.799999999999997</v>
      </c>
      <c r="H779" s="7">
        <f>VLOOKUP($A779,Data!$CA$596:$CM$995,5,FALSE)</f>
        <v>8.1999999999999993</v>
      </c>
      <c r="I779" s="7">
        <f>VLOOKUP($A779,Data!$CA$596:$CM$995,6,FALSE)</f>
        <v>61800</v>
      </c>
      <c r="J779" s="7">
        <f>VLOOKUP($A779,Data!$CA$596:$CM$995,7,FALSE)</f>
        <v>79800</v>
      </c>
      <c r="K779" s="7">
        <f>VLOOKUP($A779,Data!$CA$596:$CM$995,8,FALSE)</f>
        <v>77.400000000000006</v>
      </c>
      <c r="L779" s="7">
        <f>VLOOKUP($A779,Data!$CA$596:$CM$995,9,FALSE)</f>
        <v>7.1</v>
      </c>
      <c r="M779" s="7">
        <f>VLOOKUP($A779,Data!$CA$596:$CM$995,10,FALSE)</f>
        <v>5400</v>
      </c>
      <c r="N779" s="7">
        <f>VLOOKUP($A779,Data!$CA$596:$CM$995,11,FALSE)</f>
        <v>79800</v>
      </c>
      <c r="O779" s="7">
        <f>VLOOKUP($A779,Data!$CA$596:$CM$995,12,FALSE)</f>
        <v>6.8</v>
      </c>
      <c r="P779" s="7" t="str">
        <f>VLOOKUP($A779,Data!$CA$596:$CM$995,13,FALSE)</f>
        <v>*</v>
      </c>
    </row>
    <row r="780" spans="1:16" x14ac:dyDescent="0.3">
      <c r="A780" s="36" t="s">
        <v>963</v>
      </c>
      <c r="B780" s="6" t="str">
        <f>IFERROR(VLOOKUP($A780,classifications!$A$3:$C$334,3,FALSE),VLOOKUP($A780,classifications!$I$2:$K$27,3,FALSE))</f>
        <v>Urban with Significant Rural</v>
      </c>
      <c r="C780" s="6" t="str">
        <f>VLOOKUP($A780,classifications!$A$3:$D$333,4,FALSE)</f>
        <v>lower tier</v>
      </c>
      <c r="D780" s="6" t="str">
        <f>VLOOKUP($A780,class!$A$1:$B$455,2,FALSE)</f>
        <v>Shire District</v>
      </c>
      <c r="E780" s="7">
        <f>VLOOKUP($A780,Data!$CA$596:$CM$995,2,FALSE)</f>
        <v>37600</v>
      </c>
      <c r="F780" s="7">
        <f>VLOOKUP($A780,Data!$CA$596:$CM$995,3,FALSE)</f>
        <v>69700</v>
      </c>
      <c r="G780" s="7">
        <f>VLOOKUP($A780,Data!$CA$596:$CM$995,4,FALSE)</f>
        <v>53.9</v>
      </c>
      <c r="H780" s="7">
        <f>VLOOKUP($A780,Data!$CA$596:$CM$995,5,FALSE)</f>
        <v>9</v>
      </c>
      <c r="I780" s="7">
        <f>VLOOKUP($A780,Data!$CA$596:$CM$995,6,FALSE)</f>
        <v>58800</v>
      </c>
      <c r="J780" s="7">
        <f>VLOOKUP($A780,Data!$CA$596:$CM$995,7,FALSE)</f>
        <v>69700</v>
      </c>
      <c r="K780" s="7">
        <f>VLOOKUP($A780,Data!$CA$596:$CM$995,8,FALSE)</f>
        <v>84.4</v>
      </c>
      <c r="L780" s="7">
        <f>VLOOKUP($A780,Data!$CA$596:$CM$995,9,FALSE)</f>
        <v>6.5</v>
      </c>
      <c r="M780" s="7">
        <f>VLOOKUP($A780,Data!$CA$596:$CM$995,10,FALSE)</f>
        <v>3200</v>
      </c>
      <c r="N780" s="7">
        <f>VLOOKUP($A780,Data!$CA$596:$CM$995,11,FALSE)</f>
        <v>69700</v>
      </c>
      <c r="O780" s="7">
        <f>VLOOKUP($A780,Data!$CA$596:$CM$995,12,FALSE)</f>
        <v>4.5999999999999996</v>
      </c>
      <c r="P780" s="7" t="str">
        <f>VLOOKUP($A780,Data!$CA$596:$CM$995,13,FALSE)</f>
        <v>*</v>
      </c>
    </row>
    <row r="781" spans="1:16" x14ac:dyDescent="0.3">
      <c r="A781" s="36" t="s">
        <v>964</v>
      </c>
      <c r="B781" s="6" t="str">
        <f>IFERROR(VLOOKUP($A781,classifications!$A$3:$C$334,3,FALSE),VLOOKUP($A781,classifications!$I$2:$K$27,3,FALSE))</f>
        <v>Urban with Significant Rural</v>
      </c>
      <c r="C781" s="6" t="str">
        <f>VLOOKUP($A781,classifications!$A$3:$D$333,4,FALSE)</f>
        <v>lower tier</v>
      </c>
      <c r="D781" s="6" t="str">
        <f>VLOOKUP($A781,class!$A$1:$B$455,2,FALSE)</f>
        <v>Shire District</v>
      </c>
      <c r="E781" s="7">
        <f>VLOOKUP($A781,Data!$CA$596:$CM$995,2,FALSE)</f>
        <v>40100</v>
      </c>
      <c r="F781" s="7">
        <f>VLOOKUP($A781,Data!$CA$596:$CM$995,3,FALSE)</f>
        <v>90300</v>
      </c>
      <c r="G781" s="7">
        <f>VLOOKUP($A781,Data!$CA$596:$CM$995,4,FALSE)</f>
        <v>44.4</v>
      </c>
      <c r="H781" s="7">
        <f>VLOOKUP($A781,Data!$CA$596:$CM$995,5,FALSE)</f>
        <v>6.9</v>
      </c>
      <c r="I781" s="7">
        <f>VLOOKUP($A781,Data!$CA$596:$CM$995,6,FALSE)</f>
        <v>76300</v>
      </c>
      <c r="J781" s="7">
        <f>VLOOKUP($A781,Data!$CA$596:$CM$995,7,FALSE)</f>
        <v>90300</v>
      </c>
      <c r="K781" s="7">
        <f>VLOOKUP($A781,Data!$CA$596:$CM$995,8,FALSE)</f>
        <v>84.5</v>
      </c>
      <c r="L781" s="7">
        <f>VLOOKUP($A781,Data!$CA$596:$CM$995,9,FALSE)</f>
        <v>5.0999999999999996</v>
      </c>
      <c r="M781" s="7">
        <f>VLOOKUP($A781,Data!$CA$596:$CM$995,10,FALSE)</f>
        <v>1800</v>
      </c>
      <c r="N781" s="7">
        <f>VLOOKUP($A781,Data!$CA$596:$CM$995,11,FALSE)</f>
        <v>90300</v>
      </c>
      <c r="O781" s="7">
        <f>VLOOKUP($A781,Data!$CA$596:$CM$995,12,FALSE)</f>
        <v>2</v>
      </c>
      <c r="P781" s="7" t="str">
        <f>VLOOKUP($A781,Data!$CA$596:$CM$995,13,FALSE)</f>
        <v>*</v>
      </c>
    </row>
    <row r="782" spans="1:16" x14ac:dyDescent="0.3">
      <c r="A782" s="36" t="s">
        <v>965</v>
      </c>
      <c r="B782" s="6" t="str">
        <f>IFERROR(VLOOKUP($A782,classifications!$A$3:$C$334,3,FALSE),VLOOKUP($A782,classifications!$I$2:$K$27,3,FALSE))</f>
        <v>Predominantly Urban</v>
      </c>
      <c r="C782" s="6" t="str">
        <f>VLOOKUP($A782,classifications!$A$3:$D$333,4,FALSE)</f>
        <v>lower tier</v>
      </c>
      <c r="D782" s="6" t="str">
        <f>VLOOKUP($A782,class!$A$1:$B$455,2,FALSE)</f>
        <v>Shire District</v>
      </c>
      <c r="E782" s="7">
        <f>VLOOKUP($A782,Data!$CA$596:$CM$995,2,FALSE)</f>
        <v>61100</v>
      </c>
      <c r="F782" s="7">
        <f>VLOOKUP($A782,Data!$CA$596:$CM$995,3,FALSE)</f>
        <v>105500</v>
      </c>
      <c r="G782" s="7">
        <f>VLOOKUP($A782,Data!$CA$596:$CM$995,4,FALSE)</f>
        <v>57.9</v>
      </c>
      <c r="H782" s="7">
        <f>VLOOKUP($A782,Data!$CA$596:$CM$995,5,FALSE)</f>
        <v>7.1</v>
      </c>
      <c r="I782" s="7">
        <f>VLOOKUP($A782,Data!$CA$596:$CM$995,6,FALSE)</f>
        <v>87900</v>
      </c>
      <c r="J782" s="7">
        <f>VLOOKUP($A782,Data!$CA$596:$CM$995,7,FALSE)</f>
        <v>105500</v>
      </c>
      <c r="K782" s="7">
        <f>VLOOKUP($A782,Data!$CA$596:$CM$995,8,FALSE)</f>
        <v>83.3</v>
      </c>
      <c r="L782" s="7">
        <f>VLOOKUP($A782,Data!$CA$596:$CM$995,9,FALSE)</f>
        <v>5.4</v>
      </c>
      <c r="M782" s="7">
        <f>VLOOKUP($A782,Data!$CA$596:$CM$995,10,FALSE)</f>
        <v>7400</v>
      </c>
      <c r="N782" s="7">
        <f>VLOOKUP($A782,Data!$CA$596:$CM$995,11,FALSE)</f>
        <v>105500</v>
      </c>
      <c r="O782" s="7">
        <f>VLOOKUP($A782,Data!$CA$596:$CM$995,12,FALSE)</f>
        <v>7</v>
      </c>
      <c r="P782" s="7">
        <f>VLOOKUP($A782,Data!$CA$596:$CM$995,13,FALSE)</f>
        <v>3.7</v>
      </c>
    </row>
    <row r="783" spans="1:16" x14ac:dyDescent="0.3">
      <c r="A783" s="36" t="s">
        <v>966</v>
      </c>
      <c r="B783" s="6" t="str">
        <f>IFERROR(VLOOKUP($A783,classifications!$A$3:$C$334,3,FALSE),VLOOKUP($A783,classifications!$I$2:$K$27,3,FALSE))</f>
        <v>Predominantly Rural</v>
      </c>
      <c r="C783" s="6" t="str">
        <f>VLOOKUP($A783,classifications!$A$3:$D$333,4,FALSE)</f>
        <v>lower tier</v>
      </c>
      <c r="D783" s="6" t="str">
        <f>VLOOKUP($A783,class!$A$1:$B$455,2,FALSE)</f>
        <v>Shire District</v>
      </c>
      <c r="E783" s="7">
        <f>VLOOKUP($A783,Data!$CA$596:$CM$995,2,FALSE)</f>
        <v>40500</v>
      </c>
      <c r="F783" s="7">
        <f>VLOOKUP($A783,Data!$CA$596:$CM$995,3,FALSE)</f>
        <v>84100</v>
      </c>
      <c r="G783" s="7">
        <f>VLOOKUP($A783,Data!$CA$596:$CM$995,4,FALSE)</f>
        <v>48.2</v>
      </c>
      <c r="H783" s="7">
        <f>VLOOKUP($A783,Data!$CA$596:$CM$995,5,FALSE)</f>
        <v>7.1</v>
      </c>
      <c r="I783" s="7">
        <f>VLOOKUP($A783,Data!$CA$596:$CM$995,6,FALSE)</f>
        <v>70500</v>
      </c>
      <c r="J783" s="7">
        <f>VLOOKUP($A783,Data!$CA$596:$CM$995,7,FALSE)</f>
        <v>84100</v>
      </c>
      <c r="K783" s="7">
        <f>VLOOKUP($A783,Data!$CA$596:$CM$995,8,FALSE)</f>
        <v>83.8</v>
      </c>
      <c r="L783" s="7">
        <f>VLOOKUP($A783,Data!$CA$596:$CM$995,9,FALSE)</f>
        <v>5.2</v>
      </c>
      <c r="M783" s="7">
        <f>VLOOKUP($A783,Data!$CA$596:$CM$995,10,FALSE)</f>
        <v>6500</v>
      </c>
      <c r="N783" s="7">
        <f>VLOOKUP($A783,Data!$CA$596:$CM$995,11,FALSE)</f>
        <v>84100</v>
      </c>
      <c r="O783" s="7">
        <f>VLOOKUP($A783,Data!$CA$596:$CM$995,12,FALSE)</f>
        <v>7.7</v>
      </c>
      <c r="P783" s="7">
        <f>VLOOKUP($A783,Data!$CA$596:$CM$995,13,FALSE)</f>
        <v>3.8</v>
      </c>
    </row>
    <row r="784" spans="1:16" x14ac:dyDescent="0.3">
      <c r="A784" s="36" t="s">
        <v>967</v>
      </c>
      <c r="B784" s="6" t="str">
        <f>IFERROR(VLOOKUP($A784,classifications!$A$3:$C$334,3,FALSE),VLOOKUP($A784,classifications!$I$2:$K$27,3,FALSE))</f>
        <v>Predominantly Rural</v>
      </c>
      <c r="C784" s="6" t="str">
        <f>VLOOKUP($A784,classifications!$A$3:$D$333,4,FALSE)</f>
        <v>lower tier</v>
      </c>
      <c r="D784" s="6" t="str">
        <f>VLOOKUP($A784,class!$A$1:$B$455,2,FALSE)</f>
        <v>Shire District</v>
      </c>
      <c r="E784" s="7">
        <f>VLOOKUP($A784,Data!$CA$596:$CM$995,2,FALSE)</f>
        <v>37200</v>
      </c>
      <c r="F784" s="7">
        <f>VLOOKUP($A784,Data!$CA$596:$CM$995,3,FALSE)</f>
        <v>75500</v>
      </c>
      <c r="G784" s="7">
        <f>VLOOKUP($A784,Data!$CA$596:$CM$995,4,FALSE)</f>
        <v>49.2</v>
      </c>
      <c r="H784" s="7">
        <f>VLOOKUP($A784,Data!$CA$596:$CM$995,5,FALSE)</f>
        <v>7.2</v>
      </c>
      <c r="I784" s="7">
        <f>VLOOKUP($A784,Data!$CA$596:$CM$995,6,FALSE)</f>
        <v>60200</v>
      </c>
      <c r="J784" s="7">
        <f>VLOOKUP($A784,Data!$CA$596:$CM$995,7,FALSE)</f>
        <v>75500</v>
      </c>
      <c r="K784" s="7">
        <f>VLOOKUP($A784,Data!$CA$596:$CM$995,8,FALSE)</f>
        <v>79.7</v>
      </c>
      <c r="L784" s="7">
        <f>VLOOKUP($A784,Data!$CA$596:$CM$995,9,FALSE)</f>
        <v>5.8</v>
      </c>
      <c r="M784" s="7">
        <f>VLOOKUP($A784,Data!$CA$596:$CM$995,10,FALSE)</f>
        <v>2900</v>
      </c>
      <c r="N784" s="7">
        <f>VLOOKUP($A784,Data!$CA$596:$CM$995,11,FALSE)</f>
        <v>75500</v>
      </c>
      <c r="O784" s="7">
        <f>VLOOKUP($A784,Data!$CA$596:$CM$995,12,FALSE)</f>
        <v>3.9</v>
      </c>
      <c r="P784" s="7" t="str">
        <f>VLOOKUP($A784,Data!$CA$596:$CM$995,13,FALSE)</f>
        <v>*</v>
      </c>
    </row>
    <row r="785" spans="1:16" x14ac:dyDescent="0.3">
      <c r="A785" s="36" t="s">
        <v>968</v>
      </c>
      <c r="B785" s="6" t="str">
        <f>IFERROR(VLOOKUP($A785,classifications!$A$3:$C$334,3,FALSE),VLOOKUP($A785,classifications!$I$2:$K$27,3,FALSE))</f>
        <v>Predominantly Rural</v>
      </c>
      <c r="C785" s="6" t="str">
        <f>VLOOKUP($A785,classifications!$A$3:$D$333,4,FALSE)</f>
        <v>lower tier</v>
      </c>
      <c r="D785" s="6" t="str">
        <f>VLOOKUP($A785,class!$A$1:$B$455,2,FALSE)</f>
        <v>Shire District</v>
      </c>
      <c r="E785" s="7">
        <f>VLOOKUP($A785,Data!$CA$596:$CM$995,2,FALSE)</f>
        <v>34400</v>
      </c>
      <c r="F785" s="7">
        <f>VLOOKUP($A785,Data!$CA$596:$CM$995,3,FALSE)</f>
        <v>64000</v>
      </c>
      <c r="G785" s="7">
        <f>VLOOKUP($A785,Data!$CA$596:$CM$995,4,FALSE)</f>
        <v>53.7</v>
      </c>
      <c r="H785" s="7">
        <f>VLOOKUP($A785,Data!$CA$596:$CM$995,5,FALSE)</f>
        <v>8</v>
      </c>
      <c r="I785" s="7">
        <f>VLOOKUP($A785,Data!$CA$596:$CM$995,6,FALSE)</f>
        <v>56200</v>
      </c>
      <c r="J785" s="7">
        <f>VLOOKUP($A785,Data!$CA$596:$CM$995,7,FALSE)</f>
        <v>64000</v>
      </c>
      <c r="K785" s="7">
        <f>VLOOKUP($A785,Data!$CA$596:$CM$995,8,FALSE)</f>
        <v>87.7</v>
      </c>
      <c r="L785" s="7">
        <f>VLOOKUP($A785,Data!$CA$596:$CM$995,9,FALSE)</f>
        <v>5.2</v>
      </c>
      <c r="M785" s="7">
        <f>VLOOKUP($A785,Data!$CA$596:$CM$995,10,FALSE)</f>
        <v>1800</v>
      </c>
      <c r="N785" s="7">
        <f>VLOOKUP($A785,Data!$CA$596:$CM$995,11,FALSE)</f>
        <v>64000</v>
      </c>
      <c r="O785" s="7">
        <f>VLOOKUP($A785,Data!$CA$596:$CM$995,12,FALSE)</f>
        <v>2.8</v>
      </c>
      <c r="P785" s="7" t="str">
        <f>VLOOKUP($A785,Data!$CA$596:$CM$995,13,FALSE)</f>
        <v>*</v>
      </c>
    </row>
    <row r="786" spans="1:16" x14ac:dyDescent="0.3">
      <c r="A786" s="36" t="s">
        <v>969</v>
      </c>
      <c r="B786" s="6" t="str">
        <f>IFERROR(VLOOKUP($A786,classifications!$A$3:$C$334,3,FALSE),VLOOKUP($A786,classifications!$I$2:$K$27,3,FALSE))</f>
        <v>Predominantly Urban</v>
      </c>
      <c r="C786" s="6" t="str">
        <f>VLOOKUP($A786,classifications!$A$3:$D$333,4,FALSE)</f>
        <v>lower tier</v>
      </c>
      <c r="D786" s="6" t="str">
        <f>VLOOKUP($A786,class!$A$1:$B$455,2,FALSE)</f>
        <v>Shire District</v>
      </c>
      <c r="E786" s="7">
        <f>VLOOKUP($A786,Data!$CA$596:$CM$995,2,FALSE)</f>
        <v>45500</v>
      </c>
      <c r="F786" s="7">
        <f>VLOOKUP($A786,Data!$CA$596:$CM$995,3,FALSE)</f>
        <v>81700</v>
      </c>
      <c r="G786" s="7">
        <f>VLOOKUP($A786,Data!$CA$596:$CM$995,4,FALSE)</f>
        <v>55.6</v>
      </c>
      <c r="H786" s="7">
        <f>VLOOKUP($A786,Data!$CA$596:$CM$995,5,FALSE)</f>
        <v>7.5</v>
      </c>
      <c r="I786" s="7">
        <f>VLOOKUP($A786,Data!$CA$596:$CM$995,6,FALSE)</f>
        <v>65900</v>
      </c>
      <c r="J786" s="7">
        <f>VLOOKUP($A786,Data!$CA$596:$CM$995,7,FALSE)</f>
        <v>81700</v>
      </c>
      <c r="K786" s="7">
        <f>VLOOKUP($A786,Data!$CA$596:$CM$995,8,FALSE)</f>
        <v>80.7</v>
      </c>
      <c r="L786" s="7">
        <f>VLOOKUP($A786,Data!$CA$596:$CM$995,9,FALSE)</f>
        <v>6</v>
      </c>
      <c r="M786" s="7">
        <f>VLOOKUP($A786,Data!$CA$596:$CM$995,10,FALSE)</f>
        <v>7600</v>
      </c>
      <c r="N786" s="7">
        <f>VLOOKUP($A786,Data!$CA$596:$CM$995,11,FALSE)</f>
        <v>81700</v>
      </c>
      <c r="O786" s="7">
        <f>VLOOKUP($A786,Data!$CA$596:$CM$995,12,FALSE)</f>
        <v>9.4</v>
      </c>
      <c r="P786" s="7">
        <f>VLOOKUP($A786,Data!$CA$596:$CM$995,13,FALSE)</f>
        <v>4.4000000000000004</v>
      </c>
    </row>
    <row r="787" spans="1:16" x14ac:dyDescent="0.3">
      <c r="A787" s="36" t="s">
        <v>970</v>
      </c>
      <c r="B787" s="6" t="str">
        <f>IFERROR(VLOOKUP($A787,classifications!$A$3:$C$334,3,FALSE),VLOOKUP($A787,classifications!$I$2:$K$27,3,FALSE))</f>
        <v>Predominantly Urban</v>
      </c>
      <c r="C787" s="6" t="str">
        <f>VLOOKUP($A787,classifications!$A$3:$D$333,4,FALSE)</f>
        <v>lower tier</v>
      </c>
      <c r="D787" s="6" t="str">
        <f>VLOOKUP($A787,class!$A$1:$B$455,2,FALSE)</f>
        <v>Shire District</v>
      </c>
      <c r="E787" s="7">
        <f>VLOOKUP($A787,Data!$CA$596:$CM$995,2,FALSE)</f>
        <v>28900</v>
      </c>
      <c r="F787" s="7">
        <f>VLOOKUP($A787,Data!$CA$596:$CM$995,3,FALSE)</f>
        <v>47400</v>
      </c>
      <c r="G787" s="7">
        <f>VLOOKUP($A787,Data!$CA$596:$CM$995,4,FALSE)</f>
        <v>61</v>
      </c>
      <c r="H787" s="7">
        <f>VLOOKUP($A787,Data!$CA$596:$CM$995,5,FALSE)</f>
        <v>9.5</v>
      </c>
      <c r="I787" s="7">
        <f>VLOOKUP($A787,Data!$CA$596:$CM$995,6,FALSE)</f>
        <v>41900</v>
      </c>
      <c r="J787" s="7">
        <f>VLOOKUP($A787,Data!$CA$596:$CM$995,7,FALSE)</f>
        <v>47400</v>
      </c>
      <c r="K787" s="7">
        <f>VLOOKUP($A787,Data!$CA$596:$CM$995,8,FALSE)</f>
        <v>88.5</v>
      </c>
      <c r="L787" s="7">
        <f>VLOOKUP($A787,Data!$CA$596:$CM$995,9,FALSE)</f>
        <v>6.2</v>
      </c>
      <c r="M787" s="7">
        <f>VLOOKUP($A787,Data!$CA$596:$CM$995,10,FALSE)</f>
        <v>1900</v>
      </c>
      <c r="N787" s="7">
        <f>VLOOKUP($A787,Data!$CA$596:$CM$995,11,FALSE)</f>
        <v>47400</v>
      </c>
      <c r="O787" s="7">
        <f>VLOOKUP($A787,Data!$CA$596:$CM$995,12,FALSE)</f>
        <v>4.0999999999999996</v>
      </c>
      <c r="P787" s="7" t="str">
        <f>VLOOKUP($A787,Data!$CA$596:$CM$995,13,FALSE)</f>
        <v>*</v>
      </c>
    </row>
    <row r="788" spans="1:16" x14ac:dyDescent="0.3">
      <c r="A788" s="36" t="s">
        <v>971</v>
      </c>
      <c r="B788" s="6" t="str">
        <f>IFERROR(VLOOKUP($A788,classifications!$A$3:$C$334,3,FALSE),VLOOKUP($A788,classifications!$I$2:$K$27,3,FALSE))</f>
        <v>Predominantly Urban</v>
      </c>
      <c r="C788" s="6" t="str">
        <f>VLOOKUP($A788,classifications!$A$3:$D$333,4,FALSE)</f>
        <v>lower tier</v>
      </c>
      <c r="D788" s="6" t="str">
        <f>VLOOKUP($A788,class!$A$1:$B$455,2,FALSE)</f>
        <v>Shire District</v>
      </c>
      <c r="E788" s="7">
        <f>VLOOKUP($A788,Data!$CA$596:$CM$995,2,FALSE)</f>
        <v>43100</v>
      </c>
      <c r="F788" s="7">
        <f>VLOOKUP($A788,Data!$CA$596:$CM$995,3,FALSE)</f>
        <v>98700</v>
      </c>
      <c r="G788" s="7">
        <f>VLOOKUP($A788,Data!$CA$596:$CM$995,4,FALSE)</f>
        <v>43.7</v>
      </c>
      <c r="H788" s="7">
        <f>VLOOKUP($A788,Data!$CA$596:$CM$995,5,FALSE)</f>
        <v>7.7</v>
      </c>
      <c r="I788" s="7">
        <f>VLOOKUP($A788,Data!$CA$596:$CM$995,6,FALSE)</f>
        <v>78200</v>
      </c>
      <c r="J788" s="7">
        <f>VLOOKUP($A788,Data!$CA$596:$CM$995,7,FALSE)</f>
        <v>98700</v>
      </c>
      <c r="K788" s="7">
        <f>VLOOKUP($A788,Data!$CA$596:$CM$995,8,FALSE)</f>
        <v>79.2</v>
      </c>
      <c r="L788" s="7">
        <f>VLOOKUP($A788,Data!$CA$596:$CM$995,9,FALSE)</f>
        <v>6.3</v>
      </c>
      <c r="M788" s="7">
        <f>VLOOKUP($A788,Data!$CA$596:$CM$995,10,FALSE)</f>
        <v>3100</v>
      </c>
      <c r="N788" s="7">
        <f>VLOOKUP($A788,Data!$CA$596:$CM$995,11,FALSE)</f>
        <v>98700</v>
      </c>
      <c r="O788" s="7">
        <f>VLOOKUP($A788,Data!$CA$596:$CM$995,12,FALSE)</f>
        <v>3.1</v>
      </c>
      <c r="P788" s="7" t="str">
        <f>VLOOKUP($A788,Data!$CA$596:$CM$995,13,FALSE)</f>
        <v>*</v>
      </c>
    </row>
    <row r="789" spans="1:16" x14ac:dyDescent="0.3">
      <c r="A789" s="36" t="s">
        <v>972</v>
      </c>
      <c r="B789" s="6" t="str">
        <f>IFERROR(VLOOKUP($A789,classifications!$A$3:$C$334,3,FALSE),VLOOKUP($A789,classifications!$I$2:$K$27,3,FALSE))</f>
        <v>Urban with Significant Rural</v>
      </c>
      <c r="C789" s="6" t="str">
        <f>VLOOKUP($A789,classifications!$A$3:$D$333,4,FALSE)</f>
        <v>lower tier</v>
      </c>
      <c r="D789" s="6" t="str">
        <f>VLOOKUP($A789,class!$A$1:$B$455,2,FALSE)</f>
        <v>Shire District</v>
      </c>
      <c r="E789" s="7">
        <f>VLOOKUP($A789,Data!$CA$596:$CM$995,2,FALSE)</f>
        <v>25900</v>
      </c>
      <c r="F789" s="7">
        <f>VLOOKUP($A789,Data!$CA$596:$CM$995,3,FALSE)</f>
        <v>49600</v>
      </c>
      <c r="G789" s="7">
        <f>VLOOKUP($A789,Data!$CA$596:$CM$995,4,FALSE)</f>
        <v>52.2</v>
      </c>
      <c r="H789" s="7">
        <f>VLOOKUP($A789,Data!$CA$596:$CM$995,5,FALSE)</f>
        <v>9.3000000000000007</v>
      </c>
      <c r="I789" s="7">
        <f>VLOOKUP($A789,Data!$CA$596:$CM$995,6,FALSE)</f>
        <v>42300</v>
      </c>
      <c r="J789" s="7">
        <f>VLOOKUP($A789,Data!$CA$596:$CM$995,7,FALSE)</f>
        <v>49600</v>
      </c>
      <c r="K789" s="7">
        <f>VLOOKUP($A789,Data!$CA$596:$CM$995,8,FALSE)</f>
        <v>85.3</v>
      </c>
      <c r="L789" s="7">
        <f>VLOOKUP($A789,Data!$CA$596:$CM$995,9,FALSE)</f>
        <v>6.6</v>
      </c>
      <c r="M789" s="7">
        <f>VLOOKUP($A789,Data!$CA$596:$CM$995,10,FALSE)</f>
        <v>1500</v>
      </c>
      <c r="N789" s="7">
        <f>VLOOKUP($A789,Data!$CA$596:$CM$995,11,FALSE)</f>
        <v>49600</v>
      </c>
      <c r="O789" s="7">
        <f>VLOOKUP($A789,Data!$CA$596:$CM$995,12,FALSE)</f>
        <v>3</v>
      </c>
      <c r="P789" s="7" t="str">
        <f>VLOOKUP($A789,Data!$CA$596:$CM$995,13,FALSE)</f>
        <v>*</v>
      </c>
    </row>
    <row r="790" spans="1:16" x14ac:dyDescent="0.3">
      <c r="A790" s="36" t="s">
        <v>973</v>
      </c>
      <c r="B790" s="6" t="str">
        <f>IFERROR(VLOOKUP($A790,classifications!$A$3:$C$334,3,FALSE),VLOOKUP($A790,classifications!$I$2:$K$27,3,FALSE))</f>
        <v>Predominantly Urban</v>
      </c>
      <c r="C790" s="6" t="str">
        <f>VLOOKUP($A790,classifications!$A$3:$D$333,4,FALSE)</f>
        <v>lower tier</v>
      </c>
      <c r="D790" s="6" t="str">
        <f>VLOOKUP($A790,class!$A$1:$B$455,2,FALSE)</f>
        <v>Shire District</v>
      </c>
      <c r="E790" s="7">
        <f>VLOOKUP($A790,Data!$CA$596:$CM$995,2,FALSE)</f>
        <v>45700</v>
      </c>
      <c r="F790" s="7">
        <f>VLOOKUP($A790,Data!$CA$596:$CM$995,3,FALSE)</f>
        <v>87700</v>
      </c>
      <c r="G790" s="7">
        <f>VLOOKUP($A790,Data!$CA$596:$CM$995,4,FALSE)</f>
        <v>52.1</v>
      </c>
      <c r="H790" s="7">
        <f>VLOOKUP($A790,Data!$CA$596:$CM$995,5,FALSE)</f>
        <v>7.7</v>
      </c>
      <c r="I790" s="7">
        <f>VLOOKUP($A790,Data!$CA$596:$CM$995,6,FALSE)</f>
        <v>71700</v>
      </c>
      <c r="J790" s="7">
        <f>VLOOKUP($A790,Data!$CA$596:$CM$995,7,FALSE)</f>
        <v>87700</v>
      </c>
      <c r="K790" s="7">
        <f>VLOOKUP($A790,Data!$CA$596:$CM$995,8,FALSE)</f>
        <v>81.7</v>
      </c>
      <c r="L790" s="7">
        <f>VLOOKUP($A790,Data!$CA$596:$CM$995,9,FALSE)</f>
        <v>6</v>
      </c>
      <c r="M790" s="7">
        <f>VLOOKUP($A790,Data!$CA$596:$CM$995,10,FALSE)</f>
        <v>5000</v>
      </c>
      <c r="N790" s="7">
        <f>VLOOKUP($A790,Data!$CA$596:$CM$995,11,FALSE)</f>
        <v>87700</v>
      </c>
      <c r="O790" s="7">
        <f>VLOOKUP($A790,Data!$CA$596:$CM$995,12,FALSE)</f>
        <v>5.7</v>
      </c>
      <c r="P790" s="7" t="str">
        <f>VLOOKUP($A790,Data!$CA$596:$CM$995,13,FALSE)</f>
        <v>*</v>
      </c>
    </row>
    <row r="791" spans="1:16" x14ac:dyDescent="0.3">
      <c r="A791" s="36" t="s">
        <v>974</v>
      </c>
      <c r="B791" s="6" t="str">
        <f>IFERROR(VLOOKUP($A791,classifications!$A$3:$C$334,3,FALSE),VLOOKUP($A791,classifications!$I$2:$K$27,3,FALSE))</f>
        <v>Predominantly Urban</v>
      </c>
      <c r="C791" s="6" t="str">
        <f>VLOOKUP($A791,classifications!$A$3:$D$333,4,FALSE)</f>
        <v>lower tier</v>
      </c>
      <c r="D791" s="6" t="str">
        <f>VLOOKUP($A791,class!$A$1:$B$455,2,FALSE)</f>
        <v>Shire District</v>
      </c>
      <c r="E791" s="7">
        <f>VLOOKUP($A791,Data!$CA$596:$CM$995,2,FALSE)</f>
        <v>32900</v>
      </c>
      <c r="F791" s="7">
        <f>VLOOKUP($A791,Data!$CA$596:$CM$995,3,FALSE)</f>
        <v>55800</v>
      </c>
      <c r="G791" s="7">
        <f>VLOOKUP($A791,Data!$CA$596:$CM$995,4,FALSE)</f>
        <v>59</v>
      </c>
      <c r="H791" s="7">
        <f>VLOOKUP($A791,Data!$CA$596:$CM$995,5,FALSE)</f>
        <v>10.1</v>
      </c>
      <c r="I791" s="7">
        <f>VLOOKUP($A791,Data!$CA$596:$CM$995,6,FALSE)</f>
        <v>47500</v>
      </c>
      <c r="J791" s="7">
        <f>VLOOKUP($A791,Data!$CA$596:$CM$995,7,FALSE)</f>
        <v>55800</v>
      </c>
      <c r="K791" s="7">
        <f>VLOOKUP($A791,Data!$CA$596:$CM$995,8,FALSE)</f>
        <v>85.2</v>
      </c>
      <c r="L791" s="7">
        <f>VLOOKUP($A791,Data!$CA$596:$CM$995,9,FALSE)</f>
        <v>7.3</v>
      </c>
      <c r="M791" s="7">
        <f>VLOOKUP($A791,Data!$CA$596:$CM$995,10,FALSE)</f>
        <v>2400</v>
      </c>
      <c r="N791" s="7">
        <f>VLOOKUP($A791,Data!$CA$596:$CM$995,11,FALSE)</f>
        <v>55800</v>
      </c>
      <c r="O791" s="7">
        <f>VLOOKUP($A791,Data!$CA$596:$CM$995,12,FALSE)</f>
        <v>4.3</v>
      </c>
      <c r="P791" s="7" t="str">
        <f>VLOOKUP($A791,Data!$CA$596:$CM$995,13,FALSE)</f>
        <v>*</v>
      </c>
    </row>
    <row r="792" spans="1:16" x14ac:dyDescent="0.3">
      <c r="A792" s="36" t="s">
        <v>975</v>
      </c>
      <c r="B792" s="6" t="str">
        <f>IFERROR(VLOOKUP($A792,classifications!$A$3:$C$334,3,FALSE),VLOOKUP($A792,classifications!$I$2:$K$27,3,FALSE))</f>
        <v>Predominantly Urban</v>
      </c>
      <c r="C792" s="6" t="str">
        <f>VLOOKUP($A792,classifications!$A$3:$D$333,4,FALSE)</f>
        <v>lower tier</v>
      </c>
      <c r="D792" s="6" t="str">
        <f>VLOOKUP($A792,class!$A$1:$B$455,2,FALSE)</f>
        <v>Shire District</v>
      </c>
      <c r="E792" s="7">
        <f>VLOOKUP($A792,Data!$CA$596:$CM$995,2,FALSE)</f>
        <v>26400</v>
      </c>
      <c r="F792" s="7">
        <f>VLOOKUP($A792,Data!$CA$596:$CM$995,3,FALSE)</f>
        <v>62100</v>
      </c>
      <c r="G792" s="7">
        <f>VLOOKUP($A792,Data!$CA$596:$CM$995,4,FALSE)</f>
        <v>42.5</v>
      </c>
      <c r="H792" s="7">
        <f>VLOOKUP($A792,Data!$CA$596:$CM$995,5,FALSE)</f>
        <v>8.1999999999999993</v>
      </c>
      <c r="I792" s="7">
        <f>VLOOKUP($A792,Data!$CA$596:$CM$995,6,FALSE)</f>
        <v>47900</v>
      </c>
      <c r="J792" s="7">
        <f>VLOOKUP($A792,Data!$CA$596:$CM$995,7,FALSE)</f>
        <v>62100</v>
      </c>
      <c r="K792" s="7">
        <f>VLOOKUP($A792,Data!$CA$596:$CM$995,8,FALSE)</f>
        <v>77.099999999999994</v>
      </c>
      <c r="L792" s="7">
        <f>VLOOKUP($A792,Data!$CA$596:$CM$995,9,FALSE)</f>
        <v>7</v>
      </c>
      <c r="M792" s="7">
        <f>VLOOKUP($A792,Data!$CA$596:$CM$995,10,FALSE)</f>
        <v>1600</v>
      </c>
      <c r="N792" s="7">
        <f>VLOOKUP($A792,Data!$CA$596:$CM$995,11,FALSE)</f>
        <v>62100</v>
      </c>
      <c r="O792" s="7">
        <f>VLOOKUP($A792,Data!$CA$596:$CM$995,12,FALSE)</f>
        <v>2.6</v>
      </c>
      <c r="P792" s="7" t="str">
        <f>VLOOKUP($A792,Data!$CA$596:$CM$995,13,FALSE)</f>
        <v>*</v>
      </c>
    </row>
    <row r="793" spans="1:16" x14ac:dyDescent="0.3">
      <c r="A793" s="36" t="s">
        <v>976</v>
      </c>
      <c r="B793" s="6" t="str">
        <f>IFERROR(VLOOKUP($A793,classifications!$A$3:$C$334,3,FALSE),VLOOKUP($A793,classifications!$I$2:$K$27,3,FALSE))</f>
        <v>Predominantly Urban</v>
      </c>
      <c r="C793" s="6" t="str">
        <f>VLOOKUP($A793,classifications!$A$3:$D$333,4,FALSE)</f>
        <v>lower tier</v>
      </c>
      <c r="D793" s="6" t="str">
        <f>VLOOKUP($A793,class!$A$1:$B$455,2,FALSE)</f>
        <v>Shire District</v>
      </c>
      <c r="E793" s="7">
        <f>VLOOKUP($A793,Data!$CA$596:$CM$995,2,FALSE)</f>
        <v>24800</v>
      </c>
      <c r="F793" s="7">
        <f>VLOOKUP($A793,Data!$CA$596:$CM$995,3,FALSE)</f>
        <v>54600</v>
      </c>
      <c r="G793" s="7">
        <f>VLOOKUP($A793,Data!$CA$596:$CM$995,4,FALSE)</f>
        <v>45.3</v>
      </c>
      <c r="H793" s="7">
        <f>VLOOKUP($A793,Data!$CA$596:$CM$995,5,FALSE)</f>
        <v>9.6999999999999993</v>
      </c>
      <c r="I793" s="7">
        <f>VLOOKUP($A793,Data!$CA$596:$CM$995,6,FALSE)</f>
        <v>41400</v>
      </c>
      <c r="J793" s="7">
        <f>VLOOKUP($A793,Data!$CA$596:$CM$995,7,FALSE)</f>
        <v>54600</v>
      </c>
      <c r="K793" s="7">
        <f>VLOOKUP($A793,Data!$CA$596:$CM$995,8,FALSE)</f>
        <v>75.8</v>
      </c>
      <c r="L793" s="7">
        <f>VLOOKUP($A793,Data!$CA$596:$CM$995,9,FALSE)</f>
        <v>8.4</v>
      </c>
      <c r="M793" s="7">
        <f>VLOOKUP($A793,Data!$CA$596:$CM$995,10,FALSE)</f>
        <v>2500</v>
      </c>
      <c r="N793" s="7">
        <f>VLOOKUP($A793,Data!$CA$596:$CM$995,11,FALSE)</f>
        <v>54600</v>
      </c>
      <c r="O793" s="7">
        <f>VLOOKUP($A793,Data!$CA$596:$CM$995,12,FALSE)</f>
        <v>4.5999999999999996</v>
      </c>
      <c r="P793" s="7" t="str">
        <f>VLOOKUP($A793,Data!$CA$596:$CM$995,13,FALSE)</f>
        <v>*</v>
      </c>
    </row>
    <row r="794" spans="1:16" x14ac:dyDescent="0.3">
      <c r="A794" s="36" t="s">
        <v>977</v>
      </c>
      <c r="B794" s="6" t="str">
        <f>IFERROR(VLOOKUP($A794,classifications!$A$3:$C$334,3,FALSE),VLOOKUP($A794,classifications!$I$2:$K$27,3,FALSE))</f>
        <v>Urban with Significant Rural</v>
      </c>
      <c r="C794" s="6" t="str">
        <f>VLOOKUP($A794,classifications!$A$3:$D$333,4,FALSE)</f>
        <v>lower tier</v>
      </c>
      <c r="D794" s="6" t="str">
        <f>VLOOKUP($A794,class!$A$1:$B$455,2,FALSE)</f>
        <v>Shire District</v>
      </c>
      <c r="E794" s="7">
        <f>VLOOKUP($A794,Data!$CA$596:$CM$995,2,FALSE)</f>
        <v>26900</v>
      </c>
      <c r="F794" s="7">
        <f>VLOOKUP($A794,Data!$CA$596:$CM$995,3,FALSE)</f>
        <v>53100</v>
      </c>
      <c r="G794" s="7">
        <f>VLOOKUP($A794,Data!$CA$596:$CM$995,4,FALSE)</f>
        <v>50.6</v>
      </c>
      <c r="H794" s="7">
        <f>VLOOKUP($A794,Data!$CA$596:$CM$995,5,FALSE)</f>
        <v>10.1</v>
      </c>
      <c r="I794" s="7">
        <f>VLOOKUP($A794,Data!$CA$596:$CM$995,6,FALSE)</f>
        <v>46400</v>
      </c>
      <c r="J794" s="7">
        <f>VLOOKUP($A794,Data!$CA$596:$CM$995,7,FALSE)</f>
        <v>53100</v>
      </c>
      <c r="K794" s="7">
        <f>VLOOKUP($A794,Data!$CA$596:$CM$995,8,FALSE)</f>
        <v>87.5</v>
      </c>
      <c r="L794" s="7">
        <f>VLOOKUP($A794,Data!$CA$596:$CM$995,9,FALSE)</f>
        <v>6.7</v>
      </c>
      <c r="M794" s="7">
        <f>VLOOKUP($A794,Data!$CA$596:$CM$995,10,FALSE)</f>
        <v>3800</v>
      </c>
      <c r="N794" s="7">
        <f>VLOOKUP($A794,Data!$CA$596:$CM$995,11,FALSE)</f>
        <v>53100</v>
      </c>
      <c r="O794" s="7">
        <f>VLOOKUP($A794,Data!$CA$596:$CM$995,12,FALSE)</f>
        <v>7.1</v>
      </c>
      <c r="P794" s="7" t="str">
        <f>VLOOKUP($A794,Data!$CA$596:$CM$995,13,FALSE)</f>
        <v>*</v>
      </c>
    </row>
    <row r="795" spans="1:16" x14ac:dyDescent="0.3">
      <c r="A795" s="36" t="s">
        <v>978</v>
      </c>
      <c r="B795" s="6" t="str">
        <f>IFERROR(VLOOKUP($A795,classifications!$A$3:$C$334,3,FALSE),VLOOKUP($A795,classifications!$I$2:$K$27,3,FALSE))</f>
        <v>Predominantly Rural</v>
      </c>
      <c r="C795" s="6" t="str">
        <f>VLOOKUP($A795,classifications!$A$3:$D$333,4,FALSE)</f>
        <v>lower tier</v>
      </c>
      <c r="D795" s="6" t="str">
        <f>VLOOKUP($A795,class!$A$1:$B$455,2,FALSE)</f>
        <v>Shire District</v>
      </c>
      <c r="E795" s="7">
        <f>VLOOKUP($A795,Data!$CA$596:$CM$995,2,FALSE)</f>
        <v>41400</v>
      </c>
      <c r="F795" s="7">
        <f>VLOOKUP($A795,Data!$CA$596:$CM$995,3,FALSE)</f>
        <v>70000</v>
      </c>
      <c r="G795" s="7">
        <f>VLOOKUP($A795,Data!$CA$596:$CM$995,4,FALSE)</f>
        <v>59.1</v>
      </c>
      <c r="H795" s="7">
        <f>VLOOKUP($A795,Data!$CA$596:$CM$995,5,FALSE)</f>
        <v>7.7</v>
      </c>
      <c r="I795" s="7">
        <f>VLOOKUP($A795,Data!$CA$596:$CM$995,6,FALSE)</f>
        <v>60500</v>
      </c>
      <c r="J795" s="7">
        <f>VLOOKUP($A795,Data!$CA$596:$CM$995,7,FALSE)</f>
        <v>70000</v>
      </c>
      <c r="K795" s="7">
        <f>VLOOKUP($A795,Data!$CA$596:$CM$995,8,FALSE)</f>
        <v>86.5</v>
      </c>
      <c r="L795" s="7">
        <f>VLOOKUP($A795,Data!$CA$596:$CM$995,9,FALSE)</f>
        <v>5.4</v>
      </c>
      <c r="M795" s="7">
        <f>VLOOKUP($A795,Data!$CA$596:$CM$995,10,FALSE)</f>
        <v>3100</v>
      </c>
      <c r="N795" s="7">
        <f>VLOOKUP($A795,Data!$CA$596:$CM$995,11,FALSE)</f>
        <v>70000</v>
      </c>
      <c r="O795" s="7">
        <f>VLOOKUP($A795,Data!$CA$596:$CM$995,12,FALSE)</f>
        <v>4.4000000000000004</v>
      </c>
      <c r="P795" s="7" t="str">
        <f>VLOOKUP($A795,Data!$CA$596:$CM$995,13,FALSE)</f>
        <v>*</v>
      </c>
    </row>
    <row r="796" spans="1:16" x14ac:dyDescent="0.3">
      <c r="A796" s="36" t="s">
        <v>979</v>
      </c>
      <c r="B796" s="6" t="str">
        <f>IFERROR(VLOOKUP($A796,classifications!$A$3:$C$334,3,FALSE),VLOOKUP($A796,classifications!$I$2:$K$27,3,FALSE))</f>
        <v>Predominantly Urban</v>
      </c>
      <c r="C796" s="6" t="str">
        <f>VLOOKUP($A796,classifications!$A$3:$D$333,4,FALSE)</f>
        <v>lower tier</v>
      </c>
      <c r="D796" s="6" t="str">
        <f>VLOOKUP($A796,class!$A$1:$B$455,2,FALSE)</f>
        <v>Shire District</v>
      </c>
      <c r="E796" s="7">
        <f>VLOOKUP($A796,Data!$CA$596:$CM$995,2,FALSE)</f>
        <v>33200</v>
      </c>
      <c r="F796" s="7">
        <f>VLOOKUP($A796,Data!$CA$596:$CM$995,3,FALSE)</f>
        <v>62100</v>
      </c>
      <c r="G796" s="7">
        <f>VLOOKUP($A796,Data!$CA$596:$CM$995,4,FALSE)</f>
        <v>53.5</v>
      </c>
      <c r="H796" s="7">
        <f>VLOOKUP($A796,Data!$CA$596:$CM$995,5,FALSE)</f>
        <v>9.9</v>
      </c>
      <c r="I796" s="7">
        <f>VLOOKUP($A796,Data!$CA$596:$CM$995,6,FALSE)</f>
        <v>50800</v>
      </c>
      <c r="J796" s="7">
        <f>VLOOKUP($A796,Data!$CA$596:$CM$995,7,FALSE)</f>
        <v>62100</v>
      </c>
      <c r="K796" s="7">
        <f>VLOOKUP($A796,Data!$CA$596:$CM$995,8,FALSE)</f>
        <v>81.900000000000006</v>
      </c>
      <c r="L796" s="7">
        <f>VLOOKUP($A796,Data!$CA$596:$CM$995,9,FALSE)</f>
        <v>7.7</v>
      </c>
      <c r="M796" s="7">
        <f>VLOOKUP($A796,Data!$CA$596:$CM$995,10,FALSE)</f>
        <v>3600</v>
      </c>
      <c r="N796" s="7">
        <f>VLOOKUP($A796,Data!$CA$596:$CM$995,11,FALSE)</f>
        <v>62100</v>
      </c>
      <c r="O796" s="7">
        <f>VLOOKUP($A796,Data!$CA$596:$CM$995,12,FALSE)</f>
        <v>5.7</v>
      </c>
      <c r="P796" s="7" t="str">
        <f>VLOOKUP($A796,Data!$CA$596:$CM$995,13,FALSE)</f>
        <v>*</v>
      </c>
    </row>
    <row r="797" spans="1:16" x14ac:dyDescent="0.3">
      <c r="A797" s="36" t="s">
        <v>980</v>
      </c>
      <c r="B797" s="6" t="str">
        <f>IFERROR(VLOOKUP($A797,classifications!$A$3:$C$334,3,FALSE),VLOOKUP($A797,classifications!$I$2:$K$27,3,FALSE))</f>
        <v>Predominantly Urban</v>
      </c>
      <c r="C797" s="6" t="str">
        <f>VLOOKUP($A797,classifications!$A$3:$D$333,4,FALSE)</f>
        <v>lower tier</v>
      </c>
      <c r="D797" s="6" t="str">
        <f>VLOOKUP($A797,class!$A$1:$B$455,2,FALSE)</f>
        <v>Shire District</v>
      </c>
      <c r="E797" s="7">
        <f>VLOOKUP($A797,Data!$CA$596:$CM$995,2,FALSE)</f>
        <v>18700</v>
      </c>
      <c r="F797" s="7">
        <f>VLOOKUP($A797,Data!$CA$596:$CM$995,3,FALSE)</f>
        <v>38200</v>
      </c>
      <c r="G797" s="7">
        <f>VLOOKUP($A797,Data!$CA$596:$CM$995,4,FALSE)</f>
        <v>48.9</v>
      </c>
      <c r="H797" s="7">
        <f>VLOOKUP($A797,Data!$CA$596:$CM$995,5,FALSE)</f>
        <v>13.1</v>
      </c>
      <c r="I797" s="7">
        <f>VLOOKUP($A797,Data!$CA$596:$CM$995,6,FALSE)</f>
        <v>29900</v>
      </c>
      <c r="J797" s="7">
        <f>VLOOKUP($A797,Data!$CA$596:$CM$995,7,FALSE)</f>
        <v>38200</v>
      </c>
      <c r="K797" s="7">
        <f>VLOOKUP($A797,Data!$CA$596:$CM$995,8,FALSE)</f>
        <v>78.099999999999994</v>
      </c>
      <c r="L797" s="7">
        <f>VLOOKUP($A797,Data!$CA$596:$CM$995,9,FALSE)</f>
        <v>10.8</v>
      </c>
      <c r="M797" s="7" t="str">
        <f>VLOOKUP($A797,Data!$CA$596:$CM$995,10,FALSE)</f>
        <v>!</v>
      </c>
      <c r="N797" s="7">
        <f>VLOOKUP($A797,Data!$CA$596:$CM$995,11,FALSE)</f>
        <v>38200</v>
      </c>
      <c r="O797" s="7" t="str">
        <f>VLOOKUP($A797,Data!$CA$596:$CM$995,12,FALSE)</f>
        <v>!</v>
      </c>
      <c r="P797" s="7" t="str">
        <f>VLOOKUP($A797,Data!$CA$596:$CM$995,13,FALSE)</f>
        <v>!</v>
      </c>
    </row>
    <row r="798" spans="1:16" x14ac:dyDescent="0.3">
      <c r="A798" s="36" t="s">
        <v>981</v>
      </c>
      <c r="B798" s="6" t="str">
        <f>IFERROR(VLOOKUP($A798,classifications!$A$3:$C$334,3,FALSE),VLOOKUP($A798,classifications!$I$2:$K$27,3,FALSE))</f>
        <v>Predominantly Urban</v>
      </c>
      <c r="C798" s="6" t="str">
        <f>VLOOKUP($A798,classifications!$A$3:$D$333,4,FALSE)</f>
        <v>lower tier</v>
      </c>
      <c r="D798" s="6" t="str">
        <f>VLOOKUP($A798,class!$A$1:$B$455,2,FALSE)</f>
        <v>Shire District</v>
      </c>
      <c r="E798" s="7">
        <f>VLOOKUP($A798,Data!$CA$596:$CM$995,2,FALSE)</f>
        <v>35200</v>
      </c>
      <c r="F798" s="7">
        <f>VLOOKUP($A798,Data!$CA$596:$CM$995,3,FALSE)</f>
        <v>86400</v>
      </c>
      <c r="G798" s="7">
        <f>VLOOKUP($A798,Data!$CA$596:$CM$995,4,FALSE)</f>
        <v>40.700000000000003</v>
      </c>
      <c r="H798" s="7">
        <f>VLOOKUP($A798,Data!$CA$596:$CM$995,5,FALSE)</f>
        <v>8</v>
      </c>
      <c r="I798" s="7">
        <f>VLOOKUP($A798,Data!$CA$596:$CM$995,6,FALSE)</f>
        <v>67900</v>
      </c>
      <c r="J798" s="7">
        <f>VLOOKUP($A798,Data!$CA$596:$CM$995,7,FALSE)</f>
        <v>86400</v>
      </c>
      <c r="K798" s="7">
        <f>VLOOKUP($A798,Data!$CA$596:$CM$995,8,FALSE)</f>
        <v>78.599999999999994</v>
      </c>
      <c r="L798" s="7">
        <f>VLOOKUP($A798,Data!$CA$596:$CM$995,9,FALSE)</f>
        <v>6.7</v>
      </c>
      <c r="M798" s="7">
        <f>VLOOKUP($A798,Data!$CA$596:$CM$995,10,FALSE)</f>
        <v>6600</v>
      </c>
      <c r="N798" s="7">
        <f>VLOOKUP($A798,Data!$CA$596:$CM$995,11,FALSE)</f>
        <v>86400</v>
      </c>
      <c r="O798" s="7">
        <f>VLOOKUP($A798,Data!$CA$596:$CM$995,12,FALSE)</f>
        <v>7.6</v>
      </c>
      <c r="P798" s="7">
        <f>VLOOKUP($A798,Data!$CA$596:$CM$995,13,FALSE)</f>
        <v>4.3</v>
      </c>
    </row>
    <row r="799" spans="1:16" x14ac:dyDescent="0.3">
      <c r="A799" s="36" t="s">
        <v>982</v>
      </c>
      <c r="B799" s="6" t="str">
        <f>IFERROR(VLOOKUP($A799,classifications!$A$3:$C$334,3,FALSE),VLOOKUP($A799,classifications!$I$2:$K$27,3,FALSE))</f>
        <v>Predominantly Rural</v>
      </c>
      <c r="C799" s="6" t="str">
        <f>VLOOKUP($A799,classifications!$A$3:$D$333,4,FALSE)</f>
        <v>lower tier</v>
      </c>
      <c r="D799" s="6" t="str">
        <f>VLOOKUP($A799,class!$A$1:$B$455,2,FALSE)</f>
        <v>Shire District</v>
      </c>
      <c r="E799" s="7">
        <f>VLOOKUP($A799,Data!$CA$596:$CM$995,2,FALSE)</f>
        <v>29600</v>
      </c>
      <c r="F799" s="7">
        <f>VLOOKUP($A799,Data!$CA$596:$CM$995,3,FALSE)</f>
        <v>68700</v>
      </c>
      <c r="G799" s="7">
        <f>VLOOKUP($A799,Data!$CA$596:$CM$995,4,FALSE)</f>
        <v>43.1</v>
      </c>
      <c r="H799" s="7">
        <f>VLOOKUP($A799,Data!$CA$596:$CM$995,5,FALSE)</f>
        <v>8.8000000000000007</v>
      </c>
      <c r="I799" s="7">
        <f>VLOOKUP($A799,Data!$CA$596:$CM$995,6,FALSE)</f>
        <v>53200</v>
      </c>
      <c r="J799" s="7">
        <f>VLOOKUP($A799,Data!$CA$596:$CM$995,7,FALSE)</f>
        <v>68700</v>
      </c>
      <c r="K799" s="7">
        <f>VLOOKUP($A799,Data!$CA$596:$CM$995,8,FALSE)</f>
        <v>77.5</v>
      </c>
      <c r="L799" s="7">
        <f>VLOOKUP($A799,Data!$CA$596:$CM$995,9,FALSE)</f>
        <v>7.4</v>
      </c>
      <c r="M799" s="7">
        <f>VLOOKUP($A799,Data!$CA$596:$CM$995,10,FALSE)</f>
        <v>5100</v>
      </c>
      <c r="N799" s="7">
        <f>VLOOKUP($A799,Data!$CA$596:$CM$995,11,FALSE)</f>
        <v>68700</v>
      </c>
      <c r="O799" s="7">
        <f>VLOOKUP($A799,Data!$CA$596:$CM$995,12,FALSE)</f>
        <v>7.4</v>
      </c>
      <c r="P799" s="7" t="str">
        <f>VLOOKUP($A799,Data!$CA$596:$CM$995,13,FALSE)</f>
        <v>*</v>
      </c>
    </row>
    <row r="800" spans="1:16" x14ac:dyDescent="0.3">
      <c r="A800" s="36" t="s">
        <v>983</v>
      </c>
      <c r="B800" s="6" t="str">
        <f>IFERROR(VLOOKUP($A800,classifications!$A$3:$C$334,3,FALSE),VLOOKUP($A800,classifications!$I$2:$K$27,3,FALSE))</f>
        <v>Predominantly Urban</v>
      </c>
      <c r="C800" s="6" t="str">
        <f>VLOOKUP($A800,classifications!$A$3:$D$333,4,FALSE)</f>
        <v>lower tier</v>
      </c>
      <c r="D800" s="6" t="str">
        <f>VLOOKUP($A800,class!$A$1:$B$455,2,FALSE)</f>
        <v>Shire District</v>
      </c>
      <c r="E800" s="7">
        <f>VLOOKUP($A800,Data!$CA$596:$CM$995,2,FALSE)</f>
        <v>28000</v>
      </c>
      <c r="F800" s="7">
        <f>VLOOKUP($A800,Data!$CA$596:$CM$995,3,FALSE)</f>
        <v>72100</v>
      </c>
      <c r="G800" s="7">
        <f>VLOOKUP($A800,Data!$CA$596:$CM$995,4,FALSE)</f>
        <v>38.799999999999997</v>
      </c>
      <c r="H800" s="7">
        <f>VLOOKUP($A800,Data!$CA$596:$CM$995,5,FALSE)</f>
        <v>8.4</v>
      </c>
      <c r="I800" s="7">
        <f>VLOOKUP($A800,Data!$CA$596:$CM$995,6,FALSE)</f>
        <v>58500</v>
      </c>
      <c r="J800" s="7">
        <f>VLOOKUP($A800,Data!$CA$596:$CM$995,7,FALSE)</f>
        <v>72100</v>
      </c>
      <c r="K800" s="7">
        <f>VLOOKUP($A800,Data!$CA$596:$CM$995,8,FALSE)</f>
        <v>81.099999999999994</v>
      </c>
      <c r="L800" s="7">
        <f>VLOOKUP($A800,Data!$CA$596:$CM$995,9,FALSE)</f>
        <v>6.7</v>
      </c>
      <c r="M800" s="7">
        <f>VLOOKUP($A800,Data!$CA$596:$CM$995,10,FALSE)</f>
        <v>2100</v>
      </c>
      <c r="N800" s="7">
        <f>VLOOKUP($A800,Data!$CA$596:$CM$995,11,FALSE)</f>
        <v>72100</v>
      </c>
      <c r="O800" s="7">
        <f>VLOOKUP($A800,Data!$CA$596:$CM$995,12,FALSE)</f>
        <v>3</v>
      </c>
      <c r="P800" s="7" t="str">
        <f>VLOOKUP($A800,Data!$CA$596:$CM$995,13,FALSE)</f>
        <v>*</v>
      </c>
    </row>
    <row r="801" spans="1:16" x14ac:dyDescent="0.3">
      <c r="A801" s="36" t="s">
        <v>984</v>
      </c>
      <c r="B801" s="6" t="str">
        <f>IFERROR(VLOOKUP($A801,classifications!$A$3:$C$334,3,FALSE),VLOOKUP($A801,classifications!$I$2:$K$27,3,FALSE))</f>
        <v>Predominantly Rural</v>
      </c>
      <c r="C801" s="6" t="str">
        <f>VLOOKUP($A801,classifications!$A$3:$D$333,4,FALSE)</f>
        <v>lower tier</v>
      </c>
      <c r="D801" s="6" t="str">
        <f>VLOOKUP($A801,class!$A$1:$B$455,2,FALSE)</f>
        <v>Shire District</v>
      </c>
      <c r="E801" s="7">
        <f>VLOOKUP($A801,Data!$CA$596:$CM$995,2,FALSE)</f>
        <v>35800</v>
      </c>
      <c r="F801" s="7">
        <f>VLOOKUP($A801,Data!$CA$596:$CM$995,3,FALSE)</f>
        <v>81000</v>
      </c>
      <c r="G801" s="7">
        <f>VLOOKUP($A801,Data!$CA$596:$CM$995,4,FALSE)</f>
        <v>44.2</v>
      </c>
      <c r="H801" s="7">
        <f>VLOOKUP($A801,Data!$CA$596:$CM$995,5,FALSE)</f>
        <v>7.4</v>
      </c>
      <c r="I801" s="7">
        <f>VLOOKUP($A801,Data!$CA$596:$CM$995,6,FALSE)</f>
        <v>66300</v>
      </c>
      <c r="J801" s="7">
        <f>VLOOKUP($A801,Data!$CA$596:$CM$995,7,FALSE)</f>
        <v>81000</v>
      </c>
      <c r="K801" s="7">
        <f>VLOOKUP($A801,Data!$CA$596:$CM$995,8,FALSE)</f>
        <v>81.8</v>
      </c>
      <c r="L801" s="7">
        <f>VLOOKUP($A801,Data!$CA$596:$CM$995,9,FALSE)</f>
        <v>5.8</v>
      </c>
      <c r="M801" s="7">
        <f>VLOOKUP($A801,Data!$CA$596:$CM$995,10,FALSE)</f>
        <v>4400</v>
      </c>
      <c r="N801" s="7">
        <f>VLOOKUP($A801,Data!$CA$596:$CM$995,11,FALSE)</f>
        <v>81000</v>
      </c>
      <c r="O801" s="7">
        <f>VLOOKUP($A801,Data!$CA$596:$CM$995,12,FALSE)</f>
        <v>5.4</v>
      </c>
      <c r="P801" s="7">
        <f>VLOOKUP($A801,Data!$CA$596:$CM$995,13,FALSE)</f>
        <v>3.4</v>
      </c>
    </row>
    <row r="802" spans="1:16" x14ac:dyDescent="0.3">
      <c r="A802" s="36" t="s">
        <v>985</v>
      </c>
      <c r="B802" s="6" t="str">
        <f>IFERROR(VLOOKUP($A802,classifications!$A$3:$C$334,3,FALSE),VLOOKUP($A802,classifications!$I$2:$K$27,3,FALSE))</f>
        <v>Predominantly Urban</v>
      </c>
      <c r="C802" s="6" t="str">
        <f>VLOOKUP($A802,classifications!$A$3:$D$333,4,FALSE)</f>
        <v>lower tier</v>
      </c>
      <c r="D802" s="6" t="str">
        <f>VLOOKUP($A802,class!$A$1:$B$455,2,FALSE)</f>
        <v>Shire District</v>
      </c>
      <c r="E802" s="7">
        <f>VLOOKUP($A802,Data!$CA$596:$CM$995,2,FALSE)</f>
        <v>43000</v>
      </c>
      <c r="F802" s="7">
        <f>VLOOKUP($A802,Data!$CA$596:$CM$995,3,FALSE)</f>
        <v>92000</v>
      </c>
      <c r="G802" s="7">
        <f>VLOOKUP($A802,Data!$CA$596:$CM$995,4,FALSE)</f>
        <v>46.7</v>
      </c>
      <c r="H802" s="7">
        <f>VLOOKUP($A802,Data!$CA$596:$CM$995,5,FALSE)</f>
        <v>8.4</v>
      </c>
      <c r="I802" s="7">
        <f>VLOOKUP($A802,Data!$CA$596:$CM$995,6,FALSE)</f>
        <v>71400</v>
      </c>
      <c r="J802" s="7">
        <f>VLOOKUP($A802,Data!$CA$596:$CM$995,7,FALSE)</f>
        <v>92000</v>
      </c>
      <c r="K802" s="7">
        <f>VLOOKUP($A802,Data!$CA$596:$CM$995,8,FALSE)</f>
        <v>77.599999999999994</v>
      </c>
      <c r="L802" s="7">
        <f>VLOOKUP($A802,Data!$CA$596:$CM$995,9,FALSE)</f>
        <v>7</v>
      </c>
      <c r="M802" s="7">
        <f>VLOOKUP($A802,Data!$CA$596:$CM$995,10,FALSE)</f>
        <v>2600</v>
      </c>
      <c r="N802" s="7">
        <f>VLOOKUP($A802,Data!$CA$596:$CM$995,11,FALSE)</f>
        <v>92000</v>
      </c>
      <c r="O802" s="7">
        <f>VLOOKUP($A802,Data!$CA$596:$CM$995,12,FALSE)</f>
        <v>2.8</v>
      </c>
      <c r="P802" s="7" t="str">
        <f>VLOOKUP($A802,Data!$CA$596:$CM$995,13,FALSE)</f>
        <v>*</v>
      </c>
    </row>
    <row r="803" spans="1:16" x14ac:dyDescent="0.3">
      <c r="A803" s="36" t="s">
        <v>986</v>
      </c>
      <c r="B803" s="6" t="str">
        <f>IFERROR(VLOOKUP($A803,classifications!$A$3:$C$334,3,FALSE),VLOOKUP($A803,classifications!$I$2:$K$27,3,FALSE))</f>
        <v>Predominantly Urban</v>
      </c>
      <c r="C803" s="6" t="str">
        <f>VLOOKUP($A803,classifications!$A$3:$D$333,4,FALSE)</f>
        <v>lower tier</v>
      </c>
      <c r="D803" s="6" t="str">
        <f>VLOOKUP($A803,class!$A$1:$B$455,2,FALSE)</f>
        <v>Shire District</v>
      </c>
      <c r="E803" s="7">
        <f>VLOOKUP($A803,Data!$CA$596:$CM$995,2,FALSE)</f>
        <v>20500</v>
      </c>
      <c r="F803" s="7">
        <f>VLOOKUP($A803,Data!$CA$596:$CM$995,3,FALSE)</f>
        <v>64600</v>
      </c>
      <c r="G803" s="7">
        <f>VLOOKUP($A803,Data!$CA$596:$CM$995,4,FALSE)</f>
        <v>31.8</v>
      </c>
      <c r="H803" s="7">
        <f>VLOOKUP($A803,Data!$CA$596:$CM$995,5,FALSE)</f>
        <v>7.9</v>
      </c>
      <c r="I803" s="7">
        <f>VLOOKUP($A803,Data!$CA$596:$CM$995,6,FALSE)</f>
        <v>50500</v>
      </c>
      <c r="J803" s="7">
        <f>VLOOKUP($A803,Data!$CA$596:$CM$995,7,FALSE)</f>
        <v>64600</v>
      </c>
      <c r="K803" s="7">
        <f>VLOOKUP($A803,Data!$CA$596:$CM$995,8,FALSE)</f>
        <v>78.3</v>
      </c>
      <c r="L803" s="7">
        <f>VLOOKUP($A803,Data!$CA$596:$CM$995,9,FALSE)</f>
        <v>7</v>
      </c>
      <c r="M803" s="7">
        <f>VLOOKUP($A803,Data!$CA$596:$CM$995,10,FALSE)</f>
        <v>4100</v>
      </c>
      <c r="N803" s="7">
        <f>VLOOKUP($A803,Data!$CA$596:$CM$995,11,FALSE)</f>
        <v>64600</v>
      </c>
      <c r="O803" s="7">
        <f>VLOOKUP($A803,Data!$CA$596:$CM$995,12,FALSE)</f>
        <v>6.3</v>
      </c>
      <c r="P803" s="7" t="str">
        <f>VLOOKUP($A803,Data!$CA$596:$CM$995,13,FALSE)</f>
        <v>*</v>
      </c>
    </row>
    <row r="804" spans="1:16" x14ac:dyDescent="0.3">
      <c r="A804" s="36" t="s">
        <v>987</v>
      </c>
      <c r="B804" s="6" t="str">
        <f>IFERROR(VLOOKUP($A804,classifications!$A$3:$C$334,3,FALSE),VLOOKUP($A804,classifications!$I$2:$K$27,3,FALSE))</f>
        <v>Predominantly Rural</v>
      </c>
      <c r="C804" s="6" t="str">
        <f>VLOOKUP($A804,classifications!$A$3:$D$333,4,FALSE)</f>
        <v>lower tier</v>
      </c>
      <c r="D804" s="6" t="str">
        <f>VLOOKUP($A804,class!$A$1:$B$455,2,FALSE)</f>
        <v>Shire District</v>
      </c>
      <c r="E804" s="7">
        <f>VLOOKUP($A804,Data!$CA$596:$CM$995,2,FALSE)</f>
        <v>25100</v>
      </c>
      <c r="F804" s="7">
        <f>VLOOKUP($A804,Data!$CA$596:$CM$995,3,FALSE)</f>
        <v>76100</v>
      </c>
      <c r="G804" s="7">
        <f>VLOOKUP($A804,Data!$CA$596:$CM$995,4,FALSE)</f>
        <v>32.9</v>
      </c>
      <c r="H804" s="7">
        <f>VLOOKUP($A804,Data!$CA$596:$CM$995,5,FALSE)</f>
        <v>6.5</v>
      </c>
      <c r="I804" s="7">
        <f>VLOOKUP($A804,Data!$CA$596:$CM$995,6,FALSE)</f>
        <v>61600</v>
      </c>
      <c r="J804" s="7">
        <f>VLOOKUP($A804,Data!$CA$596:$CM$995,7,FALSE)</f>
        <v>76100</v>
      </c>
      <c r="K804" s="7">
        <f>VLOOKUP($A804,Data!$CA$596:$CM$995,8,FALSE)</f>
        <v>80.900000000000006</v>
      </c>
      <c r="L804" s="7">
        <f>VLOOKUP($A804,Data!$CA$596:$CM$995,9,FALSE)</f>
        <v>5.5</v>
      </c>
      <c r="M804" s="7">
        <f>VLOOKUP($A804,Data!$CA$596:$CM$995,10,FALSE)</f>
        <v>3100</v>
      </c>
      <c r="N804" s="7">
        <f>VLOOKUP($A804,Data!$CA$596:$CM$995,11,FALSE)</f>
        <v>76100</v>
      </c>
      <c r="O804" s="7">
        <f>VLOOKUP($A804,Data!$CA$596:$CM$995,12,FALSE)</f>
        <v>4</v>
      </c>
      <c r="P804" s="7" t="str">
        <f>VLOOKUP($A804,Data!$CA$596:$CM$995,13,FALSE)</f>
        <v>*</v>
      </c>
    </row>
    <row r="805" spans="1:16" x14ac:dyDescent="0.3">
      <c r="A805" s="36" t="s">
        <v>988</v>
      </c>
      <c r="B805" s="6" t="str">
        <f>IFERROR(VLOOKUP($A805,classifications!$A$3:$C$334,3,FALSE),VLOOKUP($A805,classifications!$I$2:$K$27,3,FALSE))</f>
        <v>Predominantly Urban</v>
      </c>
      <c r="C805" s="6" t="str">
        <f>VLOOKUP($A805,classifications!$A$3:$D$333,4,FALSE)</f>
        <v>lower tier</v>
      </c>
      <c r="D805" s="6" t="str">
        <f>VLOOKUP($A805,class!$A$1:$B$455,2,FALSE)</f>
        <v>Shire District</v>
      </c>
      <c r="E805" s="7">
        <f>VLOOKUP($A805,Data!$CA$596:$CM$995,2,FALSE)</f>
        <v>34700</v>
      </c>
      <c r="F805" s="7">
        <f>VLOOKUP($A805,Data!$CA$596:$CM$995,3,FALSE)</f>
        <v>89100</v>
      </c>
      <c r="G805" s="7">
        <f>VLOOKUP($A805,Data!$CA$596:$CM$995,4,FALSE)</f>
        <v>39</v>
      </c>
      <c r="H805" s="7">
        <f>VLOOKUP($A805,Data!$CA$596:$CM$995,5,FALSE)</f>
        <v>7.2</v>
      </c>
      <c r="I805" s="7">
        <f>VLOOKUP($A805,Data!$CA$596:$CM$995,6,FALSE)</f>
        <v>78900</v>
      </c>
      <c r="J805" s="7">
        <f>VLOOKUP($A805,Data!$CA$596:$CM$995,7,FALSE)</f>
        <v>89100</v>
      </c>
      <c r="K805" s="7">
        <f>VLOOKUP($A805,Data!$CA$596:$CM$995,8,FALSE)</f>
        <v>88.5</v>
      </c>
      <c r="L805" s="7">
        <f>VLOOKUP($A805,Data!$CA$596:$CM$995,9,FALSE)</f>
        <v>4.7</v>
      </c>
      <c r="M805" s="7">
        <f>VLOOKUP($A805,Data!$CA$596:$CM$995,10,FALSE)</f>
        <v>2700</v>
      </c>
      <c r="N805" s="7">
        <f>VLOOKUP($A805,Data!$CA$596:$CM$995,11,FALSE)</f>
        <v>89100</v>
      </c>
      <c r="O805" s="7">
        <f>VLOOKUP($A805,Data!$CA$596:$CM$995,12,FALSE)</f>
        <v>3</v>
      </c>
      <c r="P805" s="7" t="str">
        <f>VLOOKUP($A805,Data!$CA$596:$CM$995,13,FALSE)</f>
        <v>*</v>
      </c>
    </row>
    <row r="806" spans="1:16" x14ac:dyDescent="0.3">
      <c r="A806" s="36" t="s">
        <v>989</v>
      </c>
      <c r="B806" s="6" t="str">
        <f>IFERROR(VLOOKUP($A806,classifications!$A$3:$C$334,3,FALSE),VLOOKUP($A806,classifications!$I$2:$K$27,3,FALSE))</f>
        <v>Predominantly Rural</v>
      </c>
      <c r="C806" s="6" t="str">
        <f>VLOOKUP($A806,classifications!$A$3:$D$333,4,FALSE)</f>
        <v>lower tier</v>
      </c>
      <c r="D806" s="6" t="str">
        <f>VLOOKUP($A806,class!$A$1:$B$455,2,FALSE)</f>
        <v>Shire District</v>
      </c>
      <c r="E806" s="7">
        <f>VLOOKUP($A806,Data!$CA$596:$CM$995,2,FALSE)</f>
        <v>15500</v>
      </c>
      <c r="F806" s="7">
        <f>VLOOKUP($A806,Data!$CA$596:$CM$995,3,FALSE)</f>
        <v>45300</v>
      </c>
      <c r="G806" s="7">
        <f>VLOOKUP($A806,Data!$CA$596:$CM$995,4,FALSE)</f>
        <v>34.299999999999997</v>
      </c>
      <c r="H806" s="7">
        <f>VLOOKUP($A806,Data!$CA$596:$CM$995,5,FALSE)</f>
        <v>8.6</v>
      </c>
      <c r="I806" s="7">
        <f>VLOOKUP($A806,Data!$CA$596:$CM$995,6,FALSE)</f>
        <v>33600</v>
      </c>
      <c r="J806" s="7">
        <f>VLOOKUP($A806,Data!$CA$596:$CM$995,7,FALSE)</f>
        <v>45300</v>
      </c>
      <c r="K806" s="7">
        <f>VLOOKUP($A806,Data!$CA$596:$CM$995,8,FALSE)</f>
        <v>74.099999999999994</v>
      </c>
      <c r="L806" s="7">
        <f>VLOOKUP($A806,Data!$CA$596:$CM$995,9,FALSE)</f>
        <v>8</v>
      </c>
      <c r="M806" s="7">
        <f>VLOOKUP($A806,Data!$CA$596:$CM$995,10,FALSE)</f>
        <v>2000</v>
      </c>
      <c r="N806" s="7">
        <f>VLOOKUP($A806,Data!$CA$596:$CM$995,11,FALSE)</f>
        <v>45300</v>
      </c>
      <c r="O806" s="7">
        <f>VLOOKUP($A806,Data!$CA$596:$CM$995,12,FALSE)</f>
        <v>4.3</v>
      </c>
      <c r="P806" s="7" t="str">
        <f>VLOOKUP($A806,Data!$CA$596:$CM$995,13,FALSE)</f>
        <v>*</v>
      </c>
    </row>
    <row r="807" spans="1:16" x14ac:dyDescent="0.3">
      <c r="A807" s="36" t="s">
        <v>990</v>
      </c>
      <c r="B807" s="6" t="str">
        <f>IFERROR(VLOOKUP($A807,classifications!$A$3:$C$334,3,FALSE),VLOOKUP($A807,classifications!$I$2:$K$27,3,FALSE))</f>
        <v>Predominantly Rural</v>
      </c>
      <c r="C807" s="6" t="str">
        <f>VLOOKUP($A807,classifications!$A$3:$D$333,4,FALSE)</f>
        <v>lower tier</v>
      </c>
      <c r="D807" s="6" t="str">
        <f>VLOOKUP($A807,class!$A$1:$B$455,2,FALSE)</f>
        <v>Shire District</v>
      </c>
      <c r="E807" s="7">
        <f>VLOOKUP($A807,Data!$CA$596:$CM$995,2,FALSE)</f>
        <v>18400</v>
      </c>
      <c r="F807" s="7">
        <f>VLOOKUP($A807,Data!$CA$596:$CM$995,3,FALSE)</f>
        <v>54400</v>
      </c>
      <c r="G807" s="7">
        <f>VLOOKUP($A807,Data!$CA$596:$CM$995,4,FALSE)</f>
        <v>33.9</v>
      </c>
      <c r="H807" s="7">
        <f>VLOOKUP($A807,Data!$CA$596:$CM$995,5,FALSE)</f>
        <v>9.6999999999999993</v>
      </c>
      <c r="I807" s="7">
        <f>VLOOKUP($A807,Data!$CA$596:$CM$995,6,FALSE)</f>
        <v>44000</v>
      </c>
      <c r="J807" s="7">
        <f>VLOOKUP($A807,Data!$CA$596:$CM$995,7,FALSE)</f>
        <v>54400</v>
      </c>
      <c r="K807" s="7">
        <f>VLOOKUP($A807,Data!$CA$596:$CM$995,8,FALSE)</f>
        <v>80.900000000000006</v>
      </c>
      <c r="L807" s="7">
        <f>VLOOKUP($A807,Data!$CA$596:$CM$995,9,FALSE)</f>
        <v>8.1</v>
      </c>
      <c r="M807" s="7">
        <f>VLOOKUP($A807,Data!$CA$596:$CM$995,10,FALSE)</f>
        <v>2100</v>
      </c>
      <c r="N807" s="7">
        <f>VLOOKUP($A807,Data!$CA$596:$CM$995,11,FALSE)</f>
        <v>54400</v>
      </c>
      <c r="O807" s="7">
        <f>VLOOKUP($A807,Data!$CA$596:$CM$995,12,FALSE)</f>
        <v>3.9</v>
      </c>
      <c r="P807" s="7" t="str">
        <f>VLOOKUP($A807,Data!$CA$596:$CM$995,13,FALSE)</f>
        <v>*</v>
      </c>
    </row>
    <row r="808" spans="1:16" x14ac:dyDescent="0.3">
      <c r="A808" s="36" t="s">
        <v>991</v>
      </c>
      <c r="B808" s="6" t="str">
        <f>IFERROR(VLOOKUP($A808,classifications!$A$3:$C$334,3,FALSE),VLOOKUP($A808,classifications!$I$2:$K$27,3,FALSE))</f>
        <v>Predominantly Rural</v>
      </c>
      <c r="C808" s="6" t="str">
        <f>VLOOKUP($A808,classifications!$A$3:$D$333,4,FALSE)</f>
        <v>lower tier</v>
      </c>
      <c r="D808" s="6" t="str">
        <f>VLOOKUP($A808,class!$A$1:$B$455,2,FALSE)</f>
        <v>Shire District</v>
      </c>
      <c r="E808" s="7">
        <f>VLOOKUP($A808,Data!$CA$596:$CM$995,2,FALSE)</f>
        <v>19900</v>
      </c>
      <c r="F808" s="7">
        <f>VLOOKUP($A808,Data!$CA$596:$CM$995,3,FALSE)</f>
        <v>46200</v>
      </c>
      <c r="G808" s="7">
        <f>VLOOKUP($A808,Data!$CA$596:$CM$995,4,FALSE)</f>
        <v>43.2</v>
      </c>
      <c r="H808" s="7">
        <f>VLOOKUP($A808,Data!$CA$596:$CM$995,5,FALSE)</f>
        <v>11</v>
      </c>
      <c r="I808" s="7">
        <f>VLOOKUP($A808,Data!$CA$596:$CM$995,6,FALSE)</f>
        <v>40400</v>
      </c>
      <c r="J808" s="7">
        <f>VLOOKUP($A808,Data!$CA$596:$CM$995,7,FALSE)</f>
        <v>46200</v>
      </c>
      <c r="K808" s="7">
        <f>VLOOKUP($A808,Data!$CA$596:$CM$995,8,FALSE)</f>
        <v>87.4</v>
      </c>
      <c r="L808" s="7">
        <f>VLOOKUP($A808,Data!$CA$596:$CM$995,9,FALSE)</f>
        <v>7.4</v>
      </c>
      <c r="M808" s="7">
        <f>VLOOKUP($A808,Data!$CA$596:$CM$995,10,FALSE)</f>
        <v>1900</v>
      </c>
      <c r="N808" s="7">
        <f>VLOOKUP($A808,Data!$CA$596:$CM$995,11,FALSE)</f>
        <v>46200</v>
      </c>
      <c r="O808" s="7">
        <f>VLOOKUP($A808,Data!$CA$596:$CM$995,12,FALSE)</f>
        <v>4.0999999999999996</v>
      </c>
      <c r="P808" s="7" t="str">
        <f>VLOOKUP($A808,Data!$CA$596:$CM$995,13,FALSE)</f>
        <v>*</v>
      </c>
    </row>
    <row r="809" spans="1:16" x14ac:dyDescent="0.3">
      <c r="A809" s="36" t="s">
        <v>992</v>
      </c>
      <c r="B809" s="6" t="str">
        <f>IFERROR(VLOOKUP($A809,classifications!$A$3:$C$334,3,FALSE),VLOOKUP($A809,classifications!$I$2:$K$27,3,FALSE))</f>
        <v>Predominantly Rural</v>
      </c>
      <c r="C809" s="6" t="str">
        <f>VLOOKUP($A809,classifications!$A$3:$D$333,4,FALSE)</f>
        <v>lower tier</v>
      </c>
      <c r="D809" s="6" t="str">
        <f>VLOOKUP($A809,class!$A$1:$B$455,2,FALSE)</f>
        <v>Shire District</v>
      </c>
      <c r="E809" s="7">
        <f>VLOOKUP($A809,Data!$CA$596:$CM$995,2,FALSE)</f>
        <v>31900</v>
      </c>
      <c r="F809" s="7">
        <f>VLOOKUP($A809,Data!$CA$596:$CM$995,3,FALSE)</f>
        <v>73900</v>
      </c>
      <c r="G809" s="7">
        <f>VLOOKUP($A809,Data!$CA$596:$CM$995,4,FALSE)</f>
        <v>43.1</v>
      </c>
      <c r="H809" s="7">
        <f>VLOOKUP($A809,Data!$CA$596:$CM$995,5,FALSE)</f>
        <v>7.3</v>
      </c>
      <c r="I809" s="7">
        <f>VLOOKUP($A809,Data!$CA$596:$CM$995,6,FALSE)</f>
        <v>57200</v>
      </c>
      <c r="J809" s="7">
        <f>VLOOKUP($A809,Data!$CA$596:$CM$995,7,FALSE)</f>
        <v>73900</v>
      </c>
      <c r="K809" s="7">
        <f>VLOOKUP($A809,Data!$CA$596:$CM$995,8,FALSE)</f>
        <v>77.400000000000006</v>
      </c>
      <c r="L809" s="7">
        <f>VLOOKUP($A809,Data!$CA$596:$CM$995,9,FALSE)</f>
        <v>6.2</v>
      </c>
      <c r="M809" s="7">
        <f>VLOOKUP($A809,Data!$CA$596:$CM$995,10,FALSE)</f>
        <v>3500</v>
      </c>
      <c r="N809" s="7">
        <f>VLOOKUP($A809,Data!$CA$596:$CM$995,11,FALSE)</f>
        <v>73900</v>
      </c>
      <c r="O809" s="7">
        <f>VLOOKUP($A809,Data!$CA$596:$CM$995,12,FALSE)</f>
        <v>4.7</v>
      </c>
      <c r="P809" s="7" t="str">
        <f>VLOOKUP($A809,Data!$CA$596:$CM$995,13,FALSE)</f>
        <v>*</v>
      </c>
    </row>
    <row r="810" spans="1:16" x14ac:dyDescent="0.3">
      <c r="A810" s="36" t="s">
        <v>993</v>
      </c>
      <c r="B810" s="6" t="str">
        <f>IFERROR(VLOOKUP($A810,classifications!$A$3:$C$334,3,FALSE),VLOOKUP($A810,classifications!$I$2:$K$27,3,FALSE))</f>
        <v>Predominantly Rural</v>
      </c>
      <c r="C810" s="6" t="str">
        <f>VLOOKUP($A810,classifications!$A$3:$D$333,4,FALSE)</f>
        <v>lower tier</v>
      </c>
      <c r="D810" s="6" t="str">
        <f>VLOOKUP($A810,class!$A$1:$B$455,2,FALSE)</f>
        <v>Shire District</v>
      </c>
      <c r="E810" s="7">
        <f>VLOOKUP($A810,Data!$CA$596:$CM$995,2,FALSE)</f>
        <v>10200</v>
      </c>
      <c r="F810" s="7">
        <f>VLOOKUP($A810,Data!$CA$596:$CM$995,3,FALSE)</f>
        <v>37400</v>
      </c>
      <c r="G810" s="7">
        <f>VLOOKUP($A810,Data!$CA$596:$CM$995,4,FALSE)</f>
        <v>27.2</v>
      </c>
      <c r="H810" s="7">
        <f>VLOOKUP($A810,Data!$CA$596:$CM$995,5,FALSE)</f>
        <v>10.199999999999999</v>
      </c>
      <c r="I810" s="7">
        <f>VLOOKUP($A810,Data!$CA$596:$CM$995,6,FALSE)</f>
        <v>24800</v>
      </c>
      <c r="J810" s="7">
        <f>VLOOKUP($A810,Data!$CA$596:$CM$995,7,FALSE)</f>
        <v>37400</v>
      </c>
      <c r="K810" s="7">
        <f>VLOOKUP($A810,Data!$CA$596:$CM$995,8,FALSE)</f>
        <v>66.5</v>
      </c>
      <c r="L810" s="7">
        <f>VLOOKUP($A810,Data!$CA$596:$CM$995,9,FALSE)</f>
        <v>10.8</v>
      </c>
      <c r="M810" s="7">
        <f>VLOOKUP($A810,Data!$CA$596:$CM$995,10,FALSE)</f>
        <v>2700</v>
      </c>
      <c r="N810" s="7">
        <f>VLOOKUP($A810,Data!$CA$596:$CM$995,11,FALSE)</f>
        <v>37400</v>
      </c>
      <c r="O810" s="7">
        <f>VLOOKUP($A810,Data!$CA$596:$CM$995,12,FALSE)</f>
        <v>7.1</v>
      </c>
      <c r="P810" s="7" t="str">
        <f>VLOOKUP($A810,Data!$CA$596:$CM$995,13,FALSE)</f>
        <v>*</v>
      </c>
    </row>
    <row r="811" spans="1:16" x14ac:dyDescent="0.3">
      <c r="A811" s="36" t="s">
        <v>994</v>
      </c>
      <c r="B811" s="6" t="str">
        <f>IFERROR(VLOOKUP($A811,classifications!$A$3:$C$334,3,FALSE),VLOOKUP($A811,classifications!$I$2:$K$27,3,FALSE))</f>
        <v>Predominantly Rural</v>
      </c>
      <c r="C811" s="6" t="str">
        <f>VLOOKUP($A811,classifications!$A$3:$D$333,4,FALSE)</f>
        <v>lower tier</v>
      </c>
      <c r="D811" s="6" t="str">
        <f>VLOOKUP($A811,class!$A$1:$B$455,2,FALSE)</f>
        <v>Shire District</v>
      </c>
      <c r="E811" s="7">
        <f>VLOOKUP($A811,Data!$CA$596:$CM$995,2,FALSE)</f>
        <v>13800</v>
      </c>
      <c r="F811" s="7">
        <f>VLOOKUP($A811,Data!$CA$596:$CM$995,3,FALSE)</f>
        <v>28500</v>
      </c>
      <c r="G811" s="7">
        <f>VLOOKUP($A811,Data!$CA$596:$CM$995,4,FALSE)</f>
        <v>48.4</v>
      </c>
      <c r="H811" s="7">
        <f>VLOOKUP($A811,Data!$CA$596:$CM$995,5,FALSE)</f>
        <v>11.5</v>
      </c>
      <c r="I811" s="7">
        <f>VLOOKUP($A811,Data!$CA$596:$CM$995,6,FALSE)</f>
        <v>23100</v>
      </c>
      <c r="J811" s="7">
        <f>VLOOKUP($A811,Data!$CA$596:$CM$995,7,FALSE)</f>
        <v>28500</v>
      </c>
      <c r="K811" s="7">
        <f>VLOOKUP($A811,Data!$CA$596:$CM$995,8,FALSE)</f>
        <v>81.099999999999994</v>
      </c>
      <c r="L811" s="7">
        <f>VLOOKUP($A811,Data!$CA$596:$CM$995,9,FALSE)</f>
        <v>9</v>
      </c>
      <c r="M811" s="7">
        <f>VLOOKUP($A811,Data!$CA$596:$CM$995,10,FALSE)</f>
        <v>1300</v>
      </c>
      <c r="N811" s="7">
        <f>VLOOKUP($A811,Data!$CA$596:$CM$995,11,FALSE)</f>
        <v>28500</v>
      </c>
      <c r="O811" s="7">
        <f>VLOOKUP($A811,Data!$CA$596:$CM$995,12,FALSE)</f>
        <v>4.5999999999999996</v>
      </c>
      <c r="P811" s="7" t="str">
        <f>VLOOKUP($A811,Data!$CA$596:$CM$995,13,FALSE)</f>
        <v>*</v>
      </c>
    </row>
    <row r="812" spans="1:16" x14ac:dyDescent="0.3">
      <c r="A812" s="36" t="s">
        <v>1001</v>
      </c>
      <c r="B812" s="6" t="str">
        <f>IFERROR(VLOOKUP($A812,classifications!$A$3:$C$334,3,FALSE),VLOOKUP($A812,classifications!$I$2:$K$27,3,FALSE))</f>
        <v>Predominantly Urban</v>
      </c>
      <c r="C812" s="6" t="str">
        <f>VLOOKUP($A812,classifications!$A$3:$D$333,4,FALSE)</f>
        <v>lower tier</v>
      </c>
      <c r="D812" s="6" t="str">
        <f>VLOOKUP($A812,class!$A$1:$B$455,2,FALSE)</f>
        <v>Shire District</v>
      </c>
      <c r="E812" s="7">
        <f>VLOOKUP($A812,Data!$CA$596:$CM$995,2,FALSE)</f>
        <v>40100</v>
      </c>
      <c r="F812" s="7">
        <f>VLOOKUP($A812,Data!$CA$596:$CM$995,3,FALSE)</f>
        <v>73200</v>
      </c>
      <c r="G812" s="7">
        <f>VLOOKUP($A812,Data!$CA$596:$CM$995,4,FALSE)</f>
        <v>54.8</v>
      </c>
      <c r="H812" s="7">
        <f>VLOOKUP($A812,Data!$CA$596:$CM$995,5,FALSE)</f>
        <v>7.5</v>
      </c>
      <c r="I812" s="7">
        <f>VLOOKUP($A812,Data!$CA$596:$CM$995,6,FALSE)</f>
        <v>59600</v>
      </c>
      <c r="J812" s="7">
        <f>VLOOKUP($A812,Data!$CA$596:$CM$995,7,FALSE)</f>
        <v>73200</v>
      </c>
      <c r="K812" s="7">
        <f>VLOOKUP($A812,Data!$CA$596:$CM$995,8,FALSE)</f>
        <v>81.5</v>
      </c>
      <c r="L812" s="7">
        <f>VLOOKUP($A812,Data!$CA$596:$CM$995,9,FALSE)</f>
        <v>5.9</v>
      </c>
      <c r="M812" s="7">
        <f>VLOOKUP($A812,Data!$CA$596:$CM$995,10,FALSE)</f>
        <v>2000</v>
      </c>
      <c r="N812" s="7">
        <f>VLOOKUP($A812,Data!$CA$596:$CM$995,11,FALSE)</f>
        <v>73200</v>
      </c>
      <c r="O812" s="7">
        <f>VLOOKUP($A812,Data!$CA$596:$CM$995,12,FALSE)</f>
        <v>2.8</v>
      </c>
      <c r="P812" s="7" t="str">
        <f>VLOOKUP($A812,Data!$CA$596:$CM$995,13,FALSE)</f>
        <v>*</v>
      </c>
    </row>
    <row r="813" spans="1:16" x14ac:dyDescent="0.3">
      <c r="A813" s="36" t="s">
        <v>1002</v>
      </c>
      <c r="B813" s="6" t="str">
        <f>IFERROR(VLOOKUP($A813,classifications!$A$3:$C$334,3,FALSE),VLOOKUP($A813,classifications!$I$2:$K$27,3,FALSE))</f>
        <v>Predominantly Rural</v>
      </c>
      <c r="C813" s="6" t="str">
        <f>VLOOKUP($A813,classifications!$A$3:$D$333,4,FALSE)</f>
        <v>lower tier</v>
      </c>
      <c r="D813" s="6" t="str">
        <f>VLOOKUP($A813,class!$A$1:$B$455,2,FALSE)</f>
        <v>Shire District</v>
      </c>
      <c r="E813" s="7">
        <f>VLOOKUP($A813,Data!$CA$596:$CM$995,2,FALSE)</f>
        <v>24000</v>
      </c>
      <c r="F813" s="7">
        <f>VLOOKUP($A813,Data!$CA$596:$CM$995,3,FALSE)</f>
        <v>50900</v>
      </c>
      <c r="G813" s="7">
        <f>VLOOKUP($A813,Data!$CA$596:$CM$995,4,FALSE)</f>
        <v>47.2</v>
      </c>
      <c r="H813" s="7">
        <f>VLOOKUP($A813,Data!$CA$596:$CM$995,5,FALSE)</f>
        <v>8.8000000000000007</v>
      </c>
      <c r="I813" s="7">
        <f>VLOOKUP($A813,Data!$CA$596:$CM$995,6,FALSE)</f>
        <v>40000</v>
      </c>
      <c r="J813" s="7">
        <f>VLOOKUP($A813,Data!$CA$596:$CM$995,7,FALSE)</f>
        <v>50900</v>
      </c>
      <c r="K813" s="7">
        <f>VLOOKUP($A813,Data!$CA$596:$CM$995,8,FALSE)</f>
        <v>78.5</v>
      </c>
      <c r="L813" s="7">
        <f>VLOOKUP($A813,Data!$CA$596:$CM$995,9,FALSE)</f>
        <v>7.3</v>
      </c>
      <c r="M813" s="7">
        <f>VLOOKUP($A813,Data!$CA$596:$CM$995,10,FALSE)</f>
        <v>3200</v>
      </c>
      <c r="N813" s="7">
        <f>VLOOKUP($A813,Data!$CA$596:$CM$995,11,FALSE)</f>
        <v>50900</v>
      </c>
      <c r="O813" s="7">
        <f>VLOOKUP($A813,Data!$CA$596:$CM$995,12,FALSE)</f>
        <v>6.3</v>
      </c>
      <c r="P813" s="7" t="str">
        <f>VLOOKUP($A813,Data!$CA$596:$CM$995,13,FALSE)</f>
        <v>*</v>
      </c>
    </row>
    <row r="814" spans="1:16" x14ac:dyDescent="0.3">
      <c r="A814" s="36" t="s">
        <v>1003</v>
      </c>
      <c r="B814" s="6" t="str">
        <f>IFERROR(VLOOKUP($A814,classifications!$A$3:$C$334,3,FALSE),VLOOKUP($A814,classifications!$I$2:$K$27,3,FALSE))</f>
        <v>Predominantly Rural</v>
      </c>
      <c r="C814" s="6" t="str">
        <f>VLOOKUP($A814,classifications!$A$3:$D$333,4,FALSE)</f>
        <v>lower tier</v>
      </c>
      <c r="D814" s="6" t="str">
        <f>VLOOKUP($A814,class!$A$1:$B$455,2,FALSE)</f>
        <v>Shire District</v>
      </c>
      <c r="E814" s="7">
        <f>VLOOKUP($A814,Data!$CA$596:$CM$995,2,FALSE)</f>
        <v>14400</v>
      </c>
      <c r="F814" s="7">
        <f>VLOOKUP($A814,Data!$CA$596:$CM$995,3,FALSE)</f>
        <v>48800</v>
      </c>
      <c r="G814" s="7">
        <f>VLOOKUP($A814,Data!$CA$596:$CM$995,4,FALSE)</f>
        <v>29.6</v>
      </c>
      <c r="H814" s="7">
        <f>VLOOKUP($A814,Data!$CA$596:$CM$995,5,FALSE)</f>
        <v>8.4</v>
      </c>
      <c r="I814" s="7">
        <f>VLOOKUP($A814,Data!$CA$596:$CM$995,6,FALSE)</f>
        <v>34500</v>
      </c>
      <c r="J814" s="7">
        <f>VLOOKUP($A814,Data!$CA$596:$CM$995,7,FALSE)</f>
        <v>48800</v>
      </c>
      <c r="K814" s="7">
        <f>VLOOKUP($A814,Data!$CA$596:$CM$995,8,FALSE)</f>
        <v>70.7</v>
      </c>
      <c r="L814" s="7">
        <f>VLOOKUP($A814,Data!$CA$596:$CM$995,9,FALSE)</f>
        <v>8.4</v>
      </c>
      <c r="M814" s="7">
        <f>VLOOKUP($A814,Data!$CA$596:$CM$995,10,FALSE)</f>
        <v>2300</v>
      </c>
      <c r="N814" s="7">
        <f>VLOOKUP($A814,Data!$CA$596:$CM$995,11,FALSE)</f>
        <v>48800</v>
      </c>
      <c r="O814" s="7">
        <f>VLOOKUP($A814,Data!$CA$596:$CM$995,12,FALSE)</f>
        <v>4.8</v>
      </c>
      <c r="P814" s="7" t="str">
        <f>VLOOKUP($A814,Data!$CA$596:$CM$995,13,FALSE)</f>
        <v>*</v>
      </c>
    </row>
    <row r="815" spans="1:16" x14ac:dyDescent="0.3">
      <c r="A815" s="36" t="s">
        <v>1004</v>
      </c>
      <c r="B815" s="6" t="str">
        <f>IFERROR(VLOOKUP($A815,classifications!$A$3:$C$334,3,FALSE),VLOOKUP($A815,classifications!$I$2:$K$27,3,FALSE))</f>
        <v>Predominantly Urban</v>
      </c>
      <c r="C815" s="6" t="str">
        <f>VLOOKUP($A815,classifications!$A$3:$D$333,4,FALSE)</f>
        <v>lower tier</v>
      </c>
      <c r="D815" s="6" t="str">
        <f>VLOOKUP($A815,class!$A$1:$B$455,2,FALSE)</f>
        <v>Shire District</v>
      </c>
      <c r="E815" s="7">
        <f>VLOOKUP($A815,Data!$CA$596:$CM$995,2,FALSE)</f>
        <v>24200</v>
      </c>
      <c r="F815" s="7">
        <f>VLOOKUP($A815,Data!$CA$596:$CM$995,3,FALSE)</f>
        <v>80500</v>
      </c>
      <c r="G815" s="7">
        <f>VLOOKUP($A815,Data!$CA$596:$CM$995,4,FALSE)</f>
        <v>30.1</v>
      </c>
      <c r="H815" s="7">
        <f>VLOOKUP($A815,Data!$CA$596:$CM$995,5,FALSE)</f>
        <v>6.4</v>
      </c>
      <c r="I815" s="7">
        <f>VLOOKUP($A815,Data!$CA$596:$CM$995,6,FALSE)</f>
        <v>56400</v>
      </c>
      <c r="J815" s="7">
        <f>VLOOKUP($A815,Data!$CA$596:$CM$995,7,FALSE)</f>
        <v>80500</v>
      </c>
      <c r="K815" s="7">
        <f>VLOOKUP($A815,Data!$CA$596:$CM$995,8,FALSE)</f>
        <v>70.2</v>
      </c>
      <c r="L815" s="7">
        <f>VLOOKUP($A815,Data!$CA$596:$CM$995,9,FALSE)</f>
        <v>6.3</v>
      </c>
      <c r="M815" s="7">
        <f>VLOOKUP($A815,Data!$CA$596:$CM$995,10,FALSE)</f>
        <v>5800</v>
      </c>
      <c r="N815" s="7">
        <f>VLOOKUP($A815,Data!$CA$596:$CM$995,11,FALSE)</f>
        <v>80500</v>
      </c>
      <c r="O815" s="7">
        <f>VLOOKUP($A815,Data!$CA$596:$CM$995,12,FALSE)</f>
        <v>7.2</v>
      </c>
      <c r="P815" s="7">
        <f>VLOOKUP($A815,Data!$CA$596:$CM$995,13,FALSE)</f>
        <v>3.6</v>
      </c>
    </row>
    <row r="816" spans="1:16" x14ac:dyDescent="0.3">
      <c r="A816" s="36" t="s">
        <v>1005</v>
      </c>
      <c r="B816" s="6" t="str">
        <f>IFERROR(VLOOKUP($A816,classifications!$A$3:$C$334,3,FALSE),VLOOKUP($A816,classifications!$I$2:$K$27,3,FALSE))</f>
        <v>Urban with Significant Rural</v>
      </c>
      <c r="C816" s="6" t="str">
        <f>VLOOKUP($A816,classifications!$A$3:$D$333,4,FALSE)</f>
        <v>lower tier</v>
      </c>
      <c r="D816" s="6" t="str">
        <f>VLOOKUP($A816,class!$A$1:$B$455,2,FALSE)</f>
        <v>Shire District</v>
      </c>
      <c r="E816" s="7">
        <f>VLOOKUP($A816,Data!$CA$596:$CM$995,2,FALSE)</f>
        <v>37400</v>
      </c>
      <c r="F816" s="7">
        <f>VLOOKUP($A816,Data!$CA$596:$CM$995,3,FALSE)</f>
        <v>72800</v>
      </c>
      <c r="G816" s="7">
        <f>VLOOKUP($A816,Data!$CA$596:$CM$995,4,FALSE)</f>
        <v>51.4</v>
      </c>
      <c r="H816" s="7">
        <f>VLOOKUP($A816,Data!$CA$596:$CM$995,5,FALSE)</f>
        <v>7.6</v>
      </c>
      <c r="I816" s="7">
        <f>VLOOKUP($A816,Data!$CA$596:$CM$995,6,FALSE)</f>
        <v>60100</v>
      </c>
      <c r="J816" s="7">
        <f>VLOOKUP($A816,Data!$CA$596:$CM$995,7,FALSE)</f>
        <v>72800</v>
      </c>
      <c r="K816" s="7">
        <f>VLOOKUP($A816,Data!$CA$596:$CM$995,8,FALSE)</f>
        <v>82.6</v>
      </c>
      <c r="L816" s="7">
        <f>VLOOKUP($A816,Data!$CA$596:$CM$995,9,FALSE)</f>
        <v>5.8</v>
      </c>
      <c r="M816" s="7">
        <f>VLOOKUP($A816,Data!$CA$596:$CM$995,10,FALSE)</f>
        <v>3400</v>
      </c>
      <c r="N816" s="7">
        <f>VLOOKUP($A816,Data!$CA$596:$CM$995,11,FALSE)</f>
        <v>72800</v>
      </c>
      <c r="O816" s="7">
        <f>VLOOKUP($A816,Data!$CA$596:$CM$995,12,FALSE)</f>
        <v>4.7</v>
      </c>
      <c r="P816" s="7" t="str">
        <f>VLOOKUP($A816,Data!$CA$596:$CM$995,13,FALSE)</f>
        <v>*</v>
      </c>
    </row>
    <row r="817" spans="1:16" x14ac:dyDescent="0.3">
      <c r="A817" s="36" t="s">
        <v>1006</v>
      </c>
      <c r="B817" s="6" t="str">
        <f>IFERROR(VLOOKUP($A817,classifications!$A$3:$C$334,3,FALSE),VLOOKUP($A817,classifications!$I$2:$K$27,3,FALSE))</f>
        <v>Predominantly Rural</v>
      </c>
      <c r="C817" s="6" t="str">
        <f>VLOOKUP($A817,classifications!$A$3:$D$333,4,FALSE)</f>
        <v>lower tier</v>
      </c>
      <c r="D817" s="6" t="str">
        <f>VLOOKUP($A817,class!$A$1:$B$455,2,FALSE)</f>
        <v>Shire District</v>
      </c>
      <c r="E817" s="7">
        <f>VLOOKUP($A817,Data!$CA$596:$CM$995,2,FALSE)</f>
        <v>23400</v>
      </c>
      <c r="F817" s="7">
        <f>VLOOKUP($A817,Data!$CA$596:$CM$995,3,FALSE)</f>
        <v>51900</v>
      </c>
      <c r="G817" s="7">
        <f>VLOOKUP($A817,Data!$CA$596:$CM$995,4,FALSE)</f>
        <v>45.1</v>
      </c>
      <c r="H817" s="7">
        <f>VLOOKUP($A817,Data!$CA$596:$CM$995,5,FALSE)</f>
        <v>7.9</v>
      </c>
      <c r="I817" s="7">
        <f>VLOOKUP($A817,Data!$CA$596:$CM$995,6,FALSE)</f>
        <v>45600</v>
      </c>
      <c r="J817" s="7">
        <f>VLOOKUP($A817,Data!$CA$596:$CM$995,7,FALSE)</f>
        <v>51900</v>
      </c>
      <c r="K817" s="7">
        <f>VLOOKUP($A817,Data!$CA$596:$CM$995,8,FALSE)</f>
        <v>87.9</v>
      </c>
      <c r="L817" s="7">
        <f>VLOOKUP($A817,Data!$CA$596:$CM$995,9,FALSE)</f>
        <v>5.2</v>
      </c>
      <c r="M817" s="7" t="str">
        <f>VLOOKUP($A817,Data!$CA$596:$CM$995,10,FALSE)</f>
        <v>#</v>
      </c>
      <c r="N817" s="7">
        <f>VLOOKUP($A817,Data!$CA$596:$CM$995,11,FALSE)</f>
        <v>51900</v>
      </c>
      <c r="O817" s="7">
        <f>VLOOKUP($A817,Data!$CA$596:$CM$995,12,FALSE)</f>
        <v>1.9</v>
      </c>
      <c r="P817" s="7" t="str">
        <f>VLOOKUP($A817,Data!$CA$596:$CM$995,13,FALSE)</f>
        <v>*</v>
      </c>
    </row>
    <row r="818" spans="1:16" x14ac:dyDescent="0.3">
      <c r="A818" s="36" t="s">
        <v>1007</v>
      </c>
      <c r="B818" s="6" t="str">
        <f>IFERROR(VLOOKUP($A818,classifications!$A$3:$C$334,3,FALSE),VLOOKUP($A818,classifications!$I$2:$K$27,3,FALSE))</f>
        <v>Predominantly Rural</v>
      </c>
      <c r="C818" s="6" t="str">
        <f>VLOOKUP($A818,classifications!$A$3:$D$333,4,FALSE)</f>
        <v>lower tier</v>
      </c>
      <c r="D818" s="6" t="str">
        <f>VLOOKUP($A818,class!$A$1:$B$455,2,FALSE)</f>
        <v>Shire District</v>
      </c>
      <c r="E818" s="7">
        <f>VLOOKUP($A818,Data!$CA$596:$CM$995,2,FALSE)</f>
        <v>29100</v>
      </c>
      <c r="F818" s="7">
        <f>VLOOKUP($A818,Data!$CA$596:$CM$995,3,FALSE)</f>
        <v>66500</v>
      </c>
      <c r="G818" s="7">
        <f>VLOOKUP($A818,Data!$CA$596:$CM$995,4,FALSE)</f>
        <v>43.8</v>
      </c>
      <c r="H818" s="7">
        <f>VLOOKUP($A818,Data!$CA$596:$CM$995,5,FALSE)</f>
        <v>7.7</v>
      </c>
      <c r="I818" s="7">
        <f>VLOOKUP($A818,Data!$CA$596:$CM$995,6,FALSE)</f>
        <v>52300</v>
      </c>
      <c r="J818" s="7">
        <f>VLOOKUP($A818,Data!$CA$596:$CM$995,7,FALSE)</f>
        <v>66500</v>
      </c>
      <c r="K818" s="7">
        <f>VLOOKUP($A818,Data!$CA$596:$CM$995,8,FALSE)</f>
        <v>78.7</v>
      </c>
      <c r="L818" s="7">
        <f>VLOOKUP($A818,Data!$CA$596:$CM$995,9,FALSE)</f>
        <v>6.4</v>
      </c>
      <c r="M818" s="7">
        <f>VLOOKUP($A818,Data!$CA$596:$CM$995,10,FALSE)</f>
        <v>5800</v>
      </c>
      <c r="N818" s="7">
        <f>VLOOKUP($A818,Data!$CA$596:$CM$995,11,FALSE)</f>
        <v>66500</v>
      </c>
      <c r="O818" s="7">
        <f>VLOOKUP($A818,Data!$CA$596:$CM$995,12,FALSE)</f>
        <v>8.8000000000000007</v>
      </c>
      <c r="P818" s="7">
        <f>VLOOKUP($A818,Data!$CA$596:$CM$995,13,FALSE)</f>
        <v>4.4000000000000004</v>
      </c>
    </row>
    <row r="819" spans="1:16" x14ac:dyDescent="0.3">
      <c r="A819" s="36" t="s">
        <v>1008</v>
      </c>
      <c r="B819" s="6" t="str">
        <f>IFERROR(VLOOKUP($A819,classifications!$A$3:$C$334,3,FALSE),VLOOKUP($A819,classifications!$I$2:$K$27,3,FALSE))</f>
        <v>Predominantly Rural</v>
      </c>
      <c r="C819" s="6" t="str">
        <f>VLOOKUP($A819,classifications!$A$3:$D$333,4,FALSE)</f>
        <v>lower tier</v>
      </c>
      <c r="D819" s="6" t="str">
        <f>VLOOKUP($A819,class!$A$1:$B$455,2,FALSE)</f>
        <v>Shire District</v>
      </c>
      <c r="E819" s="7">
        <f>VLOOKUP($A819,Data!$CA$596:$CM$995,2,FALSE)</f>
        <v>18500</v>
      </c>
      <c r="F819" s="7">
        <f>VLOOKUP($A819,Data!$CA$596:$CM$995,3,FALSE)</f>
        <v>71100</v>
      </c>
      <c r="G819" s="7">
        <f>VLOOKUP($A819,Data!$CA$596:$CM$995,4,FALSE)</f>
        <v>26</v>
      </c>
      <c r="H819" s="7">
        <f>VLOOKUP($A819,Data!$CA$596:$CM$995,5,FALSE)</f>
        <v>6.3</v>
      </c>
      <c r="I819" s="7">
        <f>VLOOKUP($A819,Data!$CA$596:$CM$995,6,FALSE)</f>
        <v>50800</v>
      </c>
      <c r="J819" s="7">
        <f>VLOOKUP($A819,Data!$CA$596:$CM$995,7,FALSE)</f>
        <v>71100</v>
      </c>
      <c r="K819" s="7">
        <f>VLOOKUP($A819,Data!$CA$596:$CM$995,8,FALSE)</f>
        <v>71.3</v>
      </c>
      <c r="L819" s="7">
        <f>VLOOKUP($A819,Data!$CA$596:$CM$995,9,FALSE)</f>
        <v>6.4</v>
      </c>
      <c r="M819" s="7">
        <f>VLOOKUP($A819,Data!$CA$596:$CM$995,10,FALSE)</f>
        <v>6400</v>
      </c>
      <c r="N819" s="7">
        <f>VLOOKUP($A819,Data!$CA$596:$CM$995,11,FALSE)</f>
        <v>71100</v>
      </c>
      <c r="O819" s="7">
        <f>VLOOKUP($A819,Data!$CA$596:$CM$995,12,FALSE)</f>
        <v>9</v>
      </c>
      <c r="P819" s="7">
        <f>VLOOKUP($A819,Data!$CA$596:$CM$995,13,FALSE)</f>
        <v>4.0999999999999996</v>
      </c>
    </row>
    <row r="820" spans="1:16" x14ac:dyDescent="0.3">
      <c r="A820" s="36" t="s">
        <v>1009</v>
      </c>
      <c r="B820" s="6" t="str">
        <f>IFERROR(VLOOKUP($A820,classifications!$A$3:$C$334,3,FALSE),VLOOKUP($A820,classifications!$I$2:$K$27,3,FALSE))</f>
        <v>Predominantly Rural</v>
      </c>
      <c r="C820" s="6" t="str">
        <f>VLOOKUP($A820,classifications!$A$3:$D$333,4,FALSE)</f>
        <v>lower tier</v>
      </c>
      <c r="D820" s="6" t="str">
        <f>VLOOKUP($A820,class!$A$1:$B$455,2,FALSE)</f>
        <v>Shire District</v>
      </c>
      <c r="E820" s="7">
        <f>VLOOKUP($A820,Data!$CA$596:$CM$995,2,FALSE)</f>
        <v>32100</v>
      </c>
      <c r="F820" s="7">
        <f>VLOOKUP($A820,Data!$CA$596:$CM$995,3,FALSE)</f>
        <v>94500</v>
      </c>
      <c r="G820" s="7">
        <f>VLOOKUP($A820,Data!$CA$596:$CM$995,4,FALSE)</f>
        <v>34</v>
      </c>
      <c r="H820" s="7">
        <f>VLOOKUP($A820,Data!$CA$596:$CM$995,5,FALSE)</f>
        <v>6.1</v>
      </c>
      <c r="I820" s="7">
        <f>VLOOKUP($A820,Data!$CA$596:$CM$995,6,FALSE)</f>
        <v>69400</v>
      </c>
      <c r="J820" s="7">
        <f>VLOOKUP($A820,Data!$CA$596:$CM$995,7,FALSE)</f>
        <v>94500</v>
      </c>
      <c r="K820" s="7">
        <f>VLOOKUP($A820,Data!$CA$596:$CM$995,8,FALSE)</f>
        <v>73.5</v>
      </c>
      <c r="L820" s="7">
        <f>VLOOKUP($A820,Data!$CA$596:$CM$995,9,FALSE)</f>
        <v>5.7</v>
      </c>
      <c r="M820" s="7">
        <f>VLOOKUP($A820,Data!$CA$596:$CM$995,10,FALSE)</f>
        <v>9500</v>
      </c>
      <c r="N820" s="7">
        <f>VLOOKUP($A820,Data!$CA$596:$CM$995,11,FALSE)</f>
        <v>94500</v>
      </c>
      <c r="O820" s="7">
        <f>VLOOKUP($A820,Data!$CA$596:$CM$995,12,FALSE)</f>
        <v>10.1</v>
      </c>
      <c r="P820" s="7">
        <f>VLOOKUP($A820,Data!$CA$596:$CM$995,13,FALSE)</f>
        <v>3.9</v>
      </c>
    </row>
    <row r="821" spans="1:16" x14ac:dyDescent="0.3">
      <c r="A821" s="36" t="s">
        <v>1053</v>
      </c>
      <c r="B821" s="6" t="str">
        <f>IFERROR(VLOOKUP($A821,classifications!$A$3:$C$334,3,FALSE),VLOOKUP($A821,classifications!$I$2:$K$27,3,FALSE))</f>
        <v>Predominantly Rural</v>
      </c>
      <c r="C821" s="6" t="str">
        <f>VLOOKUP($A821,classifications!$A$3:$D$333,4,FALSE)</f>
        <v>lower tier</v>
      </c>
      <c r="D821" s="6" t="str">
        <f>VLOOKUP($A821,class!$A$1:$B$455,2,FALSE)</f>
        <v>Shire District</v>
      </c>
      <c r="E821" s="7">
        <f>VLOOKUP($A821,Data!$CA$596:$CM$995,2,FALSE)</f>
        <v>31700</v>
      </c>
      <c r="F821" s="7">
        <f>VLOOKUP($A821,Data!$CA$596:$CM$995,3,FALSE)</f>
        <v>84700</v>
      </c>
      <c r="G821" s="7">
        <f>VLOOKUP($A821,Data!$CA$596:$CM$995,4,FALSE)</f>
        <v>37.5</v>
      </c>
      <c r="H821" s="7">
        <f>VLOOKUP($A821,Data!$CA$596:$CM$995,5,FALSE)</f>
        <v>6.2</v>
      </c>
      <c r="I821" s="7">
        <f>VLOOKUP($A821,Data!$CA$596:$CM$995,6,FALSE)</f>
        <v>70200</v>
      </c>
      <c r="J821" s="7">
        <f>VLOOKUP($A821,Data!$CA$596:$CM$995,7,FALSE)</f>
        <v>84700</v>
      </c>
      <c r="K821" s="7">
        <f>VLOOKUP($A821,Data!$CA$596:$CM$995,8,FALSE)</f>
        <v>82.9</v>
      </c>
      <c r="L821" s="7">
        <f>VLOOKUP($A821,Data!$CA$596:$CM$995,9,FALSE)</f>
        <v>4.8</v>
      </c>
      <c r="M821" s="7">
        <f>VLOOKUP($A821,Data!$CA$596:$CM$995,10,FALSE)</f>
        <v>3800</v>
      </c>
      <c r="N821" s="7">
        <f>VLOOKUP($A821,Data!$CA$596:$CM$995,11,FALSE)</f>
        <v>84700</v>
      </c>
      <c r="O821" s="7">
        <f>VLOOKUP($A821,Data!$CA$596:$CM$995,12,FALSE)</f>
        <v>4.5</v>
      </c>
      <c r="P821" s="7">
        <f>VLOOKUP($A821,Data!$CA$596:$CM$995,13,FALSE)</f>
        <v>2.7</v>
      </c>
    </row>
    <row r="822" spans="1:16" x14ac:dyDescent="0.3">
      <c r="A822" s="6" t="s">
        <v>1007</v>
      </c>
      <c r="B822" s="6" t="str">
        <f>IFERROR(VLOOKUP($A822,classifications!$A$3:$C$334,3,FALSE),VLOOKUP($A822,classifications!$I$2:$K$27,3,FALSE))</f>
        <v>Predominantly Rural</v>
      </c>
      <c r="C822" s="6" t="str">
        <f>VLOOKUP($A822,classifications!$A$3:$D$333,4,FALSE)</f>
        <v>lower tier</v>
      </c>
      <c r="D822" s="6" t="str">
        <f>VLOOKUP($A822,class!$A$1:$B$455,2,FALSE)</f>
        <v>Shire District</v>
      </c>
      <c r="E822" s="7">
        <f>VLOOKUP($A822,Data!$CA$596:$CM$995,2,FALSE)</f>
        <v>29100</v>
      </c>
      <c r="F822" s="7">
        <f>VLOOKUP($A822,Data!$CA$596:$CM$995,3,FALSE)</f>
        <v>66500</v>
      </c>
      <c r="G822" s="7">
        <f>VLOOKUP($A822,Data!$CA$596:$CM$995,4,FALSE)</f>
        <v>43.8</v>
      </c>
      <c r="H822" s="7">
        <f>VLOOKUP($A822,Data!$CA$596:$CM$995,5,FALSE)</f>
        <v>7.7</v>
      </c>
      <c r="I822" s="7">
        <f>VLOOKUP($A822,Data!$CA$596:$CM$995,6,FALSE)</f>
        <v>52300</v>
      </c>
      <c r="J822" s="7">
        <f>VLOOKUP($A822,Data!$CA$596:$CM$995,7,FALSE)</f>
        <v>66500</v>
      </c>
      <c r="K822" s="7">
        <f>VLOOKUP($A822,Data!$CA$596:$CM$995,8,FALSE)</f>
        <v>78.7</v>
      </c>
      <c r="L822" s="7">
        <f>VLOOKUP($A822,Data!$CA$596:$CM$995,9,FALSE)</f>
        <v>6.4</v>
      </c>
      <c r="M822" s="7">
        <f>VLOOKUP($A822,Data!$CA$596:$CM$995,10,FALSE)</f>
        <v>5800</v>
      </c>
      <c r="N822" s="7">
        <f>VLOOKUP($A822,Data!$CA$596:$CM$995,11,FALSE)</f>
        <v>66500</v>
      </c>
      <c r="O822" s="7">
        <f>VLOOKUP($A822,Data!$CA$596:$CM$995,12,FALSE)</f>
        <v>8.8000000000000007</v>
      </c>
      <c r="P822" s="7">
        <f>VLOOKUP($A822,Data!$CA$596:$CM$995,13,FALSE)</f>
        <v>4.4000000000000004</v>
      </c>
    </row>
    <row r="823" spans="1:16" x14ac:dyDescent="0.3">
      <c r="A823" s="6" t="s">
        <v>1008</v>
      </c>
      <c r="B823" s="6" t="str">
        <f>IFERROR(VLOOKUP($A823,classifications!$A$3:$C$334,3,FALSE),VLOOKUP($A823,classifications!$I$2:$K$27,3,FALSE))</f>
        <v>Predominantly Rural</v>
      </c>
      <c r="C823" s="6" t="str">
        <f>VLOOKUP($A823,classifications!$A$3:$D$333,4,FALSE)</f>
        <v>lower tier</v>
      </c>
      <c r="D823" s="6" t="str">
        <f>VLOOKUP($A823,class!$A$1:$B$455,2,FALSE)</f>
        <v>Shire District</v>
      </c>
      <c r="E823" s="7">
        <f>VLOOKUP($A823,Data!$CA$596:$CM$995,2,FALSE)</f>
        <v>18500</v>
      </c>
      <c r="F823" s="7">
        <f>VLOOKUP($A823,Data!$CA$596:$CM$995,3,FALSE)</f>
        <v>71100</v>
      </c>
      <c r="G823" s="7">
        <f>VLOOKUP($A823,Data!$CA$596:$CM$995,4,FALSE)</f>
        <v>26</v>
      </c>
      <c r="H823" s="7">
        <f>VLOOKUP($A823,Data!$CA$596:$CM$995,5,FALSE)</f>
        <v>6.3</v>
      </c>
      <c r="I823" s="7">
        <f>VLOOKUP($A823,Data!$CA$596:$CM$995,6,FALSE)</f>
        <v>50800</v>
      </c>
      <c r="J823" s="7">
        <f>VLOOKUP($A823,Data!$CA$596:$CM$995,7,FALSE)</f>
        <v>71100</v>
      </c>
      <c r="K823" s="7">
        <f>VLOOKUP($A823,Data!$CA$596:$CM$995,8,FALSE)</f>
        <v>71.3</v>
      </c>
      <c r="L823" s="7">
        <f>VLOOKUP($A823,Data!$CA$596:$CM$995,9,FALSE)</f>
        <v>6.4</v>
      </c>
      <c r="M823" s="7">
        <f>VLOOKUP($A823,Data!$CA$596:$CM$995,10,FALSE)</f>
        <v>6400</v>
      </c>
      <c r="N823" s="7">
        <f>VLOOKUP($A823,Data!$CA$596:$CM$995,11,FALSE)</f>
        <v>71100</v>
      </c>
      <c r="O823" s="7">
        <f>VLOOKUP($A823,Data!$CA$596:$CM$995,12,FALSE)</f>
        <v>9</v>
      </c>
      <c r="P823" s="7">
        <f>VLOOKUP($A823,Data!$CA$596:$CM$995,13,FALSE)</f>
        <v>4.0999999999999996</v>
      </c>
    </row>
    <row r="824" spans="1:16" x14ac:dyDescent="0.3">
      <c r="A824" s="6" t="s">
        <v>1009</v>
      </c>
      <c r="B824" s="6" t="str">
        <f>IFERROR(VLOOKUP($A824,classifications!$A$3:$C$334,3,FALSE),VLOOKUP($A824,classifications!$I$2:$K$27,3,FALSE))</f>
        <v>Predominantly Rural</v>
      </c>
      <c r="C824" s="6" t="str">
        <f>VLOOKUP($A824,classifications!$A$3:$D$333,4,FALSE)</f>
        <v>lower tier</v>
      </c>
      <c r="D824" s="6" t="str">
        <f>VLOOKUP($A824,class!$A$1:$B$455,2,FALSE)</f>
        <v>Shire District</v>
      </c>
      <c r="E824" s="7">
        <f>VLOOKUP($A824,Data!$CA$596:$CM$995,2,FALSE)</f>
        <v>32100</v>
      </c>
      <c r="F824" s="7">
        <f>VLOOKUP($A824,Data!$CA$596:$CM$995,3,FALSE)</f>
        <v>94500</v>
      </c>
      <c r="G824" s="7">
        <f>VLOOKUP($A824,Data!$CA$596:$CM$995,4,FALSE)</f>
        <v>34</v>
      </c>
      <c r="H824" s="7">
        <f>VLOOKUP($A824,Data!$CA$596:$CM$995,5,FALSE)</f>
        <v>6.1</v>
      </c>
      <c r="I824" s="7">
        <f>VLOOKUP($A824,Data!$CA$596:$CM$995,6,FALSE)</f>
        <v>69400</v>
      </c>
      <c r="J824" s="7">
        <f>VLOOKUP($A824,Data!$CA$596:$CM$995,7,FALSE)</f>
        <v>94500</v>
      </c>
      <c r="K824" s="7">
        <f>VLOOKUP($A824,Data!$CA$596:$CM$995,8,FALSE)</f>
        <v>73.5</v>
      </c>
      <c r="L824" s="7">
        <f>VLOOKUP($A824,Data!$CA$596:$CM$995,9,FALSE)</f>
        <v>5.7</v>
      </c>
      <c r="M824" s="7">
        <f>VLOOKUP($A824,Data!$CA$596:$CM$995,10,FALSE)</f>
        <v>9500</v>
      </c>
      <c r="N824" s="7">
        <f>VLOOKUP($A824,Data!$CA$596:$CM$995,11,FALSE)</f>
        <v>94500</v>
      </c>
      <c r="O824" s="7">
        <f>VLOOKUP($A824,Data!$CA$596:$CM$995,12,FALSE)</f>
        <v>10.1</v>
      </c>
      <c r="P824" s="7">
        <f>VLOOKUP($A824,Data!$CA$596:$CM$995,13,FALSE)</f>
        <v>3.9</v>
      </c>
    </row>
    <row r="825" spans="1:16" x14ac:dyDescent="0.3">
      <c r="A825" s="6" t="s">
        <v>1053</v>
      </c>
      <c r="B825" s="6" t="str">
        <f>IFERROR(VLOOKUP($A825,classifications!$A$3:$C$334,3,FALSE),VLOOKUP($A825,classifications!$I$2:$K$27,3,FALSE))</f>
        <v>Predominantly Rural</v>
      </c>
      <c r="C825" s="6" t="str">
        <f>VLOOKUP($A825,classifications!$A$3:$D$333,4,FALSE)</f>
        <v>lower tier</v>
      </c>
      <c r="D825" s="6" t="str">
        <f>VLOOKUP($A825,class!$A$1:$B$455,2,FALSE)</f>
        <v>Shire District</v>
      </c>
      <c r="E825" s="7">
        <f>VLOOKUP($A825,Data!$CA$596:$CM$995,2,FALSE)</f>
        <v>31700</v>
      </c>
      <c r="F825" s="7">
        <f>VLOOKUP($A825,Data!$CA$596:$CM$995,3,FALSE)</f>
        <v>84700</v>
      </c>
      <c r="G825" s="7">
        <f>VLOOKUP($A825,Data!$CA$596:$CM$995,4,FALSE)</f>
        <v>37.5</v>
      </c>
      <c r="H825" s="7">
        <f>VLOOKUP($A825,Data!$CA$596:$CM$995,5,FALSE)</f>
        <v>6.2</v>
      </c>
      <c r="I825" s="7">
        <f>VLOOKUP($A825,Data!$CA$596:$CM$995,6,FALSE)</f>
        <v>70200</v>
      </c>
      <c r="J825" s="7">
        <f>VLOOKUP($A825,Data!$CA$596:$CM$995,7,FALSE)</f>
        <v>84700</v>
      </c>
      <c r="K825" s="7">
        <f>VLOOKUP($A825,Data!$CA$596:$CM$995,8,FALSE)</f>
        <v>82.9</v>
      </c>
      <c r="L825" s="7">
        <f>VLOOKUP($A825,Data!$CA$596:$CM$995,9,FALSE)</f>
        <v>4.8</v>
      </c>
      <c r="M825" s="7">
        <f>VLOOKUP($A825,Data!$CA$596:$CM$995,10,FALSE)</f>
        <v>3800</v>
      </c>
      <c r="N825" s="7">
        <f>VLOOKUP($A825,Data!$CA$596:$CM$995,11,FALSE)</f>
        <v>84700</v>
      </c>
      <c r="O825" s="7">
        <f>VLOOKUP($A825,Data!$CA$596:$CM$995,12,FALSE)</f>
        <v>4.5</v>
      </c>
      <c r="P825" s="7">
        <f>VLOOKUP($A825,Data!$CA$596:$CM$995,13,FALSE)</f>
        <v>2.7</v>
      </c>
    </row>
    <row r="827" spans="1:16" s="10" customFormat="1" x14ac:dyDescent="0.3">
      <c r="B827" s="14" t="s">
        <v>1021</v>
      </c>
      <c r="D827" s="12"/>
      <c r="E827" s="10">
        <f t="shared" ref="E827:F829" si="3">SUMIFS(E$429:E$825,$C$429:$C$825,"lower tier",$B$429:$B$825,$B827)</f>
        <v>2667400</v>
      </c>
      <c r="F827" s="10">
        <f t="shared" si="3"/>
        <v>7109800</v>
      </c>
      <c r="G827" s="10">
        <f>(E827*100)/F827</f>
        <v>37.517229739233173</v>
      </c>
      <c r="I827" s="10">
        <f t="shared" ref="I827:J829" si="4">SUMIFS(I$429:I$825,$C$429:$C$825,"lower tier",$B$429:$B$825,$B827)</f>
        <v>5507600</v>
      </c>
      <c r="J827" s="10">
        <f t="shared" si="4"/>
        <v>7109800</v>
      </c>
      <c r="K827" s="10">
        <f>(I827*100)/J827</f>
        <v>77.46490759233734</v>
      </c>
      <c r="M827" s="10">
        <f t="shared" ref="M827:N829" si="5">SUMIFS(M$429:M$825,$C$429:$C$825,"lower tier",$B$429:$B$825,$B827)</f>
        <v>424000</v>
      </c>
      <c r="N827" s="10">
        <f t="shared" si="5"/>
        <v>7109800</v>
      </c>
      <c r="O827" s="10">
        <f>(M827*100)/N827</f>
        <v>5.9635995386649414</v>
      </c>
    </row>
    <row r="828" spans="1:16" s="10" customFormat="1" x14ac:dyDescent="0.3">
      <c r="B828" s="10" t="s">
        <v>1017</v>
      </c>
      <c r="D828" s="12"/>
      <c r="E828" s="10">
        <f t="shared" si="3"/>
        <v>1529100</v>
      </c>
      <c r="F828" s="10">
        <f t="shared" si="3"/>
        <v>3909400</v>
      </c>
      <c r="G828" s="10">
        <f t="shared" ref="G828:G829" si="6">(E828*100)/F828</f>
        <v>39.113418938967619</v>
      </c>
      <c r="I828" s="10">
        <f t="shared" si="4"/>
        <v>3023400</v>
      </c>
      <c r="J828" s="10">
        <f t="shared" si="4"/>
        <v>3909400</v>
      </c>
      <c r="K828" s="10">
        <f t="shared" ref="K828:K829" si="7">(I828*100)/J828</f>
        <v>77.336675704711723</v>
      </c>
      <c r="M828" s="10">
        <f t="shared" si="5"/>
        <v>231300</v>
      </c>
      <c r="N828" s="10">
        <f t="shared" si="5"/>
        <v>3909400</v>
      </c>
      <c r="O828" s="10">
        <f t="shared" ref="O828:O829" si="8">(M828*100)/N828</f>
        <v>5.9165089272011047</v>
      </c>
    </row>
    <row r="829" spans="1:16" s="10" customFormat="1" x14ac:dyDescent="0.3">
      <c r="B829" s="14" t="s">
        <v>1019</v>
      </c>
      <c r="D829" s="12"/>
      <c r="E829" s="10">
        <f t="shared" si="3"/>
        <v>9674300</v>
      </c>
      <c r="F829" s="10">
        <f t="shared" si="3"/>
        <v>23700800</v>
      </c>
      <c r="G829" s="10">
        <f t="shared" si="6"/>
        <v>40.818453385539726</v>
      </c>
      <c r="I829" s="10">
        <f t="shared" si="4"/>
        <v>17742800</v>
      </c>
      <c r="J829" s="10">
        <f t="shared" si="4"/>
        <v>23700800</v>
      </c>
      <c r="K829" s="10">
        <f t="shared" si="7"/>
        <v>74.861608046985751</v>
      </c>
      <c r="M829" s="10">
        <f t="shared" si="5"/>
        <v>1934800</v>
      </c>
      <c r="N829" s="10">
        <f t="shared" si="5"/>
        <v>23700800</v>
      </c>
      <c r="O829" s="10">
        <f t="shared" si="8"/>
        <v>8.1634375210963341</v>
      </c>
    </row>
    <row r="830" spans="1:16" s="10" customFormat="1" x14ac:dyDescent="0.3">
      <c r="D830" s="12"/>
      <c r="E830" s="10">
        <f>SUMIF($C$429:$C$825,"lower tier",E$429:E$825)</f>
        <v>13870800</v>
      </c>
      <c r="F830" s="10">
        <f>SUMIF($C$429:$C$825,"lower tier",F$429:F$825)</f>
        <v>34720000</v>
      </c>
      <c r="G830" s="10">
        <f>(E830*100)/F830</f>
        <v>39.950460829493089</v>
      </c>
      <c r="I830" s="10">
        <f>SUMIF($C$429:$C$825,"lower tier",I$429:I$825)</f>
        <v>26273800</v>
      </c>
      <c r="J830" s="10">
        <f>SUMIF($C$429:$C$825,"lower tier",J$429:J$825)</f>
        <v>34720000</v>
      </c>
      <c r="K830" s="10">
        <f>(I830*100)/J830</f>
        <v>75.673387096774192</v>
      </c>
      <c r="M830" s="10">
        <f>SUMIF($C$429:$C$825,"lower tier",M$429:M$825)</f>
        <v>2590100</v>
      </c>
      <c r="N830" s="10">
        <f>SUMIF($C$429:$C$825,"lower tier",N$429:N$825)</f>
        <v>34720000</v>
      </c>
      <c r="O830" s="10">
        <f>(M830*100)/N830</f>
        <v>7.4599654377880187</v>
      </c>
    </row>
    <row r="831" spans="1:16" s="10" customFormat="1" x14ac:dyDescent="0.3">
      <c r="D831" s="12"/>
    </row>
    <row r="832" spans="1:16" s="10" customFormat="1" x14ac:dyDescent="0.3">
      <c r="A832" s="13" t="str">
        <f>'front sheet'!B7</f>
        <v>Shire District</v>
      </c>
      <c r="D832" s="12"/>
      <c r="E832" s="13">
        <f>SUMIF($D429:$D825,$A832,E429:E825)</f>
        <v>5014100</v>
      </c>
      <c r="F832" s="13">
        <f>SUMIF($D429:$D825,$A832,F429:F825)</f>
        <v>13043100</v>
      </c>
      <c r="G832" s="13">
        <f>(E832*100)/F832</f>
        <v>38.442548167230186</v>
      </c>
      <c r="H832" s="13"/>
      <c r="I832" s="13">
        <f>SUMIF($D429:$D825,$A832,I429:I825)</f>
        <v>10056600</v>
      </c>
      <c r="J832" s="13">
        <f>SUMIF($D429:$D825,$A832,J429:J825)</f>
        <v>13043100</v>
      </c>
      <c r="K832" s="13">
        <f>(I832*100)/J832</f>
        <v>77.102835982243491</v>
      </c>
      <c r="L832" s="13"/>
      <c r="M832" s="13">
        <f>SUMIF($D429:$D825,$A832,M429:M825)</f>
        <v>811100</v>
      </c>
      <c r="N832" s="13">
        <f>SUMIF($D429:$D825,$A832,N429:N825)</f>
        <v>13043100</v>
      </c>
      <c r="O832" s="13">
        <f>(M832*100)/N832</f>
        <v>6.2186136731298545</v>
      </c>
    </row>
    <row r="833" spans="1:4" s="10" customFormat="1" x14ac:dyDescent="0.3">
      <c r="D833" s="12"/>
    </row>
    <row r="834" spans="1:4" s="10" customFormat="1" x14ac:dyDescent="0.3">
      <c r="D834" s="12"/>
    </row>
    <row r="835" spans="1:4" s="10" customFormat="1" x14ac:dyDescent="0.3">
      <c r="D835" s="12"/>
    </row>
    <row r="836" spans="1:4" s="10" customFormat="1" x14ac:dyDescent="0.3">
      <c r="D836" s="12"/>
    </row>
    <row r="837" spans="1:4" s="10" customFormat="1" x14ac:dyDescent="0.3">
      <c r="D837" s="12"/>
    </row>
    <row r="839" spans="1:4" x14ac:dyDescent="0.3">
      <c r="A839" s="9" t="s">
        <v>603</v>
      </c>
      <c r="B839" s="9"/>
      <c r="C839" s="9"/>
      <c r="D839" s="9"/>
    </row>
    <row r="840" spans="1:4" x14ac:dyDescent="0.3">
      <c r="A840" s="9" t="s">
        <v>604</v>
      </c>
      <c r="B840" s="9"/>
      <c r="C840" s="9"/>
      <c r="D840" s="9"/>
    </row>
    <row r="841" spans="1:4" x14ac:dyDescent="0.3">
      <c r="A841" s="9" t="s">
        <v>609</v>
      </c>
      <c r="B841" s="9"/>
      <c r="C841" s="9"/>
      <c r="D841" s="9"/>
    </row>
    <row r="842" spans="1:4" x14ac:dyDescent="0.3">
      <c r="A842" s="9" t="s">
        <v>605</v>
      </c>
      <c r="B842" s="9"/>
      <c r="C842" s="9"/>
      <c r="D842" s="9"/>
    </row>
    <row r="843" spans="1:4" x14ac:dyDescent="0.3">
      <c r="A843" s="9" t="s">
        <v>606</v>
      </c>
      <c r="B843" s="9"/>
      <c r="C843" s="9"/>
      <c r="D843" s="9"/>
    </row>
    <row r="856" spans="1:2" x14ac:dyDescent="0.3">
      <c r="A856" s="11" t="str">
        <f>'front sheet'!B7</f>
        <v>Shire District</v>
      </c>
      <c r="B856" s="11"/>
    </row>
    <row r="857" spans="1:2" x14ac:dyDescent="0.3">
      <c r="A857" s="11"/>
      <c r="B857" s="11"/>
    </row>
    <row r="858" spans="1:2" x14ac:dyDescent="0.3">
      <c r="A858" s="11"/>
      <c r="B858" s="11"/>
    </row>
    <row r="859" spans="1:2" x14ac:dyDescent="0.3">
      <c r="A859" s="11" t="s">
        <v>1034</v>
      </c>
      <c r="B859" s="11" t="s">
        <v>1038</v>
      </c>
    </row>
    <row r="860" spans="1:2" x14ac:dyDescent="0.3">
      <c r="A860" s="11" t="s">
        <v>1035</v>
      </c>
      <c r="B860" s="11" t="s">
        <v>1039</v>
      </c>
    </row>
    <row r="861" spans="1:2" x14ac:dyDescent="0.3">
      <c r="A861" s="11" t="s">
        <v>1036</v>
      </c>
      <c r="B861" s="11" t="s">
        <v>1040</v>
      </c>
    </row>
    <row r="862" spans="1:2" x14ac:dyDescent="0.3">
      <c r="A862" s="11" t="s">
        <v>1037</v>
      </c>
      <c r="B862" s="11" t="s">
        <v>1041</v>
      </c>
    </row>
    <row r="863" spans="1:2" x14ac:dyDescent="0.3">
      <c r="A863" s="11" t="s">
        <v>1033</v>
      </c>
      <c r="B863" s="11" t="s">
        <v>1042</v>
      </c>
    </row>
    <row r="864" spans="1:2" x14ac:dyDescent="0.3">
      <c r="A864" s="11"/>
      <c r="B864" s="11"/>
    </row>
    <row r="876" spans="4:16" ht="15" customHeight="1" x14ac:dyDescent="0.3">
      <c r="E876" s="57" t="s">
        <v>6</v>
      </c>
      <c r="F876" s="57"/>
      <c r="G876" s="57" t="s">
        <v>7</v>
      </c>
      <c r="H876" s="57"/>
      <c r="I876" s="57" t="s">
        <v>8</v>
      </c>
      <c r="J876" s="57"/>
      <c r="K876" s="15"/>
      <c r="L876" s="15"/>
      <c r="N876" s="15"/>
      <c r="O876" s="15"/>
      <c r="P876" s="15"/>
    </row>
    <row r="877" spans="4:16" x14ac:dyDescent="0.3">
      <c r="E877" s="27" t="s">
        <v>1057</v>
      </c>
      <c r="F877" s="28" t="s">
        <v>1058</v>
      </c>
      <c r="G877" s="27" t="s">
        <v>1057</v>
      </c>
      <c r="H877" s="28" t="s">
        <v>1058</v>
      </c>
      <c r="I877" s="27" t="s">
        <v>1057</v>
      </c>
      <c r="J877" s="28" t="s">
        <v>1058</v>
      </c>
    </row>
    <row r="878" spans="4:16" x14ac:dyDescent="0.3">
      <c r="D878" s="17" t="str">
        <f>'front sheet'!B5</f>
        <v>Allerdale</v>
      </c>
      <c r="E878" s="16">
        <f>VLOOKUP(D878,A9:G401,7,FALSE)</f>
        <v>25.5</v>
      </c>
      <c r="F878" s="16">
        <f>VLOOKUP(D878,A429:G825,7,FALSE)</f>
        <v>29.7</v>
      </c>
      <c r="G878" s="16">
        <f>VLOOKUP(D878,A9:K401,11,FALSE)</f>
        <v>56.7</v>
      </c>
      <c r="H878" s="16">
        <f>VLOOKUP(D878,A429:K825,11,FALSE)</f>
        <v>78.5</v>
      </c>
      <c r="I878" s="16">
        <f>VLOOKUP(D878,A9:O401,15,FALSE)</f>
        <v>10.6</v>
      </c>
      <c r="J878" s="16">
        <f>VLOOKUP(D878,A429:O825,15,FALSE)</f>
        <v>3.9</v>
      </c>
    </row>
    <row r="879" spans="4:16" x14ac:dyDescent="0.3">
      <c r="D879" s="17" t="str">
        <f>A856</f>
        <v>Shire District</v>
      </c>
      <c r="E879" s="16">
        <f>G408</f>
        <v>29.172226458253906</v>
      </c>
      <c r="F879" s="16">
        <f>G832</f>
        <v>38.442548167230186</v>
      </c>
      <c r="G879" s="16">
        <f>K408</f>
        <v>67.05982335747872</v>
      </c>
      <c r="H879" s="16">
        <f>K832</f>
        <v>77.102835982243491</v>
      </c>
      <c r="I879" s="16">
        <f>O408</f>
        <v>10.531039522175625</v>
      </c>
      <c r="J879" s="16">
        <f>O832</f>
        <v>6.2186136731298545</v>
      </c>
    </row>
    <row r="880" spans="4:16" x14ac:dyDescent="0.3">
      <c r="D880" s="17" t="s">
        <v>1021</v>
      </c>
      <c r="E880" s="16">
        <f>G403</f>
        <v>28.610704884469143</v>
      </c>
      <c r="F880" s="16">
        <f>G827</f>
        <v>37.517229739233173</v>
      </c>
      <c r="G880" s="16">
        <f>K403</f>
        <v>67.481719801111439</v>
      </c>
      <c r="H880" s="16">
        <f>K827</f>
        <v>77.46490759233734</v>
      </c>
      <c r="I880" s="16">
        <f>O403</f>
        <v>10.467973091547236</v>
      </c>
      <c r="J880" s="16">
        <f>O827</f>
        <v>5.9635995386649414</v>
      </c>
    </row>
    <row r="881" spans="4:10" x14ac:dyDescent="0.3">
      <c r="D881" s="17" t="s">
        <v>1017</v>
      </c>
      <c r="E881" s="16">
        <f t="shared" ref="E881:E882" si="9">G404</f>
        <v>29.614473955116328</v>
      </c>
      <c r="F881" s="16">
        <f t="shared" ref="F881:F882" si="10">G828</f>
        <v>39.113418938967619</v>
      </c>
      <c r="G881" s="16">
        <f t="shared" ref="G881:G882" si="11">K404</f>
        <v>67.608606135474574</v>
      </c>
      <c r="H881" s="16">
        <f t="shared" ref="H881:H882" si="12">K828</f>
        <v>77.336675704711723</v>
      </c>
      <c r="I881" s="16">
        <f t="shared" ref="I881:I882" si="13">O404</f>
        <v>10.258389952645667</v>
      </c>
      <c r="J881" s="16">
        <f t="shared" ref="J881:J882" si="14">O828</f>
        <v>5.9165089272011047</v>
      </c>
    </row>
    <row r="882" spans="4:10" x14ac:dyDescent="0.3">
      <c r="D882" s="17" t="s">
        <v>1019</v>
      </c>
      <c r="E882" s="16">
        <f t="shared" si="9"/>
        <v>29.83377349697064</v>
      </c>
      <c r="F882" s="16">
        <f t="shared" si="10"/>
        <v>40.818453385539726</v>
      </c>
      <c r="G882" s="16">
        <f t="shared" si="11"/>
        <v>63.638340842007146</v>
      </c>
      <c r="H882" s="16">
        <f t="shared" si="12"/>
        <v>74.861608046985751</v>
      </c>
      <c r="I882" s="16">
        <f t="shared" si="13"/>
        <v>13.023369360172218</v>
      </c>
      <c r="J882" s="16">
        <f t="shared" si="14"/>
        <v>8.1634375210963341</v>
      </c>
    </row>
  </sheetData>
  <mergeCells count="9">
    <mergeCell ref="M7:P7"/>
    <mergeCell ref="E427:H427"/>
    <mergeCell ref="I427:L427"/>
    <mergeCell ref="M427:P427"/>
    <mergeCell ref="E876:F876"/>
    <mergeCell ref="G876:H876"/>
    <mergeCell ref="I876:J876"/>
    <mergeCell ref="E7:H7"/>
    <mergeCell ref="I7:L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M1801"/>
  <sheetViews>
    <sheetView topLeftCell="BF710" workbookViewId="0">
      <selection activeCell="CA735" sqref="CA735"/>
    </sheetView>
  </sheetViews>
  <sheetFormatPr defaultRowHeight="14.4" x14ac:dyDescent="0.3"/>
  <cols>
    <col min="1" max="1" width="25" customWidth="1" collapsed="1"/>
    <col min="2" max="13" width="14" customWidth="1" collapsed="1"/>
    <col min="27" max="27" width="25" style="18" customWidth="1" collapsed="1"/>
    <col min="28" max="39" width="14" style="18" customWidth="1" collapsed="1"/>
    <col min="40" max="40" width="9.109375" style="18"/>
    <col min="53" max="53" width="25" style="29" customWidth="1" collapsed="1"/>
    <col min="54" max="65" width="14" style="29" customWidth="1" collapsed="1"/>
    <col min="66" max="67" width="9.109375" style="29"/>
  </cols>
  <sheetData>
    <row r="1" spans="1:91" ht="15.6" x14ac:dyDescent="0.3">
      <c r="A1" s="1" t="s">
        <v>0</v>
      </c>
      <c r="AA1" s="19" t="s">
        <v>0</v>
      </c>
      <c r="BA1" s="31" t="s">
        <v>0</v>
      </c>
      <c r="CA1" s="31" t="s">
        <v>0</v>
      </c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</row>
    <row r="2" spans="1:91" x14ac:dyDescent="0.3">
      <c r="A2" s="2" t="s">
        <v>1</v>
      </c>
      <c r="AA2" s="20" t="s">
        <v>1043</v>
      </c>
      <c r="BA2" s="32" t="s">
        <v>1056</v>
      </c>
      <c r="CA2" s="32" t="s">
        <v>1089</v>
      </c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</row>
    <row r="3" spans="1:91" x14ac:dyDescent="0.3"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</row>
    <row r="4" spans="1:91" x14ac:dyDescent="0.3">
      <c r="A4" s="3" t="s">
        <v>2</v>
      </c>
      <c r="B4" s="3" t="s">
        <v>3</v>
      </c>
      <c r="AA4" s="21" t="s">
        <v>2</v>
      </c>
      <c r="AB4" s="21" t="s">
        <v>3</v>
      </c>
      <c r="BA4" s="33" t="s">
        <v>2</v>
      </c>
      <c r="BB4" s="33" t="s">
        <v>3</v>
      </c>
      <c r="CA4" s="33" t="s">
        <v>2</v>
      </c>
      <c r="CB4" s="33" t="s">
        <v>3</v>
      </c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</row>
    <row r="5" spans="1:91" x14ac:dyDescent="0.3">
      <c r="A5" s="3" t="s">
        <v>4</v>
      </c>
      <c r="B5" s="3" t="s">
        <v>5</v>
      </c>
      <c r="AA5" s="21" t="s">
        <v>4</v>
      </c>
      <c r="AB5" s="21" t="s">
        <v>1044</v>
      </c>
      <c r="BA5" s="33" t="s">
        <v>4</v>
      </c>
      <c r="BB5" s="33" t="s">
        <v>1057</v>
      </c>
      <c r="CA5" s="33" t="s">
        <v>4</v>
      </c>
      <c r="CB5" s="33" t="s">
        <v>1057</v>
      </c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</row>
    <row r="6" spans="1:91" x14ac:dyDescent="0.3"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</row>
    <row r="7" spans="1:91" ht="26.1" customHeight="1" x14ac:dyDescent="0.3">
      <c r="A7" s="5" t="s">
        <v>9</v>
      </c>
      <c r="B7" s="55" t="s">
        <v>6</v>
      </c>
      <c r="C7" s="56"/>
      <c r="D7" s="56"/>
      <c r="E7" s="56"/>
      <c r="F7" s="55" t="s">
        <v>7</v>
      </c>
      <c r="G7" s="56"/>
      <c r="H7" s="56"/>
      <c r="I7" s="56"/>
      <c r="J7" s="55" t="s">
        <v>8</v>
      </c>
      <c r="K7" s="56"/>
      <c r="L7" s="56"/>
      <c r="M7" s="56"/>
      <c r="AA7" s="22" t="s">
        <v>9</v>
      </c>
      <c r="AB7" s="58" t="s">
        <v>6</v>
      </c>
      <c r="AC7" s="56"/>
      <c r="AD7" s="56"/>
      <c r="AE7" s="56"/>
      <c r="AF7" s="58" t="s">
        <v>8</v>
      </c>
      <c r="AG7" s="56"/>
      <c r="AH7" s="56"/>
      <c r="AI7" s="56"/>
      <c r="AJ7" s="58" t="s">
        <v>7</v>
      </c>
      <c r="AK7" s="56"/>
      <c r="AL7" s="56"/>
      <c r="AM7" s="56"/>
      <c r="BA7" s="34" t="s">
        <v>9</v>
      </c>
      <c r="BB7" s="59" t="s">
        <v>6</v>
      </c>
      <c r="BC7" s="56"/>
      <c r="BD7" s="56"/>
      <c r="BE7" s="56"/>
      <c r="BF7" s="59" t="s">
        <v>7</v>
      </c>
      <c r="BG7" s="56"/>
      <c r="BH7" s="56"/>
      <c r="BI7" s="56"/>
      <c r="BJ7" s="59" t="s">
        <v>8</v>
      </c>
      <c r="BK7" s="56"/>
      <c r="BL7" s="56"/>
      <c r="BM7" s="56"/>
      <c r="CA7" s="34" t="s">
        <v>9</v>
      </c>
      <c r="CB7" s="59" t="s">
        <v>6</v>
      </c>
      <c r="CC7" s="56"/>
      <c r="CD7" s="56"/>
      <c r="CE7" s="56"/>
      <c r="CF7" s="59" t="s">
        <v>7</v>
      </c>
      <c r="CG7" s="56"/>
      <c r="CH7" s="56"/>
      <c r="CI7" s="56"/>
      <c r="CJ7" s="59" t="s">
        <v>8</v>
      </c>
      <c r="CK7" s="56"/>
      <c r="CL7" s="56"/>
      <c r="CM7" s="56"/>
    </row>
    <row r="8" spans="1:91" ht="26.1" customHeight="1" x14ac:dyDescent="0.3">
      <c r="B8" s="4" t="s">
        <v>10</v>
      </c>
      <c r="C8" s="4" t="s">
        <v>11</v>
      </c>
      <c r="D8" s="4" t="s">
        <v>12</v>
      </c>
      <c r="E8" s="4" t="s">
        <v>13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10</v>
      </c>
      <c r="K8" s="4" t="s">
        <v>11</v>
      </c>
      <c r="L8" s="4" t="s">
        <v>12</v>
      </c>
      <c r="M8" s="4" t="s">
        <v>13</v>
      </c>
      <c r="AB8" s="23" t="s">
        <v>10</v>
      </c>
      <c r="AC8" s="23" t="s">
        <v>11</v>
      </c>
      <c r="AD8" s="23" t="s">
        <v>12</v>
      </c>
      <c r="AE8" s="23" t="s">
        <v>13</v>
      </c>
      <c r="AF8" s="23" t="s">
        <v>10</v>
      </c>
      <c r="AG8" s="23" t="s">
        <v>11</v>
      </c>
      <c r="AH8" s="23" t="s">
        <v>12</v>
      </c>
      <c r="AI8" s="23" t="s">
        <v>13</v>
      </c>
      <c r="AJ8" s="23" t="s">
        <v>10</v>
      </c>
      <c r="AK8" s="23" t="s">
        <v>11</v>
      </c>
      <c r="AL8" s="23" t="s">
        <v>12</v>
      </c>
      <c r="AM8" s="23" t="s">
        <v>13</v>
      </c>
      <c r="BB8" s="35" t="s">
        <v>10</v>
      </c>
      <c r="BC8" s="35" t="s">
        <v>11</v>
      </c>
      <c r="BD8" s="35" t="s">
        <v>12</v>
      </c>
      <c r="BE8" s="35" t="s">
        <v>13</v>
      </c>
      <c r="BF8" s="35" t="s">
        <v>10</v>
      </c>
      <c r="BG8" s="35" t="s">
        <v>11</v>
      </c>
      <c r="BH8" s="35" t="s">
        <v>12</v>
      </c>
      <c r="BI8" s="35" t="s">
        <v>13</v>
      </c>
      <c r="BJ8" s="35" t="s">
        <v>10</v>
      </c>
      <c r="BK8" s="35" t="s">
        <v>11</v>
      </c>
      <c r="BL8" s="35" t="s">
        <v>12</v>
      </c>
      <c r="BM8" s="35" t="s">
        <v>13</v>
      </c>
      <c r="CA8" s="40"/>
      <c r="CB8" s="35" t="s">
        <v>10</v>
      </c>
      <c r="CC8" s="35" t="s">
        <v>11</v>
      </c>
      <c r="CD8" s="35" t="s">
        <v>12</v>
      </c>
      <c r="CE8" s="35" t="s">
        <v>13</v>
      </c>
      <c r="CF8" s="35" t="s">
        <v>10</v>
      </c>
      <c r="CG8" s="35" t="s">
        <v>11</v>
      </c>
      <c r="CH8" s="35" t="s">
        <v>12</v>
      </c>
      <c r="CI8" s="35" t="s">
        <v>13</v>
      </c>
      <c r="CJ8" s="35" t="s">
        <v>10</v>
      </c>
      <c r="CK8" s="35" t="s">
        <v>11</v>
      </c>
      <c r="CL8" s="35" t="s">
        <v>12</v>
      </c>
      <c r="CM8" s="35" t="s">
        <v>13</v>
      </c>
    </row>
    <row r="9" spans="1:91" x14ac:dyDescent="0.3">
      <c r="A9" s="6" t="s">
        <v>14</v>
      </c>
      <c r="B9" s="7">
        <v>18400</v>
      </c>
      <c r="C9" s="7">
        <v>63300</v>
      </c>
      <c r="D9" s="8">
        <v>29.1</v>
      </c>
      <c r="E9" s="8">
        <v>2.9</v>
      </c>
      <c r="F9" s="7">
        <v>42900</v>
      </c>
      <c r="G9" s="7">
        <v>63300</v>
      </c>
      <c r="H9" s="8">
        <v>67.8</v>
      </c>
      <c r="I9" s="8">
        <v>2.9</v>
      </c>
      <c r="J9" s="7">
        <v>7700</v>
      </c>
      <c r="K9" s="7">
        <v>63300</v>
      </c>
      <c r="L9" s="8">
        <v>12.2</v>
      </c>
      <c r="M9" s="8">
        <v>2.1</v>
      </c>
      <c r="AA9" s="24" t="s">
        <v>610</v>
      </c>
      <c r="AB9" s="25">
        <v>19300</v>
      </c>
      <c r="AC9" s="25">
        <v>65600</v>
      </c>
      <c r="AD9" s="26">
        <v>29.4</v>
      </c>
      <c r="AE9" s="26">
        <v>2.8</v>
      </c>
      <c r="AF9" s="25">
        <v>8800</v>
      </c>
      <c r="AG9" s="25">
        <v>65600</v>
      </c>
      <c r="AH9" s="26">
        <v>13.4</v>
      </c>
      <c r="AI9" s="26">
        <v>2.1</v>
      </c>
      <c r="AJ9" s="25">
        <v>44400</v>
      </c>
      <c r="AK9" s="25">
        <v>65600</v>
      </c>
      <c r="AL9" s="26">
        <v>67.7</v>
      </c>
      <c r="AM9" s="26">
        <v>2.9</v>
      </c>
      <c r="BA9" s="36" t="s">
        <v>610</v>
      </c>
      <c r="BB9" s="37">
        <v>19400</v>
      </c>
      <c r="BC9" s="37">
        <v>66100</v>
      </c>
      <c r="BD9" s="38">
        <v>29.4</v>
      </c>
      <c r="BE9" s="38">
        <v>2.8</v>
      </c>
      <c r="BF9" s="37">
        <v>44900</v>
      </c>
      <c r="BG9" s="37">
        <v>66100</v>
      </c>
      <c r="BH9" s="38">
        <v>67.900000000000006</v>
      </c>
      <c r="BI9" s="38">
        <v>2.8</v>
      </c>
      <c r="BJ9" s="37">
        <v>8700</v>
      </c>
      <c r="BK9" s="37">
        <v>66100</v>
      </c>
      <c r="BL9" s="38">
        <v>13.1</v>
      </c>
      <c r="BM9" s="38">
        <v>2</v>
      </c>
      <c r="CA9" s="33" t="s">
        <v>610</v>
      </c>
      <c r="CB9" s="37">
        <v>19400</v>
      </c>
      <c r="CC9" s="37">
        <v>66100</v>
      </c>
      <c r="CD9" s="38">
        <v>29.4</v>
      </c>
      <c r="CE9" s="38">
        <v>2.8</v>
      </c>
      <c r="CF9" s="37">
        <v>44900</v>
      </c>
      <c r="CG9" s="37">
        <v>66100</v>
      </c>
      <c r="CH9" s="38">
        <v>67.900000000000006</v>
      </c>
      <c r="CI9" s="38">
        <v>2.8</v>
      </c>
      <c r="CJ9" s="37">
        <v>8700</v>
      </c>
      <c r="CK9" s="37">
        <v>66100</v>
      </c>
      <c r="CL9" s="38">
        <v>13.1</v>
      </c>
      <c r="CM9" s="38">
        <v>2</v>
      </c>
    </row>
    <row r="10" spans="1:91" x14ac:dyDescent="0.3">
      <c r="A10" s="6" t="s">
        <v>15</v>
      </c>
      <c r="B10" s="7">
        <v>79100</v>
      </c>
      <c r="C10" s="7">
        <v>312300</v>
      </c>
      <c r="D10" s="8">
        <v>25.3</v>
      </c>
      <c r="E10" s="8">
        <v>2.5</v>
      </c>
      <c r="F10" s="7">
        <v>201500</v>
      </c>
      <c r="G10" s="7">
        <v>312300</v>
      </c>
      <c r="H10" s="8">
        <v>64.5</v>
      </c>
      <c r="I10" s="8">
        <v>2.7</v>
      </c>
      <c r="J10" s="7">
        <v>46000</v>
      </c>
      <c r="K10" s="7">
        <v>312300</v>
      </c>
      <c r="L10" s="8">
        <v>14.7</v>
      </c>
      <c r="M10" s="8">
        <v>2</v>
      </c>
      <c r="AA10" s="24" t="s">
        <v>1029</v>
      </c>
      <c r="AB10" s="25">
        <v>75600</v>
      </c>
      <c r="AC10" s="25">
        <v>327300</v>
      </c>
      <c r="AD10" s="26">
        <v>23.1</v>
      </c>
      <c r="AE10" s="26">
        <v>2.4</v>
      </c>
      <c r="AF10" s="25">
        <v>45300</v>
      </c>
      <c r="AG10" s="25">
        <v>327300</v>
      </c>
      <c r="AH10" s="26">
        <v>13.8</v>
      </c>
      <c r="AI10" s="26">
        <v>1.9</v>
      </c>
      <c r="AJ10" s="25">
        <v>205700</v>
      </c>
      <c r="AK10" s="25">
        <v>327300</v>
      </c>
      <c r="AL10" s="26">
        <v>62.8</v>
      </c>
      <c r="AM10" s="26">
        <v>2.7</v>
      </c>
      <c r="BA10" s="36" t="s">
        <v>1029</v>
      </c>
      <c r="BB10" s="37">
        <v>71600</v>
      </c>
      <c r="BC10" s="37">
        <v>325900</v>
      </c>
      <c r="BD10" s="38">
        <v>22</v>
      </c>
      <c r="BE10" s="38">
        <v>2.5</v>
      </c>
      <c r="BF10" s="37">
        <v>202100</v>
      </c>
      <c r="BG10" s="37">
        <v>325900</v>
      </c>
      <c r="BH10" s="38">
        <v>62</v>
      </c>
      <c r="BI10" s="38">
        <v>3</v>
      </c>
      <c r="BJ10" s="37">
        <v>50500</v>
      </c>
      <c r="BK10" s="37">
        <v>325900</v>
      </c>
      <c r="BL10" s="38">
        <v>15.5</v>
      </c>
      <c r="BM10" s="38">
        <v>2.2000000000000002</v>
      </c>
      <c r="CA10" s="33" t="s">
        <v>1029</v>
      </c>
      <c r="CB10" s="37">
        <v>71600</v>
      </c>
      <c r="CC10" s="37">
        <v>325900</v>
      </c>
      <c r="CD10" s="38">
        <v>22</v>
      </c>
      <c r="CE10" s="38">
        <v>2.5</v>
      </c>
      <c r="CF10" s="37">
        <v>202100</v>
      </c>
      <c r="CG10" s="37">
        <v>325900</v>
      </c>
      <c r="CH10" s="38">
        <v>62</v>
      </c>
      <c r="CI10" s="38">
        <v>3</v>
      </c>
      <c r="CJ10" s="37">
        <v>50500</v>
      </c>
      <c r="CK10" s="37">
        <v>325900</v>
      </c>
      <c r="CL10" s="38">
        <v>15.5</v>
      </c>
      <c r="CM10" s="38">
        <v>2.2000000000000002</v>
      </c>
    </row>
    <row r="11" spans="1:91" x14ac:dyDescent="0.3">
      <c r="A11" s="6" t="s">
        <v>16</v>
      </c>
      <c r="B11" s="7">
        <v>9400</v>
      </c>
      <c r="C11" s="7">
        <v>55500</v>
      </c>
      <c r="D11" s="8">
        <v>17</v>
      </c>
      <c r="E11" s="8">
        <v>2.2999999999999998</v>
      </c>
      <c r="F11" s="7">
        <v>34300</v>
      </c>
      <c r="G11" s="7">
        <v>55500</v>
      </c>
      <c r="H11" s="8">
        <v>61.7</v>
      </c>
      <c r="I11" s="8">
        <v>3</v>
      </c>
      <c r="J11" s="7">
        <v>9200</v>
      </c>
      <c r="K11" s="7">
        <v>55500</v>
      </c>
      <c r="L11" s="8">
        <v>16.600000000000001</v>
      </c>
      <c r="M11" s="8">
        <v>2.2999999999999998</v>
      </c>
      <c r="AA11" s="24" t="s">
        <v>612</v>
      </c>
      <c r="AB11" s="25">
        <v>10600</v>
      </c>
      <c r="AC11" s="25">
        <v>58000</v>
      </c>
      <c r="AD11" s="26">
        <v>18.3</v>
      </c>
      <c r="AE11" s="26">
        <v>2.2999999999999998</v>
      </c>
      <c r="AF11" s="25">
        <v>10400</v>
      </c>
      <c r="AG11" s="25">
        <v>58000</v>
      </c>
      <c r="AH11" s="26">
        <v>18</v>
      </c>
      <c r="AI11" s="26">
        <v>2.2999999999999998</v>
      </c>
      <c r="AJ11" s="25">
        <v>35800</v>
      </c>
      <c r="AK11" s="25">
        <v>58000</v>
      </c>
      <c r="AL11" s="26">
        <v>61.6</v>
      </c>
      <c r="AM11" s="26">
        <v>2.9</v>
      </c>
      <c r="BA11" s="36" t="s">
        <v>612</v>
      </c>
      <c r="BB11" s="37">
        <v>10600</v>
      </c>
      <c r="BC11" s="37">
        <v>57900</v>
      </c>
      <c r="BD11" s="38">
        <v>18.3</v>
      </c>
      <c r="BE11" s="38">
        <v>2.2999999999999998</v>
      </c>
      <c r="BF11" s="37">
        <v>34800</v>
      </c>
      <c r="BG11" s="37">
        <v>57900</v>
      </c>
      <c r="BH11" s="38">
        <v>60.1</v>
      </c>
      <c r="BI11" s="38">
        <v>2.9</v>
      </c>
      <c r="BJ11" s="37">
        <v>10600</v>
      </c>
      <c r="BK11" s="37">
        <v>57900</v>
      </c>
      <c r="BL11" s="38">
        <v>18.3</v>
      </c>
      <c r="BM11" s="38">
        <v>2.2999999999999998</v>
      </c>
      <c r="CA11" s="33" t="s">
        <v>612</v>
      </c>
      <c r="CB11" s="37">
        <v>10600</v>
      </c>
      <c r="CC11" s="37">
        <v>57900</v>
      </c>
      <c r="CD11" s="38">
        <v>18.3</v>
      </c>
      <c r="CE11" s="38">
        <v>2.2999999999999998</v>
      </c>
      <c r="CF11" s="37">
        <v>34800</v>
      </c>
      <c r="CG11" s="37">
        <v>57900</v>
      </c>
      <c r="CH11" s="38">
        <v>60.1</v>
      </c>
      <c r="CI11" s="38">
        <v>2.9</v>
      </c>
      <c r="CJ11" s="37">
        <v>10600</v>
      </c>
      <c r="CK11" s="37">
        <v>57900</v>
      </c>
      <c r="CL11" s="38">
        <v>18.3</v>
      </c>
      <c r="CM11" s="38">
        <v>2.2999999999999998</v>
      </c>
    </row>
    <row r="12" spans="1:91" x14ac:dyDescent="0.3">
      <c r="A12" s="6" t="s">
        <v>17</v>
      </c>
      <c r="B12" s="7">
        <v>16800</v>
      </c>
      <c r="C12" s="7">
        <v>86200</v>
      </c>
      <c r="D12" s="8">
        <v>19.5</v>
      </c>
      <c r="E12" s="8">
        <v>2.4</v>
      </c>
      <c r="F12" s="7">
        <v>53700</v>
      </c>
      <c r="G12" s="7">
        <v>86200</v>
      </c>
      <c r="H12" s="8">
        <v>62.4</v>
      </c>
      <c r="I12" s="8">
        <v>2.9</v>
      </c>
      <c r="J12" s="7">
        <v>15500</v>
      </c>
      <c r="K12" s="7">
        <v>86200</v>
      </c>
      <c r="L12" s="8">
        <v>18</v>
      </c>
      <c r="M12" s="8">
        <v>2.2999999999999998</v>
      </c>
      <c r="AA12" s="24" t="s">
        <v>613</v>
      </c>
      <c r="AB12" s="25">
        <v>17000</v>
      </c>
      <c r="AC12" s="25">
        <v>88500</v>
      </c>
      <c r="AD12" s="26">
        <v>19.2</v>
      </c>
      <c r="AE12" s="26">
        <v>2.2999999999999998</v>
      </c>
      <c r="AF12" s="25">
        <v>17200</v>
      </c>
      <c r="AG12" s="25">
        <v>88500</v>
      </c>
      <c r="AH12" s="26">
        <v>19.399999999999999</v>
      </c>
      <c r="AI12" s="26">
        <v>2.2999999999999998</v>
      </c>
      <c r="AJ12" s="25">
        <v>54300</v>
      </c>
      <c r="AK12" s="25">
        <v>88500</v>
      </c>
      <c r="AL12" s="26">
        <v>61.4</v>
      </c>
      <c r="AM12" s="26">
        <v>2.8</v>
      </c>
      <c r="BA12" s="36" t="s">
        <v>613</v>
      </c>
      <c r="BB12" s="37">
        <v>18100</v>
      </c>
      <c r="BC12" s="37">
        <v>87900</v>
      </c>
      <c r="BD12" s="38">
        <v>20.6</v>
      </c>
      <c r="BE12" s="38">
        <v>2.4</v>
      </c>
      <c r="BF12" s="37">
        <v>53200</v>
      </c>
      <c r="BG12" s="37">
        <v>87900</v>
      </c>
      <c r="BH12" s="38">
        <v>60.5</v>
      </c>
      <c r="BI12" s="38">
        <v>2.9</v>
      </c>
      <c r="BJ12" s="37">
        <v>17100</v>
      </c>
      <c r="BK12" s="37">
        <v>87900</v>
      </c>
      <c r="BL12" s="38">
        <v>19.5</v>
      </c>
      <c r="BM12" s="38">
        <v>2.2999999999999998</v>
      </c>
      <c r="CA12" s="33" t="s">
        <v>613</v>
      </c>
      <c r="CB12" s="37">
        <v>18100</v>
      </c>
      <c r="CC12" s="37">
        <v>87900</v>
      </c>
      <c r="CD12" s="38">
        <v>20.6</v>
      </c>
      <c r="CE12" s="38">
        <v>2.4</v>
      </c>
      <c r="CF12" s="37">
        <v>53200</v>
      </c>
      <c r="CG12" s="37">
        <v>87900</v>
      </c>
      <c r="CH12" s="38">
        <v>60.5</v>
      </c>
      <c r="CI12" s="38">
        <v>2.9</v>
      </c>
      <c r="CJ12" s="37">
        <v>17100</v>
      </c>
      <c r="CK12" s="37">
        <v>87900</v>
      </c>
      <c r="CL12" s="38">
        <v>19.5</v>
      </c>
      <c r="CM12" s="38">
        <v>2.2999999999999998</v>
      </c>
    </row>
    <row r="13" spans="1:91" x14ac:dyDescent="0.3">
      <c r="A13" s="6" t="s">
        <v>18</v>
      </c>
      <c r="B13" s="7">
        <v>45400</v>
      </c>
      <c r="C13" s="7">
        <v>190300</v>
      </c>
      <c r="D13" s="8">
        <v>23.8</v>
      </c>
      <c r="E13" s="8">
        <v>2.6</v>
      </c>
      <c r="F13" s="7">
        <v>131300</v>
      </c>
      <c r="G13" s="7">
        <v>190300</v>
      </c>
      <c r="H13" s="8">
        <v>69</v>
      </c>
      <c r="I13" s="8">
        <v>2.8</v>
      </c>
      <c r="J13" s="7">
        <v>22500</v>
      </c>
      <c r="K13" s="7">
        <v>190300</v>
      </c>
      <c r="L13" s="8">
        <v>11.8</v>
      </c>
      <c r="M13" s="8">
        <v>2</v>
      </c>
      <c r="AA13" s="24" t="s">
        <v>614</v>
      </c>
      <c r="AB13" s="25">
        <v>49300</v>
      </c>
      <c r="AC13" s="25">
        <v>197000</v>
      </c>
      <c r="AD13" s="26">
        <v>25</v>
      </c>
      <c r="AE13" s="26">
        <v>2.6</v>
      </c>
      <c r="AF13" s="25">
        <v>24900</v>
      </c>
      <c r="AG13" s="25">
        <v>197000</v>
      </c>
      <c r="AH13" s="26">
        <v>12.6</v>
      </c>
      <c r="AI13" s="26">
        <v>2</v>
      </c>
      <c r="AJ13" s="25">
        <v>133500</v>
      </c>
      <c r="AK13" s="25">
        <v>197000</v>
      </c>
      <c r="AL13" s="26">
        <v>67.7</v>
      </c>
      <c r="AM13" s="26">
        <v>2.8</v>
      </c>
      <c r="BA13" s="36" t="s">
        <v>614</v>
      </c>
      <c r="BB13" s="37">
        <v>53000</v>
      </c>
      <c r="BC13" s="37">
        <v>198500</v>
      </c>
      <c r="BD13" s="38">
        <v>26.7</v>
      </c>
      <c r="BE13" s="38">
        <v>2.8</v>
      </c>
      <c r="BF13" s="37">
        <v>135200</v>
      </c>
      <c r="BG13" s="37">
        <v>198500</v>
      </c>
      <c r="BH13" s="38">
        <v>68.099999999999994</v>
      </c>
      <c r="BI13" s="38">
        <v>3</v>
      </c>
      <c r="BJ13" s="37">
        <v>24400</v>
      </c>
      <c r="BK13" s="37">
        <v>198500</v>
      </c>
      <c r="BL13" s="38">
        <v>12.3</v>
      </c>
      <c r="BM13" s="38">
        <v>2.1</v>
      </c>
      <c r="CA13" s="33" t="s">
        <v>614</v>
      </c>
      <c r="CB13" s="37">
        <v>53000</v>
      </c>
      <c r="CC13" s="37">
        <v>198500</v>
      </c>
      <c r="CD13" s="38">
        <v>26.7</v>
      </c>
      <c r="CE13" s="38">
        <v>2.8</v>
      </c>
      <c r="CF13" s="37">
        <v>135200</v>
      </c>
      <c r="CG13" s="37">
        <v>198500</v>
      </c>
      <c r="CH13" s="38">
        <v>68.099999999999994</v>
      </c>
      <c r="CI13" s="38">
        <v>3</v>
      </c>
      <c r="CJ13" s="37">
        <v>24400</v>
      </c>
      <c r="CK13" s="37">
        <v>198500</v>
      </c>
      <c r="CL13" s="38">
        <v>12.3</v>
      </c>
      <c r="CM13" s="38">
        <v>2.1</v>
      </c>
    </row>
    <row r="14" spans="1:91" x14ac:dyDescent="0.3">
      <c r="A14" s="6" t="s">
        <v>19</v>
      </c>
      <c r="B14" s="7">
        <v>17700</v>
      </c>
      <c r="C14" s="7">
        <v>82500</v>
      </c>
      <c r="D14" s="8">
        <v>21.4</v>
      </c>
      <c r="E14" s="8">
        <v>2.5</v>
      </c>
      <c r="F14" s="7">
        <v>51300</v>
      </c>
      <c r="G14" s="7">
        <v>82500</v>
      </c>
      <c r="H14" s="8">
        <v>62.2</v>
      </c>
      <c r="I14" s="8">
        <v>2.9</v>
      </c>
      <c r="J14" s="7">
        <v>13600</v>
      </c>
      <c r="K14" s="7">
        <v>82500</v>
      </c>
      <c r="L14" s="8">
        <v>16.5</v>
      </c>
      <c r="M14" s="8">
        <v>2.2999999999999998</v>
      </c>
      <c r="AA14" s="24" t="s">
        <v>615</v>
      </c>
      <c r="AB14" s="25">
        <v>18200</v>
      </c>
      <c r="AC14" s="25">
        <v>85900</v>
      </c>
      <c r="AD14" s="26">
        <v>21.2</v>
      </c>
      <c r="AE14" s="26">
        <v>2.5</v>
      </c>
      <c r="AF14" s="25">
        <v>15500</v>
      </c>
      <c r="AG14" s="25">
        <v>85900</v>
      </c>
      <c r="AH14" s="26">
        <v>18.100000000000001</v>
      </c>
      <c r="AI14" s="26">
        <v>2.4</v>
      </c>
      <c r="AJ14" s="25">
        <v>54000</v>
      </c>
      <c r="AK14" s="25">
        <v>85900</v>
      </c>
      <c r="AL14" s="26">
        <v>62.9</v>
      </c>
      <c r="AM14" s="26">
        <v>3</v>
      </c>
      <c r="BA14" s="36" t="s">
        <v>615</v>
      </c>
      <c r="BB14" s="37">
        <v>18500</v>
      </c>
      <c r="BC14" s="37">
        <v>85300</v>
      </c>
      <c r="BD14" s="38">
        <v>21.6</v>
      </c>
      <c r="BE14" s="38">
        <v>2.5</v>
      </c>
      <c r="BF14" s="37">
        <v>55200</v>
      </c>
      <c r="BG14" s="37">
        <v>85300</v>
      </c>
      <c r="BH14" s="38">
        <v>64.7</v>
      </c>
      <c r="BI14" s="38">
        <v>2.9</v>
      </c>
      <c r="BJ14" s="37">
        <v>12200</v>
      </c>
      <c r="BK14" s="37">
        <v>85300</v>
      </c>
      <c r="BL14" s="38">
        <v>14.4</v>
      </c>
      <c r="BM14" s="38">
        <v>2.1</v>
      </c>
      <c r="CA14" s="33" t="s">
        <v>615</v>
      </c>
      <c r="CB14" s="37">
        <v>18500</v>
      </c>
      <c r="CC14" s="37">
        <v>85300</v>
      </c>
      <c r="CD14" s="38">
        <v>21.6</v>
      </c>
      <c r="CE14" s="38">
        <v>2.5</v>
      </c>
      <c r="CF14" s="37">
        <v>55200</v>
      </c>
      <c r="CG14" s="37">
        <v>85300</v>
      </c>
      <c r="CH14" s="38">
        <v>64.7</v>
      </c>
      <c r="CI14" s="38">
        <v>2.9</v>
      </c>
      <c r="CJ14" s="37">
        <v>12200</v>
      </c>
      <c r="CK14" s="37">
        <v>85300</v>
      </c>
      <c r="CL14" s="38">
        <v>14.4</v>
      </c>
      <c r="CM14" s="38">
        <v>2.1</v>
      </c>
    </row>
    <row r="15" spans="1:91" x14ac:dyDescent="0.3">
      <c r="A15" s="6" t="s">
        <v>20</v>
      </c>
      <c r="B15" s="7">
        <v>28100</v>
      </c>
      <c r="C15" s="7">
        <v>117100</v>
      </c>
      <c r="D15" s="8">
        <v>24</v>
      </c>
      <c r="E15" s="8">
        <v>2.8</v>
      </c>
      <c r="F15" s="7">
        <v>78500</v>
      </c>
      <c r="G15" s="7">
        <v>117100</v>
      </c>
      <c r="H15" s="8">
        <v>67.099999999999994</v>
      </c>
      <c r="I15" s="8">
        <v>3.1</v>
      </c>
      <c r="J15" s="7">
        <v>13200</v>
      </c>
      <c r="K15" s="7">
        <v>117100</v>
      </c>
      <c r="L15" s="8">
        <v>11.3</v>
      </c>
      <c r="M15" s="8">
        <v>2.1</v>
      </c>
      <c r="AA15" s="24" t="s">
        <v>616</v>
      </c>
      <c r="AB15" s="25">
        <v>29900</v>
      </c>
      <c r="AC15" s="25">
        <v>121700</v>
      </c>
      <c r="AD15" s="26">
        <v>24.5</v>
      </c>
      <c r="AE15" s="26">
        <v>2.8</v>
      </c>
      <c r="AF15" s="25">
        <v>18900</v>
      </c>
      <c r="AG15" s="25">
        <v>121700</v>
      </c>
      <c r="AH15" s="26">
        <v>15.5</v>
      </c>
      <c r="AI15" s="26">
        <v>2.4</v>
      </c>
      <c r="AJ15" s="25">
        <v>80200</v>
      </c>
      <c r="AK15" s="25">
        <v>121700</v>
      </c>
      <c r="AL15" s="26">
        <v>65.900000000000006</v>
      </c>
      <c r="AM15" s="26">
        <v>3.1</v>
      </c>
      <c r="BA15" s="36" t="s">
        <v>616</v>
      </c>
      <c r="BB15" s="37">
        <v>31000</v>
      </c>
      <c r="BC15" s="37">
        <v>122700</v>
      </c>
      <c r="BD15" s="38">
        <v>25.3</v>
      </c>
      <c r="BE15" s="38">
        <v>2.8</v>
      </c>
      <c r="BF15" s="37">
        <v>80300</v>
      </c>
      <c r="BG15" s="37">
        <v>122700</v>
      </c>
      <c r="BH15" s="38">
        <v>65.400000000000006</v>
      </c>
      <c r="BI15" s="38">
        <v>3.1</v>
      </c>
      <c r="BJ15" s="37">
        <v>17900</v>
      </c>
      <c r="BK15" s="37">
        <v>122700</v>
      </c>
      <c r="BL15" s="38">
        <v>14.6</v>
      </c>
      <c r="BM15" s="38">
        <v>2.2999999999999998</v>
      </c>
      <c r="CA15" s="33" t="s">
        <v>616</v>
      </c>
      <c r="CB15" s="37">
        <v>31000</v>
      </c>
      <c r="CC15" s="37">
        <v>122700</v>
      </c>
      <c r="CD15" s="38">
        <v>25.3</v>
      </c>
      <c r="CE15" s="38">
        <v>2.8</v>
      </c>
      <c r="CF15" s="37">
        <v>80300</v>
      </c>
      <c r="CG15" s="37">
        <v>122700</v>
      </c>
      <c r="CH15" s="38">
        <v>65.400000000000006</v>
      </c>
      <c r="CI15" s="38">
        <v>3.1</v>
      </c>
      <c r="CJ15" s="37">
        <v>17900</v>
      </c>
      <c r="CK15" s="37">
        <v>122700</v>
      </c>
      <c r="CL15" s="38">
        <v>14.6</v>
      </c>
      <c r="CM15" s="38">
        <v>2.2999999999999998</v>
      </c>
    </row>
    <row r="16" spans="1:91" x14ac:dyDescent="0.3">
      <c r="A16" s="6" t="s">
        <v>21</v>
      </c>
      <c r="B16" s="7">
        <v>25600</v>
      </c>
      <c r="C16" s="7">
        <v>121200</v>
      </c>
      <c r="D16" s="8">
        <v>21.1</v>
      </c>
      <c r="E16" s="8">
        <v>2.5</v>
      </c>
      <c r="F16" s="7">
        <v>76600</v>
      </c>
      <c r="G16" s="7">
        <v>121200</v>
      </c>
      <c r="H16" s="8">
        <v>63.2</v>
      </c>
      <c r="I16" s="8">
        <v>2.9</v>
      </c>
      <c r="J16" s="7">
        <v>20900</v>
      </c>
      <c r="K16" s="7">
        <v>121200</v>
      </c>
      <c r="L16" s="8">
        <v>17.3</v>
      </c>
      <c r="M16" s="8">
        <v>2.2999999999999998</v>
      </c>
      <c r="AA16" s="24" t="s">
        <v>617</v>
      </c>
      <c r="AB16" s="25">
        <v>27700</v>
      </c>
      <c r="AC16" s="25">
        <v>126000</v>
      </c>
      <c r="AD16" s="26">
        <v>22</v>
      </c>
      <c r="AE16" s="26">
        <v>2.5</v>
      </c>
      <c r="AF16" s="25">
        <v>21200</v>
      </c>
      <c r="AG16" s="25">
        <v>126000</v>
      </c>
      <c r="AH16" s="26">
        <v>16.899999999999999</v>
      </c>
      <c r="AI16" s="26">
        <v>2.2000000000000002</v>
      </c>
      <c r="AJ16" s="25">
        <v>78300</v>
      </c>
      <c r="AK16" s="25">
        <v>126000</v>
      </c>
      <c r="AL16" s="26">
        <v>62.2</v>
      </c>
      <c r="AM16" s="26">
        <v>2.9</v>
      </c>
      <c r="BA16" s="36" t="s">
        <v>617</v>
      </c>
      <c r="BB16" s="37">
        <v>27900</v>
      </c>
      <c r="BC16" s="37">
        <v>127300</v>
      </c>
      <c r="BD16" s="38">
        <v>21.9</v>
      </c>
      <c r="BE16" s="38">
        <v>2.5</v>
      </c>
      <c r="BF16" s="37">
        <v>77700</v>
      </c>
      <c r="BG16" s="37">
        <v>127300</v>
      </c>
      <c r="BH16" s="38">
        <v>61</v>
      </c>
      <c r="BI16" s="38">
        <v>2.9</v>
      </c>
      <c r="BJ16" s="37">
        <v>20500</v>
      </c>
      <c r="BK16" s="37">
        <v>127300</v>
      </c>
      <c r="BL16" s="38">
        <v>16.100000000000001</v>
      </c>
      <c r="BM16" s="38">
        <v>2.2000000000000002</v>
      </c>
      <c r="CA16" s="33" t="s">
        <v>617</v>
      </c>
      <c r="CB16" s="37">
        <v>27900</v>
      </c>
      <c r="CC16" s="37">
        <v>127300</v>
      </c>
      <c r="CD16" s="38">
        <v>21.9</v>
      </c>
      <c r="CE16" s="38">
        <v>2.5</v>
      </c>
      <c r="CF16" s="37">
        <v>77700</v>
      </c>
      <c r="CG16" s="37">
        <v>127300</v>
      </c>
      <c r="CH16" s="38">
        <v>61</v>
      </c>
      <c r="CI16" s="38">
        <v>2.9</v>
      </c>
      <c r="CJ16" s="37">
        <v>20500</v>
      </c>
      <c r="CK16" s="37">
        <v>127300</v>
      </c>
      <c r="CL16" s="38">
        <v>16.100000000000001</v>
      </c>
      <c r="CM16" s="38">
        <v>2.2000000000000002</v>
      </c>
    </row>
    <row r="17" spans="1:91" x14ac:dyDescent="0.3">
      <c r="A17" s="6" t="s">
        <v>22</v>
      </c>
      <c r="B17" s="7">
        <v>54400</v>
      </c>
      <c r="C17" s="7">
        <v>178000</v>
      </c>
      <c r="D17" s="8">
        <v>30.6</v>
      </c>
      <c r="E17" s="8">
        <v>2.7</v>
      </c>
      <c r="F17" s="7">
        <v>118000</v>
      </c>
      <c r="G17" s="7">
        <v>178000</v>
      </c>
      <c r="H17" s="8">
        <v>66.3</v>
      </c>
      <c r="I17" s="8">
        <v>2.8</v>
      </c>
      <c r="J17" s="7">
        <v>23700</v>
      </c>
      <c r="K17" s="7">
        <v>178000</v>
      </c>
      <c r="L17" s="8">
        <v>13.3</v>
      </c>
      <c r="M17" s="8">
        <v>2</v>
      </c>
      <c r="AA17" s="24" t="s">
        <v>618</v>
      </c>
      <c r="AB17" s="25">
        <v>49800</v>
      </c>
      <c r="AC17" s="25">
        <v>184300</v>
      </c>
      <c r="AD17" s="26">
        <v>27</v>
      </c>
      <c r="AE17" s="26">
        <v>2.6</v>
      </c>
      <c r="AF17" s="25">
        <v>26300</v>
      </c>
      <c r="AG17" s="25">
        <v>184300</v>
      </c>
      <c r="AH17" s="26">
        <v>14.3</v>
      </c>
      <c r="AI17" s="26">
        <v>2</v>
      </c>
      <c r="AJ17" s="25">
        <v>120500</v>
      </c>
      <c r="AK17" s="25">
        <v>184300</v>
      </c>
      <c r="AL17" s="26">
        <v>65.400000000000006</v>
      </c>
      <c r="AM17" s="26">
        <v>2.8</v>
      </c>
      <c r="BA17" s="36" t="s">
        <v>618</v>
      </c>
      <c r="BB17" s="37">
        <v>54000</v>
      </c>
      <c r="BC17" s="37">
        <v>186600</v>
      </c>
      <c r="BD17" s="38">
        <v>29</v>
      </c>
      <c r="BE17" s="38">
        <v>2.7</v>
      </c>
      <c r="BF17" s="37">
        <v>115700</v>
      </c>
      <c r="BG17" s="37">
        <v>186600</v>
      </c>
      <c r="BH17" s="38">
        <v>62</v>
      </c>
      <c r="BI17" s="38">
        <v>2.9</v>
      </c>
      <c r="BJ17" s="37">
        <v>27200</v>
      </c>
      <c r="BK17" s="37">
        <v>186600</v>
      </c>
      <c r="BL17" s="38">
        <v>14.6</v>
      </c>
      <c r="BM17" s="38">
        <v>2.1</v>
      </c>
      <c r="CA17" s="33" t="s">
        <v>618</v>
      </c>
      <c r="CB17" s="37">
        <v>54000</v>
      </c>
      <c r="CC17" s="37">
        <v>186600</v>
      </c>
      <c r="CD17" s="38">
        <v>29</v>
      </c>
      <c r="CE17" s="38">
        <v>2.7</v>
      </c>
      <c r="CF17" s="37">
        <v>115700</v>
      </c>
      <c r="CG17" s="37">
        <v>186600</v>
      </c>
      <c r="CH17" s="38">
        <v>62</v>
      </c>
      <c r="CI17" s="38">
        <v>2.9</v>
      </c>
      <c r="CJ17" s="37">
        <v>27200</v>
      </c>
      <c r="CK17" s="37">
        <v>186600</v>
      </c>
      <c r="CL17" s="38">
        <v>14.6</v>
      </c>
      <c r="CM17" s="38">
        <v>2.1</v>
      </c>
    </row>
    <row r="18" spans="1:91" x14ac:dyDescent="0.3">
      <c r="A18" s="6" t="s">
        <v>23</v>
      </c>
      <c r="B18" s="7">
        <v>33800</v>
      </c>
      <c r="C18" s="7">
        <v>122900</v>
      </c>
      <c r="D18" s="8">
        <v>27.5</v>
      </c>
      <c r="E18" s="8">
        <v>2.9</v>
      </c>
      <c r="F18" s="7">
        <v>80900</v>
      </c>
      <c r="G18" s="7">
        <v>122900</v>
      </c>
      <c r="H18" s="8">
        <v>65.8</v>
      </c>
      <c r="I18" s="8">
        <v>3</v>
      </c>
      <c r="J18" s="7">
        <v>16700</v>
      </c>
      <c r="K18" s="7">
        <v>122900</v>
      </c>
      <c r="L18" s="8">
        <v>13.6</v>
      </c>
      <c r="M18" s="8">
        <v>2.2000000000000002</v>
      </c>
      <c r="AA18" s="24" t="s">
        <v>619</v>
      </c>
      <c r="AB18" s="25">
        <v>34900</v>
      </c>
      <c r="AC18" s="25">
        <v>126800</v>
      </c>
      <c r="AD18" s="26">
        <v>27.5</v>
      </c>
      <c r="AE18" s="26">
        <v>2.9</v>
      </c>
      <c r="AF18" s="25">
        <v>17700</v>
      </c>
      <c r="AG18" s="25">
        <v>126800</v>
      </c>
      <c r="AH18" s="26">
        <v>13.9</v>
      </c>
      <c r="AI18" s="26">
        <v>2.2999999999999998</v>
      </c>
      <c r="AJ18" s="25">
        <v>83600</v>
      </c>
      <c r="AK18" s="25">
        <v>126800</v>
      </c>
      <c r="AL18" s="26">
        <v>65.900000000000006</v>
      </c>
      <c r="AM18" s="26">
        <v>3.1</v>
      </c>
      <c r="BA18" s="36" t="s">
        <v>619</v>
      </c>
      <c r="BB18" s="37">
        <v>34300</v>
      </c>
      <c r="BC18" s="37">
        <v>127700</v>
      </c>
      <c r="BD18" s="38">
        <v>26.9</v>
      </c>
      <c r="BE18" s="38">
        <v>2.7</v>
      </c>
      <c r="BF18" s="37">
        <v>82000</v>
      </c>
      <c r="BG18" s="37">
        <v>127700</v>
      </c>
      <c r="BH18" s="38">
        <v>64.2</v>
      </c>
      <c r="BI18" s="38">
        <v>3</v>
      </c>
      <c r="BJ18" s="37">
        <v>18800</v>
      </c>
      <c r="BK18" s="37">
        <v>127700</v>
      </c>
      <c r="BL18" s="38">
        <v>14.7</v>
      </c>
      <c r="BM18" s="38">
        <v>2.2000000000000002</v>
      </c>
      <c r="CA18" s="33" t="s">
        <v>619</v>
      </c>
      <c r="CB18" s="37">
        <v>34300</v>
      </c>
      <c r="CC18" s="37">
        <v>127700</v>
      </c>
      <c r="CD18" s="38">
        <v>26.9</v>
      </c>
      <c r="CE18" s="38">
        <v>2.7</v>
      </c>
      <c r="CF18" s="37">
        <v>82000</v>
      </c>
      <c r="CG18" s="37">
        <v>127700</v>
      </c>
      <c r="CH18" s="38">
        <v>64.2</v>
      </c>
      <c r="CI18" s="38">
        <v>3</v>
      </c>
      <c r="CJ18" s="37">
        <v>18800</v>
      </c>
      <c r="CK18" s="37">
        <v>127700</v>
      </c>
      <c r="CL18" s="38">
        <v>14.7</v>
      </c>
      <c r="CM18" s="38">
        <v>2.2000000000000002</v>
      </c>
    </row>
    <row r="19" spans="1:91" x14ac:dyDescent="0.3">
      <c r="A19" s="6" t="s">
        <v>24</v>
      </c>
      <c r="B19" s="7">
        <v>20900</v>
      </c>
      <c r="C19" s="7">
        <v>91100</v>
      </c>
      <c r="D19" s="8">
        <v>22.9</v>
      </c>
      <c r="E19" s="8">
        <v>2.5</v>
      </c>
      <c r="F19" s="7">
        <v>59100</v>
      </c>
      <c r="G19" s="7">
        <v>91100</v>
      </c>
      <c r="H19" s="8">
        <v>64.900000000000006</v>
      </c>
      <c r="I19" s="8">
        <v>2.9</v>
      </c>
      <c r="J19" s="7">
        <v>12400</v>
      </c>
      <c r="K19" s="7">
        <v>91100</v>
      </c>
      <c r="L19" s="8">
        <v>13.6</v>
      </c>
      <c r="M19" s="8">
        <v>2.1</v>
      </c>
      <c r="AA19" s="24" t="s">
        <v>620</v>
      </c>
      <c r="AB19" s="25">
        <v>21300</v>
      </c>
      <c r="AC19" s="25">
        <v>96100</v>
      </c>
      <c r="AD19" s="26">
        <v>22.1</v>
      </c>
      <c r="AE19" s="26">
        <v>2.4</v>
      </c>
      <c r="AF19" s="25">
        <v>14300</v>
      </c>
      <c r="AG19" s="25">
        <v>96100</v>
      </c>
      <c r="AH19" s="26">
        <v>14.9</v>
      </c>
      <c r="AI19" s="26">
        <v>2.1</v>
      </c>
      <c r="AJ19" s="25">
        <v>60700</v>
      </c>
      <c r="AK19" s="25">
        <v>96100</v>
      </c>
      <c r="AL19" s="26">
        <v>63.2</v>
      </c>
      <c r="AM19" s="26">
        <v>2.8</v>
      </c>
      <c r="BA19" s="36" t="s">
        <v>620</v>
      </c>
      <c r="BB19" s="37">
        <v>21900</v>
      </c>
      <c r="BC19" s="37">
        <v>96000</v>
      </c>
      <c r="BD19" s="38">
        <v>22.8</v>
      </c>
      <c r="BE19" s="38">
        <v>2.5</v>
      </c>
      <c r="BF19" s="37">
        <v>60100</v>
      </c>
      <c r="BG19" s="37">
        <v>96000</v>
      </c>
      <c r="BH19" s="38">
        <v>62.6</v>
      </c>
      <c r="BI19" s="38">
        <v>2.9</v>
      </c>
      <c r="BJ19" s="37">
        <v>15400</v>
      </c>
      <c r="BK19" s="37">
        <v>96000</v>
      </c>
      <c r="BL19" s="38">
        <v>16.100000000000001</v>
      </c>
      <c r="BM19" s="38">
        <v>2.2000000000000002</v>
      </c>
      <c r="CA19" s="33" t="s">
        <v>620</v>
      </c>
      <c r="CB19" s="37">
        <v>21900</v>
      </c>
      <c r="CC19" s="37">
        <v>96000</v>
      </c>
      <c r="CD19" s="38">
        <v>22.8</v>
      </c>
      <c r="CE19" s="38">
        <v>2.5</v>
      </c>
      <c r="CF19" s="37">
        <v>60100</v>
      </c>
      <c r="CG19" s="37">
        <v>96000</v>
      </c>
      <c r="CH19" s="38">
        <v>62.6</v>
      </c>
      <c r="CI19" s="38">
        <v>2.9</v>
      </c>
      <c r="CJ19" s="37">
        <v>15400</v>
      </c>
      <c r="CK19" s="37">
        <v>96000</v>
      </c>
      <c r="CL19" s="38">
        <v>16.100000000000001</v>
      </c>
      <c r="CM19" s="38">
        <v>2.2000000000000002</v>
      </c>
    </row>
    <row r="20" spans="1:91" x14ac:dyDescent="0.3">
      <c r="A20" s="6" t="s">
        <v>25</v>
      </c>
      <c r="B20" s="7">
        <v>38600</v>
      </c>
      <c r="C20" s="7">
        <v>174400</v>
      </c>
      <c r="D20" s="8">
        <v>22.1</v>
      </c>
      <c r="E20" s="8">
        <v>2.5</v>
      </c>
      <c r="F20" s="7">
        <v>113000</v>
      </c>
      <c r="G20" s="7">
        <v>174400</v>
      </c>
      <c r="H20" s="8">
        <v>64.8</v>
      </c>
      <c r="I20" s="8">
        <v>2.9</v>
      </c>
      <c r="J20" s="7">
        <v>22300</v>
      </c>
      <c r="K20" s="7">
        <v>174400</v>
      </c>
      <c r="L20" s="8">
        <v>12.8</v>
      </c>
      <c r="M20" s="8">
        <v>2</v>
      </c>
      <c r="AA20" s="24" t="s">
        <v>621</v>
      </c>
      <c r="AB20" s="25">
        <v>36200</v>
      </c>
      <c r="AC20" s="25">
        <v>180100</v>
      </c>
      <c r="AD20" s="26">
        <v>20.100000000000001</v>
      </c>
      <c r="AE20" s="26">
        <v>2.4</v>
      </c>
      <c r="AF20" s="25">
        <v>26700</v>
      </c>
      <c r="AG20" s="25">
        <v>180100</v>
      </c>
      <c r="AH20" s="26">
        <v>14.8</v>
      </c>
      <c r="AI20" s="26">
        <v>2.2000000000000002</v>
      </c>
      <c r="AJ20" s="25">
        <v>109600</v>
      </c>
      <c r="AK20" s="25">
        <v>180100</v>
      </c>
      <c r="AL20" s="26">
        <v>60.8</v>
      </c>
      <c r="AM20" s="26">
        <v>3</v>
      </c>
      <c r="BA20" s="36" t="s">
        <v>621</v>
      </c>
      <c r="BB20" s="37">
        <v>37500</v>
      </c>
      <c r="BC20" s="37">
        <v>179000</v>
      </c>
      <c r="BD20" s="38">
        <v>20.9</v>
      </c>
      <c r="BE20" s="38">
        <v>2.5</v>
      </c>
      <c r="BF20" s="37">
        <v>110500</v>
      </c>
      <c r="BG20" s="37">
        <v>179000</v>
      </c>
      <c r="BH20" s="38">
        <v>61.7</v>
      </c>
      <c r="BI20" s="38">
        <v>3</v>
      </c>
      <c r="BJ20" s="37">
        <v>23800</v>
      </c>
      <c r="BK20" s="37">
        <v>179000</v>
      </c>
      <c r="BL20" s="38">
        <v>13.3</v>
      </c>
      <c r="BM20" s="38">
        <v>2.1</v>
      </c>
      <c r="CA20" s="33" t="s">
        <v>621</v>
      </c>
      <c r="CB20" s="37">
        <v>37500</v>
      </c>
      <c r="CC20" s="37">
        <v>179000</v>
      </c>
      <c r="CD20" s="38">
        <v>20.9</v>
      </c>
      <c r="CE20" s="38">
        <v>2.5</v>
      </c>
      <c r="CF20" s="37">
        <v>110500</v>
      </c>
      <c r="CG20" s="37">
        <v>179000</v>
      </c>
      <c r="CH20" s="38">
        <v>61.7</v>
      </c>
      <c r="CI20" s="38">
        <v>3</v>
      </c>
      <c r="CJ20" s="37">
        <v>23800</v>
      </c>
      <c r="CK20" s="37">
        <v>179000</v>
      </c>
      <c r="CL20" s="38">
        <v>13.3</v>
      </c>
      <c r="CM20" s="38">
        <v>2.1</v>
      </c>
    </row>
    <row r="21" spans="1:91" x14ac:dyDescent="0.3">
      <c r="A21" s="6" t="s">
        <v>26</v>
      </c>
      <c r="B21" s="7">
        <v>18800</v>
      </c>
      <c r="C21" s="7">
        <v>89200</v>
      </c>
      <c r="D21" s="8">
        <v>21</v>
      </c>
      <c r="E21" s="8">
        <v>2.2999999999999998</v>
      </c>
      <c r="F21" s="7">
        <v>48800</v>
      </c>
      <c r="G21" s="7">
        <v>89200</v>
      </c>
      <c r="H21" s="8">
        <v>54.8</v>
      </c>
      <c r="I21" s="8">
        <v>2.8</v>
      </c>
      <c r="J21" s="7">
        <v>17100</v>
      </c>
      <c r="K21" s="7">
        <v>89200</v>
      </c>
      <c r="L21" s="8">
        <v>19.100000000000001</v>
      </c>
      <c r="M21" s="8">
        <v>2.2000000000000002</v>
      </c>
      <c r="AA21" s="24" t="s">
        <v>622</v>
      </c>
      <c r="AB21" s="25">
        <v>18800</v>
      </c>
      <c r="AC21" s="25">
        <v>91300</v>
      </c>
      <c r="AD21" s="26">
        <v>20.6</v>
      </c>
      <c r="AE21" s="26">
        <v>2.2999999999999998</v>
      </c>
      <c r="AF21" s="25">
        <v>18300</v>
      </c>
      <c r="AG21" s="25">
        <v>91300</v>
      </c>
      <c r="AH21" s="26">
        <v>20</v>
      </c>
      <c r="AI21" s="26">
        <v>2.2999999999999998</v>
      </c>
      <c r="AJ21" s="25">
        <v>50700</v>
      </c>
      <c r="AK21" s="25">
        <v>91300</v>
      </c>
      <c r="AL21" s="26">
        <v>55.5</v>
      </c>
      <c r="AM21" s="26">
        <v>2.8</v>
      </c>
      <c r="BA21" s="36" t="s">
        <v>622</v>
      </c>
      <c r="BB21" s="37">
        <v>19800</v>
      </c>
      <c r="BC21" s="37">
        <v>92800</v>
      </c>
      <c r="BD21" s="38">
        <v>21.4</v>
      </c>
      <c r="BE21" s="38">
        <v>2.4</v>
      </c>
      <c r="BF21" s="37">
        <v>54100</v>
      </c>
      <c r="BG21" s="37">
        <v>92800</v>
      </c>
      <c r="BH21" s="38">
        <v>58.3</v>
      </c>
      <c r="BI21" s="38">
        <v>2.9</v>
      </c>
      <c r="BJ21" s="37">
        <v>16800</v>
      </c>
      <c r="BK21" s="37">
        <v>92800</v>
      </c>
      <c r="BL21" s="38">
        <v>18.2</v>
      </c>
      <c r="BM21" s="38">
        <v>2.2999999999999998</v>
      </c>
      <c r="CA21" s="33" t="s">
        <v>622</v>
      </c>
      <c r="CB21" s="37">
        <v>19800</v>
      </c>
      <c r="CC21" s="37">
        <v>92800</v>
      </c>
      <c r="CD21" s="38">
        <v>21.4</v>
      </c>
      <c r="CE21" s="38">
        <v>2.4</v>
      </c>
      <c r="CF21" s="37">
        <v>54100</v>
      </c>
      <c r="CG21" s="37">
        <v>92800</v>
      </c>
      <c r="CH21" s="38">
        <v>58.3</v>
      </c>
      <c r="CI21" s="38">
        <v>2.9</v>
      </c>
      <c r="CJ21" s="37">
        <v>16800</v>
      </c>
      <c r="CK21" s="37">
        <v>92800</v>
      </c>
      <c r="CL21" s="38">
        <v>18.2</v>
      </c>
      <c r="CM21" s="38">
        <v>2.2999999999999998</v>
      </c>
    </row>
    <row r="22" spans="1:91" x14ac:dyDescent="0.3">
      <c r="A22" s="6" t="s">
        <v>27</v>
      </c>
      <c r="B22" s="7">
        <v>15300</v>
      </c>
      <c r="C22" s="7">
        <v>85700</v>
      </c>
      <c r="D22" s="8">
        <v>17.899999999999999</v>
      </c>
      <c r="E22" s="8">
        <v>2.2000000000000002</v>
      </c>
      <c r="F22" s="7">
        <v>48800</v>
      </c>
      <c r="G22" s="7">
        <v>85700</v>
      </c>
      <c r="H22" s="8">
        <v>57</v>
      </c>
      <c r="I22" s="8">
        <v>2.8</v>
      </c>
      <c r="J22" s="7">
        <v>18900</v>
      </c>
      <c r="K22" s="7">
        <v>85700</v>
      </c>
      <c r="L22" s="8">
        <v>22.1</v>
      </c>
      <c r="M22" s="8">
        <v>2.4</v>
      </c>
      <c r="AA22" s="24" t="s">
        <v>623</v>
      </c>
      <c r="AB22" s="25">
        <v>16700</v>
      </c>
      <c r="AC22" s="25">
        <v>86800</v>
      </c>
      <c r="AD22" s="26">
        <v>19.3</v>
      </c>
      <c r="AE22" s="26">
        <v>2.2999999999999998</v>
      </c>
      <c r="AF22" s="25">
        <v>17800</v>
      </c>
      <c r="AG22" s="25">
        <v>86800</v>
      </c>
      <c r="AH22" s="26">
        <v>20.5</v>
      </c>
      <c r="AI22" s="26">
        <v>2.4</v>
      </c>
      <c r="AJ22" s="25">
        <v>50600</v>
      </c>
      <c r="AK22" s="25">
        <v>86800</v>
      </c>
      <c r="AL22" s="26">
        <v>58.3</v>
      </c>
      <c r="AM22" s="26">
        <v>2.9</v>
      </c>
      <c r="BA22" s="36" t="s">
        <v>623</v>
      </c>
      <c r="BB22" s="37">
        <v>16000</v>
      </c>
      <c r="BC22" s="37">
        <v>87400</v>
      </c>
      <c r="BD22" s="38">
        <v>18.399999999999999</v>
      </c>
      <c r="BE22" s="38">
        <v>2.1</v>
      </c>
      <c r="BF22" s="37">
        <v>51700</v>
      </c>
      <c r="BG22" s="37">
        <v>87400</v>
      </c>
      <c r="BH22" s="38">
        <v>59.1</v>
      </c>
      <c r="BI22" s="38">
        <v>2.7</v>
      </c>
      <c r="BJ22" s="37">
        <v>16400</v>
      </c>
      <c r="BK22" s="37">
        <v>87400</v>
      </c>
      <c r="BL22" s="38">
        <v>18.8</v>
      </c>
      <c r="BM22" s="38">
        <v>2.1</v>
      </c>
      <c r="CA22" s="33" t="s">
        <v>623</v>
      </c>
      <c r="CB22" s="37">
        <v>16000</v>
      </c>
      <c r="CC22" s="37">
        <v>87400</v>
      </c>
      <c r="CD22" s="38">
        <v>18.399999999999999</v>
      </c>
      <c r="CE22" s="38">
        <v>2.1</v>
      </c>
      <c r="CF22" s="37">
        <v>51700</v>
      </c>
      <c r="CG22" s="37">
        <v>87400</v>
      </c>
      <c r="CH22" s="38">
        <v>59.1</v>
      </c>
      <c r="CI22" s="38">
        <v>2.7</v>
      </c>
      <c r="CJ22" s="37">
        <v>16400</v>
      </c>
      <c r="CK22" s="37">
        <v>87400</v>
      </c>
      <c r="CL22" s="38">
        <v>18.8</v>
      </c>
      <c r="CM22" s="38">
        <v>2.1</v>
      </c>
    </row>
    <row r="23" spans="1:91" x14ac:dyDescent="0.3">
      <c r="A23" s="6" t="s">
        <v>28</v>
      </c>
      <c r="B23" s="7">
        <v>76100</v>
      </c>
      <c r="C23" s="7">
        <v>223600</v>
      </c>
      <c r="D23" s="8">
        <v>34</v>
      </c>
      <c r="E23" s="8">
        <v>3.6</v>
      </c>
      <c r="F23" s="7">
        <v>160400</v>
      </c>
      <c r="G23" s="7">
        <v>223600</v>
      </c>
      <c r="H23" s="8">
        <v>71.7</v>
      </c>
      <c r="I23" s="8">
        <v>3.4</v>
      </c>
      <c r="J23" s="7">
        <v>20500</v>
      </c>
      <c r="K23" s="7">
        <v>223600</v>
      </c>
      <c r="L23" s="8">
        <v>9.1999999999999993</v>
      </c>
      <c r="M23" s="8">
        <v>2.2000000000000002</v>
      </c>
      <c r="AA23" s="24" t="s">
        <v>624</v>
      </c>
      <c r="AB23" s="25">
        <v>80100</v>
      </c>
      <c r="AC23" s="25">
        <v>234600</v>
      </c>
      <c r="AD23" s="26">
        <v>34.1</v>
      </c>
      <c r="AE23" s="26">
        <v>3.4</v>
      </c>
      <c r="AF23" s="25">
        <v>22600</v>
      </c>
      <c r="AG23" s="25">
        <v>234600</v>
      </c>
      <c r="AH23" s="26">
        <v>9.6</v>
      </c>
      <c r="AI23" s="26">
        <v>2.1</v>
      </c>
      <c r="AJ23" s="25">
        <v>165500</v>
      </c>
      <c r="AK23" s="25">
        <v>234600</v>
      </c>
      <c r="AL23" s="26">
        <v>70.5</v>
      </c>
      <c r="AM23" s="26">
        <v>3.2</v>
      </c>
      <c r="BA23" s="36" t="s">
        <v>624</v>
      </c>
      <c r="BB23" s="37">
        <v>84500</v>
      </c>
      <c r="BC23" s="37">
        <v>232800</v>
      </c>
      <c r="BD23" s="38">
        <v>36.299999999999997</v>
      </c>
      <c r="BE23" s="38">
        <v>3.6</v>
      </c>
      <c r="BF23" s="37">
        <v>167200</v>
      </c>
      <c r="BG23" s="37">
        <v>232800</v>
      </c>
      <c r="BH23" s="38">
        <v>71.8</v>
      </c>
      <c r="BI23" s="38">
        <v>3.3</v>
      </c>
      <c r="BJ23" s="37">
        <v>22700</v>
      </c>
      <c r="BK23" s="37">
        <v>232800</v>
      </c>
      <c r="BL23" s="38">
        <v>9.8000000000000007</v>
      </c>
      <c r="BM23" s="38">
        <v>2.2000000000000002</v>
      </c>
      <c r="CA23" s="33" t="s">
        <v>624</v>
      </c>
      <c r="CB23" s="37">
        <v>84500</v>
      </c>
      <c r="CC23" s="37">
        <v>232800</v>
      </c>
      <c r="CD23" s="38">
        <v>36.299999999999997</v>
      </c>
      <c r="CE23" s="38">
        <v>3.6</v>
      </c>
      <c r="CF23" s="37">
        <v>167200</v>
      </c>
      <c r="CG23" s="37">
        <v>232800</v>
      </c>
      <c r="CH23" s="38">
        <v>71.8</v>
      </c>
      <c r="CI23" s="38">
        <v>3.3</v>
      </c>
      <c r="CJ23" s="37">
        <v>22700</v>
      </c>
      <c r="CK23" s="37">
        <v>232800</v>
      </c>
      <c r="CL23" s="38">
        <v>9.8000000000000007</v>
      </c>
      <c r="CM23" s="38">
        <v>2.2000000000000002</v>
      </c>
    </row>
    <row r="24" spans="1:91" x14ac:dyDescent="0.3">
      <c r="A24" s="6" t="s">
        <v>29</v>
      </c>
      <c r="B24" s="7">
        <v>67100</v>
      </c>
      <c r="C24" s="7">
        <v>204700</v>
      </c>
      <c r="D24" s="8">
        <v>32.799999999999997</v>
      </c>
      <c r="E24" s="8">
        <v>3.8</v>
      </c>
      <c r="F24" s="7">
        <v>134600</v>
      </c>
      <c r="G24" s="7">
        <v>204700</v>
      </c>
      <c r="H24" s="8">
        <v>65.8</v>
      </c>
      <c r="I24" s="8">
        <v>3.8</v>
      </c>
      <c r="J24" s="7">
        <v>22500</v>
      </c>
      <c r="K24" s="7">
        <v>204700</v>
      </c>
      <c r="L24" s="8">
        <v>11</v>
      </c>
      <c r="M24" s="8">
        <v>2.5</v>
      </c>
      <c r="AA24" s="24" t="s">
        <v>625</v>
      </c>
      <c r="AB24" s="25">
        <v>67300</v>
      </c>
      <c r="AC24" s="25">
        <v>209500</v>
      </c>
      <c r="AD24" s="26">
        <v>32.1</v>
      </c>
      <c r="AE24" s="26">
        <v>3.6</v>
      </c>
      <c r="AF24" s="25">
        <v>28800</v>
      </c>
      <c r="AG24" s="25">
        <v>209500</v>
      </c>
      <c r="AH24" s="26">
        <v>13.8</v>
      </c>
      <c r="AI24" s="26">
        <v>2.7</v>
      </c>
      <c r="AJ24" s="25">
        <v>138200</v>
      </c>
      <c r="AK24" s="25">
        <v>209500</v>
      </c>
      <c r="AL24" s="26">
        <v>66</v>
      </c>
      <c r="AM24" s="26">
        <v>3.7</v>
      </c>
      <c r="BA24" s="36" t="s">
        <v>625</v>
      </c>
      <c r="BB24" s="37">
        <v>67200</v>
      </c>
      <c r="BC24" s="37">
        <v>210600</v>
      </c>
      <c r="BD24" s="38">
        <v>31.9</v>
      </c>
      <c r="BE24" s="38">
        <v>3.5</v>
      </c>
      <c r="BF24" s="37">
        <v>139900</v>
      </c>
      <c r="BG24" s="37">
        <v>210600</v>
      </c>
      <c r="BH24" s="38">
        <v>66.400000000000006</v>
      </c>
      <c r="BI24" s="38">
        <v>3.6</v>
      </c>
      <c r="BJ24" s="37">
        <v>25500</v>
      </c>
      <c r="BK24" s="37">
        <v>210600</v>
      </c>
      <c r="BL24" s="38">
        <v>12.1</v>
      </c>
      <c r="BM24" s="38">
        <v>2.5</v>
      </c>
      <c r="CA24" s="33" t="s">
        <v>625</v>
      </c>
      <c r="CB24" s="37">
        <v>67200</v>
      </c>
      <c r="CC24" s="37">
        <v>210600</v>
      </c>
      <c r="CD24" s="38">
        <v>31.9</v>
      </c>
      <c r="CE24" s="38">
        <v>3.5</v>
      </c>
      <c r="CF24" s="37">
        <v>139900</v>
      </c>
      <c r="CG24" s="37">
        <v>210600</v>
      </c>
      <c r="CH24" s="38">
        <v>66.400000000000006</v>
      </c>
      <c r="CI24" s="38">
        <v>3.6</v>
      </c>
      <c r="CJ24" s="37">
        <v>25500</v>
      </c>
      <c r="CK24" s="37">
        <v>210600</v>
      </c>
      <c r="CL24" s="38">
        <v>12.1</v>
      </c>
      <c r="CM24" s="38">
        <v>2.5</v>
      </c>
    </row>
    <row r="25" spans="1:91" x14ac:dyDescent="0.3">
      <c r="A25" s="6" t="s">
        <v>30</v>
      </c>
      <c r="B25" s="7">
        <v>12700</v>
      </c>
      <c r="C25" s="7">
        <v>77400</v>
      </c>
      <c r="D25" s="8">
        <v>16.399999999999999</v>
      </c>
      <c r="E25" s="8">
        <v>2.2999999999999998</v>
      </c>
      <c r="F25" s="7">
        <v>44400</v>
      </c>
      <c r="G25" s="7">
        <v>77400</v>
      </c>
      <c r="H25" s="8">
        <v>57.3</v>
      </c>
      <c r="I25" s="8">
        <v>3.1</v>
      </c>
      <c r="J25" s="7">
        <v>15300</v>
      </c>
      <c r="K25" s="7">
        <v>77400</v>
      </c>
      <c r="L25" s="8">
        <v>19.8</v>
      </c>
      <c r="M25" s="8">
        <v>2.5</v>
      </c>
      <c r="AA25" s="24" t="s">
        <v>626</v>
      </c>
      <c r="AB25" s="25">
        <v>14600</v>
      </c>
      <c r="AC25" s="25">
        <v>80600</v>
      </c>
      <c r="AD25" s="26">
        <v>18.100000000000001</v>
      </c>
      <c r="AE25" s="26">
        <v>2.2999999999999998</v>
      </c>
      <c r="AF25" s="25">
        <v>15700</v>
      </c>
      <c r="AG25" s="25">
        <v>80600</v>
      </c>
      <c r="AH25" s="26">
        <v>19.399999999999999</v>
      </c>
      <c r="AI25" s="26">
        <v>2.2999999999999998</v>
      </c>
      <c r="AJ25" s="25">
        <v>46000</v>
      </c>
      <c r="AK25" s="25">
        <v>80600</v>
      </c>
      <c r="AL25" s="26">
        <v>57.1</v>
      </c>
      <c r="AM25" s="26">
        <v>2.9</v>
      </c>
      <c r="BA25" s="36" t="s">
        <v>626</v>
      </c>
      <c r="BB25" s="37">
        <v>14800</v>
      </c>
      <c r="BC25" s="37">
        <v>80800</v>
      </c>
      <c r="BD25" s="38">
        <v>18.399999999999999</v>
      </c>
      <c r="BE25" s="38">
        <v>2.2999999999999998</v>
      </c>
      <c r="BF25" s="37">
        <v>48400</v>
      </c>
      <c r="BG25" s="37">
        <v>80800</v>
      </c>
      <c r="BH25" s="38">
        <v>59.9</v>
      </c>
      <c r="BI25" s="38">
        <v>2.9</v>
      </c>
      <c r="BJ25" s="37">
        <v>13500</v>
      </c>
      <c r="BK25" s="37">
        <v>80800</v>
      </c>
      <c r="BL25" s="38">
        <v>16.8</v>
      </c>
      <c r="BM25" s="38">
        <v>2.2000000000000002</v>
      </c>
      <c r="CA25" s="33" t="s">
        <v>626</v>
      </c>
      <c r="CB25" s="37">
        <v>14800</v>
      </c>
      <c r="CC25" s="37">
        <v>80800</v>
      </c>
      <c r="CD25" s="38">
        <v>18.399999999999999</v>
      </c>
      <c r="CE25" s="38">
        <v>2.2999999999999998</v>
      </c>
      <c r="CF25" s="37">
        <v>48400</v>
      </c>
      <c r="CG25" s="37">
        <v>80800</v>
      </c>
      <c r="CH25" s="38">
        <v>59.9</v>
      </c>
      <c r="CI25" s="38">
        <v>2.9</v>
      </c>
      <c r="CJ25" s="37">
        <v>13500</v>
      </c>
      <c r="CK25" s="37">
        <v>80800</v>
      </c>
      <c r="CL25" s="38">
        <v>16.8</v>
      </c>
      <c r="CM25" s="38">
        <v>2.2000000000000002</v>
      </c>
    </row>
    <row r="26" spans="1:91" x14ac:dyDescent="0.3">
      <c r="A26" s="6" t="s">
        <v>31</v>
      </c>
      <c r="B26" s="7">
        <v>39400</v>
      </c>
      <c r="C26" s="7">
        <v>123500</v>
      </c>
      <c r="D26" s="8">
        <v>31.9</v>
      </c>
      <c r="E26" s="8">
        <v>2.7</v>
      </c>
      <c r="F26" s="7">
        <v>84200</v>
      </c>
      <c r="G26" s="7">
        <v>123500</v>
      </c>
      <c r="H26" s="8">
        <v>68.099999999999994</v>
      </c>
      <c r="I26" s="8">
        <v>2.7</v>
      </c>
      <c r="J26" s="7">
        <v>15000</v>
      </c>
      <c r="K26" s="7">
        <v>123500</v>
      </c>
      <c r="L26" s="8">
        <v>12.1</v>
      </c>
      <c r="M26" s="8">
        <v>1.9</v>
      </c>
      <c r="AA26" s="24" t="s">
        <v>627</v>
      </c>
      <c r="AB26" s="25">
        <v>39000</v>
      </c>
      <c r="AC26" s="25">
        <v>127700</v>
      </c>
      <c r="AD26" s="26">
        <v>30.5</v>
      </c>
      <c r="AE26" s="26">
        <v>2.5</v>
      </c>
      <c r="AF26" s="25">
        <v>15800</v>
      </c>
      <c r="AG26" s="25">
        <v>127700</v>
      </c>
      <c r="AH26" s="26">
        <v>12.4</v>
      </c>
      <c r="AI26" s="26">
        <v>1.8</v>
      </c>
      <c r="AJ26" s="25">
        <v>86300</v>
      </c>
      <c r="AK26" s="25">
        <v>127700</v>
      </c>
      <c r="AL26" s="26">
        <v>67.599999999999994</v>
      </c>
      <c r="AM26" s="26">
        <v>2.5</v>
      </c>
      <c r="BA26" s="36" t="s">
        <v>627</v>
      </c>
      <c r="BB26" s="37">
        <v>39700</v>
      </c>
      <c r="BC26" s="37">
        <v>128300</v>
      </c>
      <c r="BD26" s="38">
        <v>31</v>
      </c>
      <c r="BE26" s="38">
        <v>2.8</v>
      </c>
      <c r="BF26" s="37">
        <v>87200</v>
      </c>
      <c r="BG26" s="37">
        <v>128300</v>
      </c>
      <c r="BH26" s="38">
        <v>68</v>
      </c>
      <c r="BI26" s="38">
        <v>2.8</v>
      </c>
      <c r="BJ26" s="37">
        <v>15200</v>
      </c>
      <c r="BK26" s="37">
        <v>128300</v>
      </c>
      <c r="BL26" s="38">
        <v>11.9</v>
      </c>
      <c r="BM26" s="38">
        <v>2</v>
      </c>
      <c r="CA26" s="33" t="s">
        <v>627</v>
      </c>
      <c r="CB26" s="37">
        <v>39700</v>
      </c>
      <c r="CC26" s="37">
        <v>128300</v>
      </c>
      <c r="CD26" s="38">
        <v>31</v>
      </c>
      <c r="CE26" s="38">
        <v>2.8</v>
      </c>
      <c r="CF26" s="37">
        <v>87200</v>
      </c>
      <c r="CG26" s="37">
        <v>128300</v>
      </c>
      <c r="CH26" s="38">
        <v>68</v>
      </c>
      <c r="CI26" s="38">
        <v>2.8</v>
      </c>
      <c r="CJ26" s="37">
        <v>15200</v>
      </c>
      <c r="CK26" s="37">
        <v>128300</v>
      </c>
      <c r="CL26" s="38">
        <v>11.9</v>
      </c>
      <c r="CM26" s="38">
        <v>2</v>
      </c>
    </row>
    <row r="27" spans="1:91" x14ac:dyDescent="0.3">
      <c r="A27" s="6" t="s">
        <v>32</v>
      </c>
      <c r="B27" s="7">
        <v>77100</v>
      </c>
      <c r="C27" s="7">
        <v>302500</v>
      </c>
      <c r="D27" s="8">
        <v>25.5</v>
      </c>
      <c r="E27" s="8">
        <v>2.7</v>
      </c>
      <c r="F27" s="7">
        <v>205100</v>
      </c>
      <c r="G27" s="7">
        <v>302500</v>
      </c>
      <c r="H27" s="8">
        <v>67.8</v>
      </c>
      <c r="I27" s="8">
        <v>2.9</v>
      </c>
      <c r="J27" s="7">
        <v>31200</v>
      </c>
      <c r="K27" s="7">
        <v>302500</v>
      </c>
      <c r="L27" s="8">
        <v>10.3</v>
      </c>
      <c r="M27" s="8">
        <v>1.9</v>
      </c>
      <c r="AA27" s="24" t="s">
        <v>628</v>
      </c>
      <c r="AB27" s="25">
        <v>75200</v>
      </c>
      <c r="AC27" s="25">
        <v>313500</v>
      </c>
      <c r="AD27" s="26">
        <v>24</v>
      </c>
      <c r="AE27" s="26">
        <v>2.7</v>
      </c>
      <c r="AF27" s="25">
        <v>36500</v>
      </c>
      <c r="AG27" s="25">
        <v>313500</v>
      </c>
      <c r="AH27" s="26">
        <v>11.6</v>
      </c>
      <c r="AI27" s="26">
        <v>2</v>
      </c>
      <c r="AJ27" s="25">
        <v>202300</v>
      </c>
      <c r="AK27" s="25">
        <v>313500</v>
      </c>
      <c r="AL27" s="26">
        <v>64.5</v>
      </c>
      <c r="AM27" s="26">
        <v>3</v>
      </c>
      <c r="BA27" s="36" t="s">
        <v>628</v>
      </c>
      <c r="BB27" s="37">
        <v>80300</v>
      </c>
      <c r="BC27" s="37">
        <v>311700</v>
      </c>
      <c r="BD27" s="38">
        <v>25.8</v>
      </c>
      <c r="BE27" s="38">
        <v>2.7</v>
      </c>
      <c r="BF27" s="37">
        <v>199300</v>
      </c>
      <c r="BG27" s="37">
        <v>311700</v>
      </c>
      <c r="BH27" s="38">
        <v>63.9</v>
      </c>
      <c r="BI27" s="38">
        <v>2.9</v>
      </c>
      <c r="BJ27" s="37">
        <v>31000</v>
      </c>
      <c r="BK27" s="37">
        <v>311700</v>
      </c>
      <c r="BL27" s="38">
        <v>10</v>
      </c>
      <c r="BM27" s="38">
        <v>1.8</v>
      </c>
      <c r="CA27" s="33" t="s">
        <v>628</v>
      </c>
      <c r="CB27" s="37">
        <v>80300</v>
      </c>
      <c r="CC27" s="37">
        <v>311700</v>
      </c>
      <c r="CD27" s="38">
        <v>25.8</v>
      </c>
      <c r="CE27" s="38">
        <v>2.7</v>
      </c>
      <c r="CF27" s="37">
        <v>199300</v>
      </c>
      <c r="CG27" s="37">
        <v>311700</v>
      </c>
      <c r="CH27" s="38">
        <v>63.9</v>
      </c>
      <c r="CI27" s="38">
        <v>2.9</v>
      </c>
      <c r="CJ27" s="37">
        <v>31000</v>
      </c>
      <c r="CK27" s="37">
        <v>311700</v>
      </c>
      <c r="CL27" s="38">
        <v>10</v>
      </c>
      <c r="CM27" s="38">
        <v>1.8</v>
      </c>
    </row>
    <row r="28" spans="1:91" x14ac:dyDescent="0.3">
      <c r="A28" s="6" t="s">
        <v>33</v>
      </c>
      <c r="B28" s="7">
        <v>39300</v>
      </c>
      <c r="C28" s="7">
        <v>168000</v>
      </c>
      <c r="D28" s="8">
        <v>23.4</v>
      </c>
      <c r="E28" s="8">
        <v>2.6</v>
      </c>
      <c r="F28" s="7">
        <v>109400</v>
      </c>
      <c r="G28" s="7">
        <v>168000</v>
      </c>
      <c r="H28" s="8">
        <v>65.099999999999994</v>
      </c>
      <c r="I28" s="8">
        <v>2.9</v>
      </c>
      <c r="J28" s="7">
        <v>23300</v>
      </c>
      <c r="K28" s="7">
        <v>168000</v>
      </c>
      <c r="L28" s="8">
        <v>13.9</v>
      </c>
      <c r="M28" s="8">
        <v>2.1</v>
      </c>
      <c r="AA28" s="24" t="s">
        <v>629</v>
      </c>
      <c r="AB28" s="25">
        <v>37800</v>
      </c>
      <c r="AC28" s="25">
        <v>173600</v>
      </c>
      <c r="AD28" s="26">
        <v>21.8</v>
      </c>
      <c r="AE28" s="26">
        <v>2.5</v>
      </c>
      <c r="AF28" s="25">
        <v>27500</v>
      </c>
      <c r="AG28" s="25">
        <v>173600</v>
      </c>
      <c r="AH28" s="26">
        <v>15.8</v>
      </c>
      <c r="AI28" s="26">
        <v>2.2999999999999998</v>
      </c>
      <c r="AJ28" s="25">
        <v>105600</v>
      </c>
      <c r="AK28" s="25">
        <v>173600</v>
      </c>
      <c r="AL28" s="26">
        <v>60.8</v>
      </c>
      <c r="AM28" s="26">
        <v>3</v>
      </c>
      <c r="BA28" s="36" t="s">
        <v>629</v>
      </c>
      <c r="BB28" s="37">
        <v>43800</v>
      </c>
      <c r="BC28" s="37">
        <v>174900</v>
      </c>
      <c r="BD28" s="38">
        <v>25</v>
      </c>
      <c r="BE28" s="38">
        <v>2.8</v>
      </c>
      <c r="BF28" s="37">
        <v>109600</v>
      </c>
      <c r="BG28" s="37">
        <v>174900</v>
      </c>
      <c r="BH28" s="38">
        <v>62.7</v>
      </c>
      <c r="BI28" s="38">
        <v>3.1</v>
      </c>
      <c r="BJ28" s="37">
        <v>27500</v>
      </c>
      <c r="BK28" s="37">
        <v>174900</v>
      </c>
      <c r="BL28" s="38">
        <v>15.7</v>
      </c>
      <c r="BM28" s="38">
        <v>2.2999999999999998</v>
      </c>
      <c r="CA28" s="33" t="s">
        <v>629</v>
      </c>
      <c r="CB28" s="37">
        <v>43800</v>
      </c>
      <c r="CC28" s="37">
        <v>174900</v>
      </c>
      <c r="CD28" s="38">
        <v>25</v>
      </c>
      <c r="CE28" s="38">
        <v>2.8</v>
      </c>
      <c r="CF28" s="37">
        <v>109600</v>
      </c>
      <c r="CG28" s="37">
        <v>174900</v>
      </c>
      <c r="CH28" s="38">
        <v>62.7</v>
      </c>
      <c r="CI28" s="38">
        <v>3.1</v>
      </c>
      <c r="CJ28" s="37">
        <v>27500</v>
      </c>
      <c r="CK28" s="37">
        <v>174900</v>
      </c>
      <c r="CL28" s="38">
        <v>15.7</v>
      </c>
      <c r="CM28" s="38">
        <v>2.2999999999999998</v>
      </c>
    </row>
    <row r="29" spans="1:91" x14ac:dyDescent="0.3">
      <c r="A29" s="6" t="s">
        <v>34</v>
      </c>
      <c r="B29" s="7">
        <v>28500</v>
      </c>
      <c r="C29" s="7">
        <v>113600</v>
      </c>
      <c r="D29" s="8">
        <v>25.1</v>
      </c>
      <c r="E29" s="8">
        <v>2.6</v>
      </c>
      <c r="F29" s="7">
        <v>73100</v>
      </c>
      <c r="G29" s="7">
        <v>113600</v>
      </c>
      <c r="H29" s="8">
        <v>64.3</v>
      </c>
      <c r="I29" s="8">
        <v>2.8</v>
      </c>
      <c r="J29" s="7">
        <v>15800</v>
      </c>
      <c r="K29" s="7">
        <v>113600</v>
      </c>
      <c r="L29" s="8">
        <v>13.9</v>
      </c>
      <c r="M29" s="8">
        <v>2.1</v>
      </c>
      <c r="AA29" s="24" t="s">
        <v>630</v>
      </c>
      <c r="AB29" s="25">
        <v>30200</v>
      </c>
      <c r="AC29" s="25">
        <v>117600</v>
      </c>
      <c r="AD29" s="26">
        <v>25.7</v>
      </c>
      <c r="AE29" s="26">
        <v>2.6</v>
      </c>
      <c r="AF29" s="25">
        <v>17400</v>
      </c>
      <c r="AG29" s="25">
        <v>117600</v>
      </c>
      <c r="AH29" s="26">
        <v>14.8</v>
      </c>
      <c r="AI29" s="26">
        <v>2.1</v>
      </c>
      <c r="AJ29" s="25">
        <v>77000</v>
      </c>
      <c r="AK29" s="25">
        <v>117600</v>
      </c>
      <c r="AL29" s="26">
        <v>65.5</v>
      </c>
      <c r="AM29" s="26">
        <v>2.9</v>
      </c>
      <c r="BA29" s="36" t="s">
        <v>630</v>
      </c>
      <c r="BB29" s="37">
        <v>32200</v>
      </c>
      <c r="BC29" s="37">
        <v>117400</v>
      </c>
      <c r="BD29" s="38">
        <v>27.4</v>
      </c>
      <c r="BE29" s="38">
        <v>2.8</v>
      </c>
      <c r="BF29" s="37">
        <v>80700</v>
      </c>
      <c r="BG29" s="37">
        <v>117400</v>
      </c>
      <c r="BH29" s="38">
        <v>68.8</v>
      </c>
      <c r="BI29" s="38">
        <v>2.9</v>
      </c>
      <c r="BJ29" s="37">
        <v>12200</v>
      </c>
      <c r="BK29" s="37">
        <v>117400</v>
      </c>
      <c r="BL29" s="38">
        <v>10.4</v>
      </c>
      <c r="BM29" s="38">
        <v>1.9</v>
      </c>
      <c r="CA29" s="33" t="s">
        <v>630</v>
      </c>
      <c r="CB29" s="37">
        <v>32200</v>
      </c>
      <c r="CC29" s="37">
        <v>117400</v>
      </c>
      <c r="CD29" s="38">
        <v>27.4</v>
      </c>
      <c r="CE29" s="38">
        <v>2.8</v>
      </c>
      <c r="CF29" s="37">
        <v>80700</v>
      </c>
      <c r="CG29" s="37">
        <v>117400</v>
      </c>
      <c r="CH29" s="38">
        <v>68.8</v>
      </c>
      <c r="CI29" s="38">
        <v>2.9</v>
      </c>
      <c r="CJ29" s="37">
        <v>12200</v>
      </c>
      <c r="CK29" s="37">
        <v>117400</v>
      </c>
      <c r="CL29" s="38">
        <v>10.4</v>
      </c>
      <c r="CM29" s="38">
        <v>1.9</v>
      </c>
    </row>
    <row r="30" spans="1:91" x14ac:dyDescent="0.3">
      <c r="A30" s="6" t="s">
        <v>35</v>
      </c>
      <c r="B30" s="7">
        <v>98300</v>
      </c>
      <c r="C30" s="7">
        <v>322700</v>
      </c>
      <c r="D30" s="8">
        <v>30.5</v>
      </c>
      <c r="E30" s="8">
        <v>2.5</v>
      </c>
      <c r="F30" s="7">
        <v>200100</v>
      </c>
      <c r="G30" s="7">
        <v>322700</v>
      </c>
      <c r="H30" s="8">
        <v>62</v>
      </c>
      <c r="I30" s="8">
        <v>2.6</v>
      </c>
      <c r="J30" s="7">
        <v>60300</v>
      </c>
      <c r="K30" s="7">
        <v>322700</v>
      </c>
      <c r="L30" s="8">
        <v>18.7</v>
      </c>
      <c r="M30" s="8">
        <v>2.1</v>
      </c>
      <c r="AA30" s="24" t="s">
        <v>631</v>
      </c>
      <c r="AB30" s="25">
        <v>93600</v>
      </c>
      <c r="AC30" s="25">
        <v>333200</v>
      </c>
      <c r="AD30" s="26">
        <v>28.1</v>
      </c>
      <c r="AE30" s="26">
        <v>2.4</v>
      </c>
      <c r="AF30" s="25">
        <v>69600</v>
      </c>
      <c r="AG30" s="25">
        <v>333200</v>
      </c>
      <c r="AH30" s="26">
        <v>20.9</v>
      </c>
      <c r="AI30" s="26">
        <v>2.2000000000000002</v>
      </c>
      <c r="AJ30" s="25">
        <v>192900</v>
      </c>
      <c r="AK30" s="25">
        <v>333200</v>
      </c>
      <c r="AL30" s="26">
        <v>57.9</v>
      </c>
      <c r="AM30" s="26">
        <v>2.7</v>
      </c>
      <c r="BA30" s="36" t="s">
        <v>631</v>
      </c>
      <c r="BB30" s="37">
        <v>101000</v>
      </c>
      <c r="BC30" s="37">
        <v>336800</v>
      </c>
      <c r="BD30" s="38">
        <v>30</v>
      </c>
      <c r="BE30" s="38">
        <v>2.4</v>
      </c>
      <c r="BF30" s="37">
        <v>202000</v>
      </c>
      <c r="BG30" s="37">
        <v>336800</v>
      </c>
      <c r="BH30" s="38">
        <v>60</v>
      </c>
      <c r="BI30" s="38">
        <v>2.6</v>
      </c>
      <c r="BJ30" s="37">
        <v>55200</v>
      </c>
      <c r="BK30" s="37">
        <v>336800</v>
      </c>
      <c r="BL30" s="38">
        <v>16.399999999999999</v>
      </c>
      <c r="BM30" s="38">
        <v>1.9</v>
      </c>
      <c r="CA30" s="33" t="s">
        <v>631</v>
      </c>
      <c r="CB30" s="37">
        <v>101000</v>
      </c>
      <c r="CC30" s="37">
        <v>336800</v>
      </c>
      <c r="CD30" s="38">
        <v>30</v>
      </c>
      <c r="CE30" s="38">
        <v>2.4</v>
      </c>
      <c r="CF30" s="37">
        <v>202000</v>
      </c>
      <c r="CG30" s="37">
        <v>336800</v>
      </c>
      <c r="CH30" s="38">
        <v>60</v>
      </c>
      <c r="CI30" s="38">
        <v>2.6</v>
      </c>
      <c r="CJ30" s="37">
        <v>55200</v>
      </c>
      <c r="CK30" s="37">
        <v>336800</v>
      </c>
      <c r="CL30" s="38">
        <v>16.399999999999999</v>
      </c>
      <c r="CM30" s="38">
        <v>1.9</v>
      </c>
    </row>
    <row r="31" spans="1:91" x14ac:dyDescent="0.3">
      <c r="A31" s="6" t="s">
        <v>36</v>
      </c>
      <c r="B31" s="7">
        <v>26500</v>
      </c>
      <c r="C31" s="7">
        <v>134200</v>
      </c>
      <c r="D31" s="8">
        <v>19.8</v>
      </c>
      <c r="E31" s="8">
        <v>2.5</v>
      </c>
      <c r="F31" s="7">
        <v>74500</v>
      </c>
      <c r="G31" s="7">
        <v>134200</v>
      </c>
      <c r="H31" s="8">
        <v>55.5</v>
      </c>
      <c r="I31" s="8">
        <v>3.1</v>
      </c>
      <c r="J31" s="7">
        <v>26100</v>
      </c>
      <c r="K31" s="7">
        <v>134200</v>
      </c>
      <c r="L31" s="8">
        <v>19.5</v>
      </c>
      <c r="M31" s="8">
        <v>2.5</v>
      </c>
      <c r="AA31" s="24" t="s">
        <v>632</v>
      </c>
      <c r="AB31" s="25">
        <v>27600</v>
      </c>
      <c r="AC31" s="25">
        <v>140700</v>
      </c>
      <c r="AD31" s="26">
        <v>19.600000000000001</v>
      </c>
      <c r="AE31" s="26">
        <v>2.2999999999999998</v>
      </c>
      <c r="AF31" s="25">
        <v>28000</v>
      </c>
      <c r="AG31" s="25">
        <v>140700</v>
      </c>
      <c r="AH31" s="26">
        <v>19.899999999999999</v>
      </c>
      <c r="AI31" s="26">
        <v>2.2999999999999998</v>
      </c>
      <c r="AJ31" s="25">
        <v>79700</v>
      </c>
      <c r="AK31" s="25">
        <v>140700</v>
      </c>
      <c r="AL31" s="26">
        <v>56.6</v>
      </c>
      <c r="AM31" s="26">
        <v>2.9</v>
      </c>
      <c r="BA31" s="36" t="s">
        <v>632</v>
      </c>
      <c r="BB31" s="37">
        <v>33100</v>
      </c>
      <c r="BC31" s="37">
        <v>141200</v>
      </c>
      <c r="BD31" s="38">
        <v>23.5</v>
      </c>
      <c r="BE31" s="38">
        <v>2.5</v>
      </c>
      <c r="BF31" s="37">
        <v>82500</v>
      </c>
      <c r="BG31" s="37">
        <v>141200</v>
      </c>
      <c r="BH31" s="38">
        <v>58.4</v>
      </c>
      <c r="BI31" s="38">
        <v>2.9</v>
      </c>
      <c r="BJ31" s="37">
        <v>25500</v>
      </c>
      <c r="BK31" s="37">
        <v>141200</v>
      </c>
      <c r="BL31" s="38">
        <v>18.100000000000001</v>
      </c>
      <c r="BM31" s="38">
        <v>2.2999999999999998</v>
      </c>
      <c r="CA31" s="33" t="s">
        <v>632</v>
      </c>
      <c r="CB31" s="37">
        <v>33100</v>
      </c>
      <c r="CC31" s="37">
        <v>141200</v>
      </c>
      <c r="CD31" s="38">
        <v>23.5</v>
      </c>
      <c r="CE31" s="38">
        <v>2.5</v>
      </c>
      <c r="CF31" s="37">
        <v>82500</v>
      </c>
      <c r="CG31" s="37">
        <v>141200</v>
      </c>
      <c r="CH31" s="38">
        <v>58.4</v>
      </c>
      <c r="CI31" s="38">
        <v>2.9</v>
      </c>
      <c r="CJ31" s="37">
        <v>25500</v>
      </c>
      <c r="CK31" s="37">
        <v>141200</v>
      </c>
      <c r="CL31" s="38">
        <v>18.100000000000001</v>
      </c>
      <c r="CM31" s="38">
        <v>2.2999999999999998</v>
      </c>
    </row>
    <row r="32" spans="1:91" x14ac:dyDescent="0.3">
      <c r="A32" s="6" t="s">
        <v>37</v>
      </c>
      <c r="B32" s="7">
        <v>26900</v>
      </c>
      <c r="C32" s="7">
        <v>128600</v>
      </c>
      <c r="D32" s="8">
        <v>20.9</v>
      </c>
      <c r="E32" s="8">
        <v>2.4</v>
      </c>
      <c r="F32" s="7">
        <v>75400</v>
      </c>
      <c r="G32" s="7">
        <v>128600</v>
      </c>
      <c r="H32" s="8">
        <v>58.6</v>
      </c>
      <c r="I32" s="8">
        <v>2.9</v>
      </c>
      <c r="J32" s="7">
        <v>24400</v>
      </c>
      <c r="K32" s="7">
        <v>128600</v>
      </c>
      <c r="L32" s="8">
        <v>19</v>
      </c>
      <c r="M32" s="8">
        <v>2.2999999999999998</v>
      </c>
      <c r="AA32" s="24" t="s">
        <v>633</v>
      </c>
      <c r="AB32" s="25">
        <v>24800</v>
      </c>
      <c r="AC32" s="25">
        <v>133400</v>
      </c>
      <c r="AD32" s="26">
        <v>18.600000000000001</v>
      </c>
      <c r="AE32" s="26">
        <v>2.2999999999999998</v>
      </c>
      <c r="AF32" s="25">
        <v>27600</v>
      </c>
      <c r="AG32" s="25">
        <v>133400</v>
      </c>
      <c r="AH32" s="26">
        <v>20.7</v>
      </c>
      <c r="AI32" s="26">
        <v>2.4</v>
      </c>
      <c r="AJ32" s="25">
        <v>75500</v>
      </c>
      <c r="AK32" s="25">
        <v>133400</v>
      </c>
      <c r="AL32" s="26">
        <v>56.6</v>
      </c>
      <c r="AM32" s="26">
        <v>2.9</v>
      </c>
      <c r="BA32" s="36" t="s">
        <v>633</v>
      </c>
      <c r="BB32" s="37">
        <v>28700</v>
      </c>
      <c r="BC32" s="37">
        <v>134300</v>
      </c>
      <c r="BD32" s="38">
        <v>21.4</v>
      </c>
      <c r="BE32" s="38">
        <v>2.2999999999999998</v>
      </c>
      <c r="BF32" s="37">
        <v>80900</v>
      </c>
      <c r="BG32" s="37">
        <v>134300</v>
      </c>
      <c r="BH32" s="38">
        <v>60.2</v>
      </c>
      <c r="BI32" s="38">
        <v>2.8</v>
      </c>
      <c r="BJ32" s="37">
        <v>21400</v>
      </c>
      <c r="BK32" s="37">
        <v>134300</v>
      </c>
      <c r="BL32" s="38">
        <v>15.9</v>
      </c>
      <c r="BM32" s="38">
        <v>2.1</v>
      </c>
      <c r="CA32" s="33" t="s">
        <v>633</v>
      </c>
      <c r="CB32" s="37">
        <v>28700</v>
      </c>
      <c r="CC32" s="37">
        <v>134300</v>
      </c>
      <c r="CD32" s="38">
        <v>21.4</v>
      </c>
      <c r="CE32" s="38">
        <v>2.2999999999999998</v>
      </c>
      <c r="CF32" s="37">
        <v>80900</v>
      </c>
      <c r="CG32" s="37">
        <v>134300</v>
      </c>
      <c r="CH32" s="38">
        <v>60.2</v>
      </c>
      <c r="CI32" s="38">
        <v>2.8</v>
      </c>
      <c r="CJ32" s="37">
        <v>21400</v>
      </c>
      <c r="CK32" s="37">
        <v>134300</v>
      </c>
      <c r="CL32" s="38">
        <v>15.9</v>
      </c>
      <c r="CM32" s="38">
        <v>2.1</v>
      </c>
    </row>
    <row r="33" spans="1:91" x14ac:dyDescent="0.3">
      <c r="A33" s="6" t="s">
        <v>38</v>
      </c>
      <c r="B33" s="7">
        <v>31800</v>
      </c>
      <c r="C33" s="7">
        <v>141600</v>
      </c>
      <c r="D33" s="8">
        <v>22.5</v>
      </c>
      <c r="E33" s="8">
        <v>2.2999999999999998</v>
      </c>
      <c r="F33" s="7">
        <v>84300</v>
      </c>
      <c r="G33" s="7">
        <v>141600</v>
      </c>
      <c r="H33" s="8">
        <v>59.5</v>
      </c>
      <c r="I33" s="8">
        <v>2.7</v>
      </c>
      <c r="J33" s="7">
        <v>22900</v>
      </c>
      <c r="K33" s="7">
        <v>141600</v>
      </c>
      <c r="L33" s="8">
        <v>16.2</v>
      </c>
      <c r="M33" s="8">
        <v>2</v>
      </c>
      <c r="AA33" s="24" t="s">
        <v>634</v>
      </c>
      <c r="AB33" s="25">
        <v>32300</v>
      </c>
      <c r="AC33" s="25">
        <v>148000</v>
      </c>
      <c r="AD33" s="26">
        <v>21.8</v>
      </c>
      <c r="AE33" s="26">
        <v>2.2999999999999998</v>
      </c>
      <c r="AF33" s="25">
        <v>23600</v>
      </c>
      <c r="AG33" s="25">
        <v>148000</v>
      </c>
      <c r="AH33" s="26">
        <v>16</v>
      </c>
      <c r="AI33" s="26">
        <v>2</v>
      </c>
      <c r="AJ33" s="25">
        <v>88300</v>
      </c>
      <c r="AK33" s="25">
        <v>148000</v>
      </c>
      <c r="AL33" s="26">
        <v>59.7</v>
      </c>
      <c r="AM33" s="26">
        <v>2.7</v>
      </c>
      <c r="BA33" s="36" t="s">
        <v>634</v>
      </c>
      <c r="BB33" s="37">
        <v>35300</v>
      </c>
      <c r="BC33" s="37">
        <v>150800</v>
      </c>
      <c r="BD33" s="38">
        <v>23.4</v>
      </c>
      <c r="BE33" s="38">
        <v>2.4</v>
      </c>
      <c r="BF33" s="37">
        <v>90300</v>
      </c>
      <c r="BG33" s="37">
        <v>150800</v>
      </c>
      <c r="BH33" s="38">
        <v>59.8</v>
      </c>
      <c r="BI33" s="38">
        <v>2.7</v>
      </c>
      <c r="BJ33" s="37">
        <v>21900</v>
      </c>
      <c r="BK33" s="37">
        <v>150800</v>
      </c>
      <c r="BL33" s="38">
        <v>14.5</v>
      </c>
      <c r="BM33" s="38">
        <v>2</v>
      </c>
      <c r="CA33" s="33" t="s">
        <v>634</v>
      </c>
      <c r="CB33" s="37">
        <v>35300</v>
      </c>
      <c r="CC33" s="37">
        <v>150800</v>
      </c>
      <c r="CD33" s="38">
        <v>23.4</v>
      </c>
      <c r="CE33" s="38">
        <v>2.4</v>
      </c>
      <c r="CF33" s="37">
        <v>90300</v>
      </c>
      <c r="CG33" s="37">
        <v>150800</v>
      </c>
      <c r="CH33" s="38">
        <v>59.8</v>
      </c>
      <c r="CI33" s="38">
        <v>2.7</v>
      </c>
      <c r="CJ33" s="37">
        <v>21900</v>
      </c>
      <c r="CK33" s="37">
        <v>150800</v>
      </c>
      <c r="CL33" s="38">
        <v>14.5</v>
      </c>
      <c r="CM33" s="38">
        <v>2</v>
      </c>
    </row>
    <row r="34" spans="1:91" x14ac:dyDescent="0.3">
      <c r="A34" s="6" t="s">
        <v>39</v>
      </c>
      <c r="B34" s="7">
        <v>52300</v>
      </c>
      <c r="C34" s="7">
        <v>172100</v>
      </c>
      <c r="D34" s="8">
        <v>30.4</v>
      </c>
      <c r="E34" s="8">
        <v>2.8</v>
      </c>
      <c r="F34" s="7">
        <v>120900</v>
      </c>
      <c r="G34" s="7">
        <v>172100</v>
      </c>
      <c r="H34" s="8">
        <v>70.2</v>
      </c>
      <c r="I34" s="8">
        <v>2.8</v>
      </c>
      <c r="J34" s="7">
        <v>17200</v>
      </c>
      <c r="K34" s="7">
        <v>172100</v>
      </c>
      <c r="L34" s="8">
        <v>10</v>
      </c>
      <c r="M34" s="8">
        <v>1.8</v>
      </c>
      <c r="AA34" s="24" t="s">
        <v>635</v>
      </c>
      <c r="AB34" s="25">
        <v>56100</v>
      </c>
      <c r="AC34" s="25">
        <v>179400</v>
      </c>
      <c r="AD34" s="26">
        <v>31.2</v>
      </c>
      <c r="AE34" s="26">
        <v>2.7</v>
      </c>
      <c r="AF34" s="25">
        <v>18600</v>
      </c>
      <c r="AG34" s="25">
        <v>179400</v>
      </c>
      <c r="AH34" s="26">
        <v>10.4</v>
      </c>
      <c r="AI34" s="26">
        <v>1.8</v>
      </c>
      <c r="AJ34" s="25">
        <v>126100</v>
      </c>
      <c r="AK34" s="25">
        <v>179400</v>
      </c>
      <c r="AL34" s="26">
        <v>70.3</v>
      </c>
      <c r="AM34" s="26">
        <v>2.6</v>
      </c>
      <c r="BA34" s="36" t="s">
        <v>635</v>
      </c>
      <c r="BB34" s="37">
        <v>60200</v>
      </c>
      <c r="BC34" s="37">
        <v>177500</v>
      </c>
      <c r="BD34" s="38">
        <v>33.9</v>
      </c>
      <c r="BE34" s="38">
        <v>3</v>
      </c>
      <c r="BF34" s="37">
        <v>128500</v>
      </c>
      <c r="BG34" s="37">
        <v>177500</v>
      </c>
      <c r="BH34" s="38">
        <v>72.400000000000006</v>
      </c>
      <c r="BI34" s="38">
        <v>2.8</v>
      </c>
      <c r="BJ34" s="37">
        <v>15800</v>
      </c>
      <c r="BK34" s="37">
        <v>177500</v>
      </c>
      <c r="BL34" s="38">
        <v>8.9</v>
      </c>
      <c r="BM34" s="38">
        <v>1.8</v>
      </c>
      <c r="CA34" s="33" t="s">
        <v>635</v>
      </c>
      <c r="CB34" s="37">
        <v>60200</v>
      </c>
      <c r="CC34" s="37">
        <v>177500</v>
      </c>
      <c r="CD34" s="38">
        <v>33.9</v>
      </c>
      <c r="CE34" s="38">
        <v>3</v>
      </c>
      <c r="CF34" s="37">
        <v>128500</v>
      </c>
      <c r="CG34" s="37">
        <v>177500</v>
      </c>
      <c r="CH34" s="38">
        <v>72.400000000000006</v>
      </c>
      <c r="CI34" s="38">
        <v>2.8</v>
      </c>
      <c r="CJ34" s="37">
        <v>15800</v>
      </c>
      <c r="CK34" s="37">
        <v>177500</v>
      </c>
      <c r="CL34" s="38">
        <v>8.9</v>
      </c>
      <c r="CM34" s="38">
        <v>1.8</v>
      </c>
    </row>
    <row r="35" spans="1:91" x14ac:dyDescent="0.3">
      <c r="A35" s="6" t="s">
        <v>40</v>
      </c>
      <c r="B35" s="7">
        <v>25900</v>
      </c>
      <c r="C35" s="7">
        <v>135000</v>
      </c>
      <c r="D35" s="8">
        <v>19.100000000000001</v>
      </c>
      <c r="E35" s="8">
        <v>2.1</v>
      </c>
      <c r="F35" s="7">
        <v>79800</v>
      </c>
      <c r="G35" s="7">
        <v>135000</v>
      </c>
      <c r="H35" s="8">
        <v>59.1</v>
      </c>
      <c r="I35" s="8">
        <v>2.7</v>
      </c>
      <c r="J35" s="7">
        <v>24200</v>
      </c>
      <c r="K35" s="7">
        <v>135000</v>
      </c>
      <c r="L35" s="8">
        <v>17.899999999999999</v>
      </c>
      <c r="M35" s="8">
        <v>2.1</v>
      </c>
      <c r="AA35" s="24" t="s">
        <v>636</v>
      </c>
      <c r="AB35" s="25">
        <v>28400</v>
      </c>
      <c r="AC35" s="25">
        <v>141800</v>
      </c>
      <c r="AD35" s="26">
        <v>20</v>
      </c>
      <c r="AE35" s="26">
        <v>2.2000000000000002</v>
      </c>
      <c r="AF35" s="25">
        <v>23600</v>
      </c>
      <c r="AG35" s="25">
        <v>141800</v>
      </c>
      <c r="AH35" s="26">
        <v>16.600000000000001</v>
      </c>
      <c r="AI35" s="26">
        <v>2.1</v>
      </c>
      <c r="AJ35" s="25">
        <v>83500</v>
      </c>
      <c r="AK35" s="25">
        <v>141800</v>
      </c>
      <c r="AL35" s="26">
        <v>58.9</v>
      </c>
      <c r="AM35" s="26">
        <v>2.8</v>
      </c>
      <c r="BA35" s="36" t="s">
        <v>636</v>
      </c>
      <c r="BB35" s="37">
        <v>26700</v>
      </c>
      <c r="BC35" s="37">
        <v>141500</v>
      </c>
      <c r="BD35" s="38">
        <v>18.899999999999999</v>
      </c>
      <c r="BE35" s="38">
        <v>2.2999999999999998</v>
      </c>
      <c r="BF35" s="37">
        <v>81200</v>
      </c>
      <c r="BG35" s="37">
        <v>141500</v>
      </c>
      <c r="BH35" s="38">
        <v>57.4</v>
      </c>
      <c r="BI35" s="38">
        <v>2.9</v>
      </c>
      <c r="BJ35" s="37">
        <v>23700</v>
      </c>
      <c r="BK35" s="37">
        <v>141500</v>
      </c>
      <c r="BL35" s="38">
        <v>16.8</v>
      </c>
      <c r="BM35" s="38">
        <v>2.2000000000000002</v>
      </c>
      <c r="CA35" s="33" t="s">
        <v>636</v>
      </c>
      <c r="CB35" s="37">
        <v>26700</v>
      </c>
      <c r="CC35" s="37">
        <v>141500</v>
      </c>
      <c r="CD35" s="38">
        <v>18.899999999999999</v>
      </c>
      <c r="CE35" s="38">
        <v>2.2999999999999998</v>
      </c>
      <c r="CF35" s="37">
        <v>81200</v>
      </c>
      <c r="CG35" s="37">
        <v>141500</v>
      </c>
      <c r="CH35" s="38">
        <v>57.4</v>
      </c>
      <c r="CI35" s="38">
        <v>2.9</v>
      </c>
      <c r="CJ35" s="37">
        <v>23700</v>
      </c>
      <c r="CK35" s="37">
        <v>141500</v>
      </c>
      <c r="CL35" s="38">
        <v>16.8</v>
      </c>
      <c r="CM35" s="38">
        <v>2.2000000000000002</v>
      </c>
    </row>
    <row r="36" spans="1:91" x14ac:dyDescent="0.3">
      <c r="A36" s="6" t="s">
        <v>41</v>
      </c>
      <c r="B36" s="7">
        <v>49000</v>
      </c>
      <c r="C36" s="7">
        <v>136400</v>
      </c>
      <c r="D36" s="8">
        <v>35.9</v>
      </c>
      <c r="E36" s="8">
        <v>2.8</v>
      </c>
      <c r="F36" s="7">
        <v>100100</v>
      </c>
      <c r="G36" s="7">
        <v>136400</v>
      </c>
      <c r="H36" s="8">
        <v>73.400000000000006</v>
      </c>
      <c r="I36" s="8">
        <v>2.6</v>
      </c>
      <c r="J36" s="7">
        <v>12000</v>
      </c>
      <c r="K36" s="7">
        <v>136400</v>
      </c>
      <c r="L36" s="8">
        <v>8.8000000000000007</v>
      </c>
      <c r="M36" s="8">
        <v>1.7</v>
      </c>
      <c r="AA36" s="24" t="s">
        <v>637</v>
      </c>
      <c r="AB36" s="25">
        <v>50200</v>
      </c>
      <c r="AC36" s="25">
        <v>141400</v>
      </c>
      <c r="AD36" s="26">
        <v>35.5</v>
      </c>
      <c r="AE36" s="26">
        <v>2.8</v>
      </c>
      <c r="AF36" s="25">
        <v>12700</v>
      </c>
      <c r="AG36" s="25">
        <v>141400</v>
      </c>
      <c r="AH36" s="26">
        <v>9</v>
      </c>
      <c r="AI36" s="26">
        <v>1.7</v>
      </c>
      <c r="AJ36" s="25">
        <v>101300</v>
      </c>
      <c r="AK36" s="25">
        <v>141400</v>
      </c>
      <c r="AL36" s="26">
        <v>71.599999999999994</v>
      </c>
      <c r="AM36" s="26">
        <v>2.6</v>
      </c>
      <c r="BA36" s="36" t="s">
        <v>637</v>
      </c>
      <c r="BB36" s="37">
        <v>53300</v>
      </c>
      <c r="BC36" s="37">
        <v>142600</v>
      </c>
      <c r="BD36" s="38">
        <v>37.4</v>
      </c>
      <c r="BE36" s="38">
        <v>2.8</v>
      </c>
      <c r="BF36" s="37">
        <v>103300</v>
      </c>
      <c r="BG36" s="37">
        <v>142600</v>
      </c>
      <c r="BH36" s="38">
        <v>72.400000000000006</v>
      </c>
      <c r="BI36" s="38">
        <v>2.6</v>
      </c>
      <c r="BJ36" s="37">
        <v>13500</v>
      </c>
      <c r="BK36" s="37">
        <v>142600</v>
      </c>
      <c r="BL36" s="38">
        <v>9.4</v>
      </c>
      <c r="BM36" s="38">
        <v>1.7</v>
      </c>
      <c r="CA36" s="33" t="s">
        <v>637</v>
      </c>
      <c r="CB36" s="37">
        <v>53300</v>
      </c>
      <c r="CC36" s="37">
        <v>142600</v>
      </c>
      <c r="CD36" s="38">
        <v>37.4</v>
      </c>
      <c r="CE36" s="38">
        <v>2.8</v>
      </c>
      <c r="CF36" s="37">
        <v>103300</v>
      </c>
      <c r="CG36" s="37">
        <v>142600</v>
      </c>
      <c r="CH36" s="38">
        <v>72.400000000000006</v>
      </c>
      <c r="CI36" s="38">
        <v>2.6</v>
      </c>
      <c r="CJ36" s="37">
        <v>13500</v>
      </c>
      <c r="CK36" s="37">
        <v>142600</v>
      </c>
      <c r="CL36" s="38">
        <v>9.4</v>
      </c>
      <c r="CM36" s="38">
        <v>1.7</v>
      </c>
    </row>
    <row r="37" spans="1:91" x14ac:dyDescent="0.3">
      <c r="A37" s="6" t="s">
        <v>42</v>
      </c>
      <c r="B37" s="7">
        <v>39700</v>
      </c>
      <c r="C37" s="7">
        <v>194800</v>
      </c>
      <c r="D37" s="8">
        <v>20.399999999999999</v>
      </c>
      <c r="E37" s="8">
        <v>2.5</v>
      </c>
      <c r="F37" s="7">
        <v>114000</v>
      </c>
      <c r="G37" s="7">
        <v>194800</v>
      </c>
      <c r="H37" s="8">
        <v>58.5</v>
      </c>
      <c r="I37" s="8">
        <v>3</v>
      </c>
      <c r="J37" s="7">
        <v>34100</v>
      </c>
      <c r="K37" s="7">
        <v>194800</v>
      </c>
      <c r="L37" s="8">
        <v>17.5</v>
      </c>
      <c r="M37" s="8">
        <v>2.2999999999999998</v>
      </c>
      <c r="AA37" s="24" t="s">
        <v>638</v>
      </c>
      <c r="AB37" s="25">
        <v>44100</v>
      </c>
      <c r="AC37" s="25">
        <v>203100</v>
      </c>
      <c r="AD37" s="26">
        <v>21.7</v>
      </c>
      <c r="AE37" s="26">
        <v>2.4</v>
      </c>
      <c r="AF37" s="25">
        <v>33200</v>
      </c>
      <c r="AG37" s="25">
        <v>203100</v>
      </c>
      <c r="AH37" s="26">
        <v>16.3</v>
      </c>
      <c r="AI37" s="26">
        <v>2.2000000000000002</v>
      </c>
      <c r="AJ37" s="25">
        <v>126300</v>
      </c>
      <c r="AK37" s="25">
        <v>203100</v>
      </c>
      <c r="AL37" s="26">
        <v>62.2</v>
      </c>
      <c r="AM37" s="26">
        <v>2.9</v>
      </c>
      <c r="BA37" s="36" t="s">
        <v>638</v>
      </c>
      <c r="BB37" s="37">
        <v>47100</v>
      </c>
      <c r="BC37" s="37">
        <v>207000</v>
      </c>
      <c r="BD37" s="38">
        <v>22.8</v>
      </c>
      <c r="BE37" s="38">
        <v>2.4</v>
      </c>
      <c r="BF37" s="37">
        <v>130900</v>
      </c>
      <c r="BG37" s="37">
        <v>207000</v>
      </c>
      <c r="BH37" s="38">
        <v>63.2</v>
      </c>
      <c r="BI37" s="38">
        <v>2.8</v>
      </c>
      <c r="BJ37" s="37">
        <v>31000</v>
      </c>
      <c r="BK37" s="37">
        <v>207000</v>
      </c>
      <c r="BL37" s="38">
        <v>15</v>
      </c>
      <c r="BM37" s="38">
        <v>2.1</v>
      </c>
      <c r="CA37" s="33" t="s">
        <v>638</v>
      </c>
      <c r="CB37" s="37">
        <v>47100</v>
      </c>
      <c r="CC37" s="37">
        <v>207000</v>
      </c>
      <c r="CD37" s="38">
        <v>22.8</v>
      </c>
      <c r="CE37" s="38">
        <v>2.4</v>
      </c>
      <c r="CF37" s="37">
        <v>130900</v>
      </c>
      <c r="CG37" s="37">
        <v>207000</v>
      </c>
      <c r="CH37" s="38">
        <v>63.2</v>
      </c>
      <c r="CI37" s="38">
        <v>2.8</v>
      </c>
      <c r="CJ37" s="37">
        <v>31000</v>
      </c>
      <c r="CK37" s="37">
        <v>207000</v>
      </c>
      <c r="CL37" s="38">
        <v>15</v>
      </c>
      <c r="CM37" s="38">
        <v>2.1</v>
      </c>
    </row>
    <row r="38" spans="1:91" x14ac:dyDescent="0.3">
      <c r="A38" s="6" t="s">
        <v>43</v>
      </c>
      <c r="B38" s="7">
        <v>183000</v>
      </c>
      <c r="C38" s="7">
        <v>710400</v>
      </c>
      <c r="D38" s="8">
        <v>25.8</v>
      </c>
      <c r="E38" s="8">
        <v>1.8</v>
      </c>
      <c r="F38" s="7">
        <v>471300</v>
      </c>
      <c r="G38" s="7">
        <v>710400</v>
      </c>
      <c r="H38" s="8">
        <v>66.3</v>
      </c>
      <c r="I38" s="8">
        <v>2</v>
      </c>
      <c r="J38" s="7">
        <v>93400</v>
      </c>
      <c r="K38" s="7">
        <v>710400</v>
      </c>
      <c r="L38" s="8">
        <v>13.1</v>
      </c>
      <c r="M38" s="8">
        <v>1.4</v>
      </c>
      <c r="AA38" s="24" t="s">
        <v>639</v>
      </c>
      <c r="AB38" s="25">
        <v>187400</v>
      </c>
      <c r="AC38" s="25">
        <v>739300</v>
      </c>
      <c r="AD38" s="26">
        <v>25.3</v>
      </c>
      <c r="AE38" s="26">
        <v>1.8</v>
      </c>
      <c r="AF38" s="25">
        <v>108000</v>
      </c>
      <c r="AG38" s="25">
        <v>739300</v>
      </c>
      <c r="AH38" s="26">
        <v>14.6</v>
      </c>
      <c r="AI38" s="26">
        <v>1.5</v>
      </c>
      <c r="AJ38" s="25">
        <v>468900</v>
      </c>
      <c r="AK38" s="25">
        <v>739300</v>
      </c>
      <c r="AL38" s="26">
        <v>63.4</v>
      </c>
      <c r="AM38" s="26">
        <v>2</v>
      </c>
      <c r="BA38" s="36" t="s">
        <v>639</v>
      </c>
      <c r="BB38" s="37">
        <v>203900</v>
      </c>
      <c r="BC38" s="37">
        <v>736500</v>
      </c>
      <c r="BD38" s="38">
        <v>27.7</v>
      </c>
      <c r="BE38" s="38">
        <v>1.9</v>
      </c>
      <c r="BF38" s="37">
        <v>491200</v>
      </c>
      <c r="BG38" s="37">
        <v>736500</v>
      </c>
      <c r="BH38" s="38">
        <v>66.7</v>
      </c>
      <c r="BI38" s="38">
        <v>2</v>
      </c>
      <c r="BJ38" s="37">
        <v>86100</v>
      </c>
      <c r="BK38" s="37">
        <v>736500</v>
      </c>
      <c r="BL38" s="38">
        <v>11.7</v>
      </c>
      <c r="BM38" s="38">
        <v>1.4</v>
      </c>
      <c r="CA38" s="33" t="s">
        <v>639</v>
      </c>
      <c r="CB38" s="37">
        <v>203900</v>
      </c>
      <c r="CC38" s="37">
        <v>736500</v>
      </c>
      <c r="CD38" s="38">
        <v>27.7</v>
      </c>
      <c r="CE38" s="38">
        <v>1.9</v>
      </c>
      <c r="CF38" s="37">
        <v>491200</v>
      </c>
      <c r="CG38" s="37">
        <v>736500</v>
      </c>
      <c r="CH38" s="38">
        <v>66.7</v>
      </c>
      <c r="CI38" s="38">
        <v>2</v>
      </c>
      <c r="CJ38" s="37">
        <v>86100</v>
      </c>
      <c r="CK38" s="37">
        <v>736500</v>
      </c>
      <c r="CL38" s="38">
        <v>11.7</v>
      </c>
      <c r="CM38" s="38">
        <v>1.4</v>
      </c>
    </row>
    <row r="39" spans="1:91" x14ac:dyDescent="0.3">
      <c r="A39" s="6" t="s">
        <v>44</v>
      </c>
      <c r="B39" s="7">
        <v>14600</v>
      </c>
      <c r="C39" s="7">
        <v>92000</v>
      </c>
      <c r="D39" s="8">
        <v>15.8</v>
      </c>
      <c r="E39" s="8">
        <v>2.1</v>
      </c>
      <c r="F39" s="7">
        <v>48400</v>
      </c>
      <c r="G39" s="7">
        <v>92000</v>
      </c>
      <c r="H39" s="8">
        <v>52.6</v>
      </c>
      <c r="I39" s="8">
        <v>2.8</v>
      </c>
      <c r="J39" s="7">
        <v>22400</v>
      </c>
      <c r="K39" s="7">
        <v>92000</v>
      </c>
      <c r="L39" s="8">
        <v>24.3</v>
      </c>
      <c r="M39" s="8">
        <v>2.4</v>
      </c>
      <c r="AA39" s="24" t="s">
        <v>640</v>
      </c>
      <c r="AB39" s="25">
        <v>13600</v>
      </c>
      <c r="AC39" s="25">
        <v>95200</v>
      </c>
      <c r="AD39" s="26">
        <v>14.3</v>
      </c>
      <c r="AE39" s="26">
        <v>1.9</v>
      </c>
      <c r="AF39" s="25">
        <v>24100</v>
      </c>
      <c r="AG39" s="25">
        <v>95200</v>
      </c>
      <c r="AH39" s="26">
        <v>25.4</v>
      </c>
      <c r="AI39" s="26">
        <v>2.2999999999999998</v>
      </c>
      <c r="AJ39" s="25">
        <v>50800</v>
      </c>
      <c r="AK39" s="25">
        <v>95200</v>
      </c>
      <c r="AL39" s="26">
        <v>53.4</v>
      </c>
      <c r="AM39" s="26">
        <v>2.6</v>
      </c>
      <c r="BA39" s="36" t="s">
        <v>640</v>
      </c>
      <c r="BB39" s="37">
        <v>15700</v>
      </c>
      <c r="BC39" s="37">
        <v>94400</v>
      </c>
      <c r="BD39" s="38">
        <v>16.7</v>
      </c>
      <c r="BE39" s="38">
        <v>2.1</v>
      </c>
      <c r="BF39" s="37">
        <v>54000</v>
      </c>
      <c r="BG39" s="37">
        <v>94400</v>
      </c>
      <c r="BH39" s="38">
        <v>57.1</v>
      </c>
      <c r="BI39" s="38">
        <v>2.8</v>
      </c>
      <c r="BJ39" s="37">
        <v>20200</v>
      </c>
      <c r="BK39" s="37">
        <v>94400</v>
      </c>
      <c r="BL39" s="38">
        <v>21.4</v>
      </c>
      <c r="BM39" s="38">
        <v>2.4</v>
      </c>
      <c r="CA39" s="33" t="s">
        <v>640</v>
      </c>
      <c r="CB39" s="37">
        <v>15700</v>
      </c>
      <c r="CC39" s="37">
        <v>94400</v>
      </c>
      <c r="CD39" s="38">
        <v>16.7</v>
      </c>
      <c r="CE39" s="38">
        <v>2.1</v>
      </c>
      <c r="CF39" s="37">
        <v>54000</v>
      </c>
      <c r="CG39" s="37">
        <v>94400</v>
      </c>
      <c r="CH39" s="38">
        <v>57.1</v>
      </c>
      <c r="CI39" s="38">
        <v>2.8</v>
      </c>
      <c r="CJ39" s="37">
        <v>20200</v>
      </c>
      <c r="CK39" s="37">
        <v>94400</v>
      </c>
      <c r="CL39" s="38">
        <v>21.4</v>
      </c>
      <c r="CM39" s="38">
        <v>2.4</v>
      </c>
    </row>
    <row r="40" spans="1:91" x14ac:dyDescent="0.3">
      <c r="A40" s="6" t="s">
        <v>45</v>
      </c>
      <c r="B40" s="7">
        <v>59900</v>
      </c>
      <c r="C40" s="7">
        <v>296700</v>
      </c>
      <c r="D40" s="8">
        <v>20.2</v>
      </c>
      <c r="E40" s="8">
        <v>2.2999999999999998</v>
      </c>
      <c r="F40" s="7">
        <v>171100</v>
      </c>
      <c r="G40" s="7">
        <v>296700</v>
      </c>
      <c r="H40" s="8">
        <v>57.7</v>
      </c>
      <c r="I40" s="8">
        <v>2.9</v>
      </c>
      <c r="J40" s="7">
        <v>66900</v>
      </c>
      <c r="K40" s="7">
        <v>296700</v>
      </c>
      <c r="L40" s="8">
        <v>22.6</v>
      </c>
      <c r="M40" s="8">
        <v>2.4</v>
      </c>
      <c r="AA40" s="24" t="s">
        <v>641</v>
      </c>
      <c r="AB40" s="25">
        <v>66600</v>
      </c>
      <c r="AC40" s="25">
        <v>306500</v>
      </c>
      <c r="AD40" s="26">
        <v>21.7</v>
      </c>
      <c r="AE40" s="26">
        <v>2.4</v>
      </c>
      <c r="AF40" s="25">
        <v>64100</v>
      </c>
      <c r="AG40" s="25">
        <v>306500</v>
      </c>
      <c r="AH40" s="26">
        <v>20.9</v>
      </c>
      <c r="AI40" s="26">
        <v>2.4</v>
      </c>
      <c r="AJ40" s="25">
        <v>183700</v>
      </c>
      <c r="AK40" s="25">
        <v>306500</v>
      </c>
      <c r="AL40" s="26">
        <v>59.9</v>
      </c>
      <c r="AM40" s="26">
        <v>2.9</v>
      </c>
      <c r="BA40" s="36" t="s">
        <v>641</v>
      </c>
      <c r="BB40" s="37">
        <v>83000</v>
      </c>
      <c r="BC40" s="37">
        <v>310300</v>
      </c>
      <c r="BD40" s="38">
        <v>26.7</v>
      </c>
      <c r="BE40" s="38">
        <v>2.5</v>
      </c>
      <c r="BF40" s="37">
        <v>190100</v>
      </c>
      <c r="BG40" s="37">
        <v>310300</v>
      </c>
      <c r="BH40" s="38">
        <v>61.3</v>
      </c>
      <c r="BI40" s="38">
        <v>2.8</v>
      </c>
      <c r="BJ40" s="37">
        <v>62500</v>
      </c>
      <c r="BK40" s="37">
        <v>310300</v>
      </c>
      <c r="BL40" s="38">
        <v>20.100000000000001</v>
      </c>
      <c r="BM40" s="38">
        <v>2.2999999999999998</v>
      </c>
      <c r="CA40" s="33" t="s">
        <v>641</v>
      </c>
      <c r="CB40" s="37">
        <v>83000</v>
      </c>
      <c r="CC40" s="37">
        <v>310300</v>
      </c>
      <c r="CD40" s="38">
        <v>26.7</v>
      </c>
      <c r="CE40" s="38">
        <v>2.5</v>
      </c>
      <c r="CF40" s="37">
        <v>190100</v>
      </c>
      <c r="CG40" s="37">
        <v>310300</v>
      </c>
      <c r="CH40" s="38">
        <v>61.3</v>
      </c>
      <c r="CI40" s="38">
        <v>2.8</v>
      </c>
      <c r="CJ40" s="37">
        <v>62500</v>
      </c>
      <c r="CK40" s="37">
        <v>310300</v>
      </c>
      <c r="CL40" s="38">
        <v>20.100000000000001</v>
      </c>
      <c r="CM40" s="38">
        <v>2.2999999999999998</v>
      </c>
    </row>
    <row r="41" spans="1:91" x14ac:dyDescent="0.3">
      <c r="A41" s="6" t="s">
        <v>46</v>
      </c>
      <c r="B41" s="7">
        <v>42500</v>
      </c>
      <c r="C41" s="7">
        <v>163100</v>
      </c>
      <c r="D41" s="8">
        <v>26.1</v>
      </c>
      <c r="E41" s="8">
        <v>2.7</v>
      </c>
      <c r="F41" s="7">
        <v>105700</v>
      </c>
      <c r="G41" s="7">
        <v>163100</v>
      </c>
      <c r="H41" s="8">
        <v>64.8</v>
      </c>
      <c r="I41" s="8">
        <v>3</v>
      </c>
      <c r="J41" s="7">
        <v>25000</v>
      </c>
      <c r="K41" s="7">
        <v>163100</v>
      </c>
      <c r="L41" s="8">
        <v>15.3</v>
      </c>
      <c r="M41" s="8">
        <v>2.2000000000000002</v>
      </c>
      <c r="AA41" s="24" t="s">
        <v>642</v>
      </c>
      <c r="AB41" s="25">
        <v>46200</v>
      </c>
      <c r="AC41" s="25">
        <v>168500</v>
      </c>
      <c r="AD41" s="26">
        <v>27.4</v>
      </c>
      <c r="AE41" s="26">
        <v>2.7</v>
      </c>
      <c r="AF41" s="25">
        <v>30400</v>
      </c>
      <c r="AG41" s="25">
        <v>168500</v>
      </c>
      <c r="AH41" s="26">
        <v>18.100000000000001</v>
      </c>
      <c r="AI41" s="26">
        <v>2.2999999999999998</v>
      </c>
      <c r="AJ41" s="25">
        <v>109500</v>
      </c>
      <c r="AK41" s="25">
        <v>168500</v>
      </c>
      <c r="AL41" s="26">
        <v>65</v>
      </c>
      <c r="AM41" s="26">
        <v>2.9</v>
      </c>
      <c r="BA41" s="36" t="s">
        <v>642</v>
      </c>
      <c r="BB41" s="37">
        <v>44400</v>
      </c>
      <c r="BC41" s="37">
        <v>169700</v>
      </c>
      <c r="BD41" s="38">
        <v>26.2</v>
      </c>
      <c r="BE41" s="38">
        <v>2.7</v>
      </c>
      <c r="BF41" s="37">
        <v>114300</v>
      </c>
      <c r="BG41" s="37">
        <v>169700</v>
      </c>
      <c r="BH41" s="38">
        <v>67.3</v>
      </c>
      <c r="BI41" s="38">
        <v>2.9</v>
      </c>
      <c r="BJ41" s="37">
        <v>22100</v>
      </c>
      <c r="BK41" s="37">
        <v>169700</v>
      </c>
      <c r="BL41" s="38">
        <v>13</v>
      </c>
      <c r="BM41" s="38">
        <v>2.1</v>
      </c>
      <c r="CA41" s="33" t="s">
        <v>642</v>
      </c>
      <c r="CB41" s="37">
        <v>44400</v>
      </c>
      <c r="CC41" s="37">
        <v>169700</v>
      </c>
      <c r="CD41" s="38">
        <v>26.2</v>
      </c>
      <c r="CE41" s="38">
        <v>2.7</v>
      </c>
      <c r="CF41" s="37">
        <v>114300</v>
      </c>
      <c r="CG41" s="37">
        <v>169700</v>
      </c>
      <c r="CH41" s="38">
        <v>67.3</v>
      </c>
      <c r="CI41" s="38">
        <v>2.9</v>
      </c>
      <c r="CJ41" s="37">
        <v>22100</v>
      </c>
      <c r="CK41" s="37">
        <v>169700</v>
      </c>
      <c r="CL41" s="38">
        <v>13</v>
      </c>
      <c r="CM41" s="38">
        <v>2.1</v>
      </c>
    </row>
    <row r="42" spans="1:91" x14ac:dyDescent="0.3">
      <c r="A42" s="6" t="s">
        <v>47</v>
      </c>
      <c r="B42" s="7">
        <v>24000</v>
      </c>
      <c r="C42" s="7">
        <v>107900</v>
      </c>
      <c r="D42" s="8">
        <v>22.3</v>
      </c>
      <c r="E42" s="8">
        <v>2.4</v>
      </c>
      <c r="F42" s="7">
        <v>65600</v>
      </c>
      <c r="G42" s="7">
        <v>107900</v>
      </c>
      <c r="H42" s="8">
        <v>60.8</v>
      </c>
      <c r="I42" s="8">
        <v>2.8</v>
      </c>
      <c r="J42" s="7">
        <v>19100</v>
      </c>
      <c r="K42" s="7">
        <v>107900</v>
      </c>
      <c r="L42" s="8">
        <v>17.7</v>
      </c>
      <c r="M42" s="8">
        <v>2.2000000000000002</v>
      </c>
      <c r="AA42" s="24" t="s">
        <v>1031</v>
      </c>
      <c r="AB42" s="25">
        <v>24000</v>
      </c>
      <c r="AC42" s="25">
        <v>113400</v>
      </c>
      <c r="AD42" s="26">
        <v>21.2</v>
      </c>
      <c r="AE42" s="26">
        <v>2.2000000000000002</v>
      </c>
      <c r="AF42" s="25">
        <v>23000</v>
      </c>
      <c r="AG42" s="25">
        <v>113400</v>
      </c>
      <c r="AH42" s="26">
        <v>20.3</v>
      </c>
      <c r="AI42" s="26">
        <v>2.2000000000000002</v>
      </c>
      <c r="AJ42" s="25">
        <v>66900</v>
      </c>
      <c r="AK42" s="25">
        <v>113400</v>
      </c>
      <c r="AL42" s="26">
        <v>58.9</v>
      </c>
      <c r="AM42" s="26">
        <v>2.7</v>
      </c>
      <c r="BA42" s="36" t="s">
        <v>1031</v>
      </c>
      <c r="BB42" s="37">
        <v>28300</v>
      </c>
      <c r="BC42" s="37">
        <v>111800</v>
      </c>
      <c r="BD42" s="38">
        <v>25.3</v>
      </c>
      <c r="BE42" s="38">
        <v>2.5</v>
      </c>
      <c r="BF42" s="37">
        <v>71400</v>
      </c>
      <c r="BG42" s="37">
        <v>111800</v>
      </c>
      <c r="BH42" s="38">
        <v>63.8</v>
      </c>
      <c r="BI42" s="38">
        <v>2.8</v>
      </c>
      <c r="BJ42" s="37">
        <v>18100</v>
      </c>
      <c r="BK42" s="37">
        <v>111800</v>
      </c>
      <c r="BL42" s="38">
        <v>16.2</v>
      </c>
      <c r="BM42" s="38">
        <v>2.1</v>
      </c>
      <c r="CA42" s="33" t="s">
        <v>1031</v>
      </c>
      <c r="CB42" s="37">
        <v>28300</v>
      </c>
      <c r="CC42" s="37">
        <v>111800</v>
      </c>
      <c r="CD42" s="38">
        <v>25.3</v>
      </c>
      <c r="CE42" s="38">
        <v>2.5</v>
      </c>
      <c r="CF42" s="37">
        <v>71400</v>
      </c>
      <c r="CG42" s="37">
        <v>111800</v>
      </c>
      <c r="CH42" s="38">
        <v>63.8</v>
      </c>
      <c r="CI42" s="38">
        <v>2.8</v>
      </c>
      <c r="CJ42" s="37">
        <v>18100</v>
      </c>
      <c r="CK42" s="37">
        <v>111800</v>
      </c>
      <c r="CL42" s="38">
        <v>16.2</v>
      </c>
      <c r="CM42" s="38">
        <v>2.1</v>
      </c>
    </row>
    <row r="43" spans="1:91" x14ac:dyDescent="0.3">
      <c r="A43" s="6" t="s">
        <v>48</v>
      </c>
      <c r="B43" s="7">
        <v>47700</v>
      </c>
      <c r="C43" s="7">
        <v>191100</v>
      </c>
      <c r="D43" s="8">
        <v>24.9</v>
      </c>
      <c r="E43" s="8">
        <v>2.8</v>
      </c>
      <c r="F43" s="7">
        <v>129000</v>
      </c>
      <c r="G43" s="7">
        <v>191100</v>
      </c>
      <c r="H43" s="8">
        <v>67.5</v>
      </c>
      <c r="I43" s="8">
        <v>3.1</v>
      </c>
      <c r="J43" s="7">
        <v>26500</v>
      </c>
      <c r="K43" s="7">
        <v>191100</v>
      </c>
      <c r="L43" s="8">
        <v>13.8</v>
      </c>
      <c r="M43" s="8">
        <v>2.2999999999999998</v>
      </c>
      <c r="AA43" s="24" t="s">
        <v>643</v>
      </c>
      <c r="AB43" s="25">
        <v>58700</v>
      </c>
      <c r="AC43" s="25">
        <v>195300</v>
      </c>
      <c r="AD43" s="26">
        <v>30.1</v>
      </c>
      <c r="AE43" s="26">
        <v>2.9</v>
      </c>
      <c r="AF43" s="25">
        <v>23200</v>
      </c>
      <c r="AG43" s="25">
        <v>195300</v>
      </c>
      <c r="AH43" s="26">
        <v>11.9</v>
      </c>
      <c r="AI43" s="26">
        <v>2</v>
      </c>
      <c r="AJ43" s="25">
        <v>136400</v>
      </c>
      <c r="AK43" s="25">
        <v>195300</v>
      </c>
      <c r="AL43" s="26">
        <v>69.8</v>
      </c>
      <c r="AM43" s="26">
        <v>2.9</v>
      </c>
      <c r="BA43" s="36" t="s">
        <v>643</v>
      </c>
      <c r="BB43" s="37">
        <v>56100</v>
      </c>
      <c r="BC43" s="37">
        <v>197200</v>
      </c>
      <c r="BD43" s="38">
        <v>28.4</v>
      </c>
      <c r="BE43" s="38">
        <v>2.8</v>
      </c>
      <c r="BF43" s="37">
        <v>136100</v>
      </c>
      <c r="BG43" s="37">
        <v>197200</v>
      </c>
      <c r="BH43" s="38">
        <v>69</v>
      </c>
      <c r="BI43" s="38">
        <v>2.8</v>
      </c>
      <c r="BJ43" s="37">
        <v>22700</v>
      </c>
      <c r="BK43" s="37">
        <v>197200</v>
      </c>
      <c r="BL43" s="38">
        <v>11.5</v>
      </c>
      <c r="BM43" s="38">
        <v>2</v>
      </c>
      <c r="CA43" s="33" t="s">
        <v>643</v>
      </c>
      <c r="CB43" s="37">
        <v>56100</v>
      </c>
      <c r="CC43" s="37">
        <v>197200</v>
      </c>
      <c r="CD43" s="38">
        <v>28.4</v>
      </c>
      <c r="CE43" s="38">
        <v>2.8</v>
      </c>
      <c r="CF43" s="37">
        <v>136100</v>
      </c>
      <c r="CG43" s="37">
        <v>197200</v>
      </c>
      <c r="CH43" s="38">
        <v>69</v>
      </c>
      <c r="CI43" s="38">
        <v>2.8</v>
      </c>
      <c r="CJ43" s="37">
        <v>22700</v>
      </c>
      <c r="CK43" s="37">
        <v>197200</v>
      </c>
      <c r="CL43" s="38">
        <v>11.5</v>
      </c>
      <c r="CM43" s="38">
        <v>2</v>
      </c>
    </row>
    <row r="44" spans="1:91" x14ac:dyDescent="0.3">
      <c r="A44" s="6" t="s">
        <v>49</v>
      </c>
      <c r="B44" s="7">
        <v>53700</v>
      </c>
      <c r="C44" s="7">
        <v>197600</v>
      </c>
      <c r="D44" s="8">
        <v>27.2</v>
      </c>
      <c r="E44" s="8">
        <v>2.6</v>
      </c>
      <c r="F44" s="7">
        <v>133600</v>
      </c>
      <c r="G44" s="7">
        <v>197600</v>
      </c>
      <c r="H44" s="8">
        <v>67.599999999999994</v>
      </c>
      <c r="I44" s="8">
        <v>2.7</v>
      </c>
      <c r="J44" s="7">
        <v>22200</v>
      </c>
      <c r="K44" s="7">
        <v>197600</v>
      </c>
      <c r="L44" s="8">
        <v>11.2</v>
      </c>
      <c r="M44" s="8">
        <v>1.9</v>
      </c>
      <c r="AA44" s="24" t="s">
        <v>644</v>
      </c>
      <c r="AB44" s="25">
        <v>56600</v>
      </c>
      <c r="AC44" s="25">
        <v>206600</v>
      </c>
      <c r="AD44" s="26">
        <v>27.4</v>
      </c>
      <c r="AE44" s="26">
        <v>2.6</v>
      </c>
      <c r="AF44" s="25">
        <v>24600</v>
      </c>
      <c r="AG44" s="25">
        <v>206600</v>
      </c>
      <c r="AH44" s="26">
        <v>11.9</v>
      </c>
      <c r="AI44" s="26">
        <v>1.9</v>
      </c>
      <c r="AJ44" s="25">
        <v>138300</v>
      </c>
      <c r="AK44" s="25">
        <v>206600</v>
      </c>
      <c r="AL44" s="26">
        <v>66.900000000000006</v>
      </c>
      <c r="AM44" s="26">
        <v>2.8</v>
      </c>
      <c r="BA44" s="36" t="s">
        <v>644</v>
      </c>
      <c r="BB44" s="37">
        <v>58700</v>
      </c>
      <c r="BC44" s="37">
        <v>205200</v>
      </c>
      <c r="BD44" s="38">
        <v>28.6</v>
      </c>
      <c r="BE44" s="38">
        <v>2.8</v>
      </c>
      <c r="BF44" s="37">
        <v>140300</v>
      </c>
      <c r="BG44" s="37">
        <v>205200</v>
      </c>
      <c r="BH44" s="38">
        <v>68.400000000000006</v>
      </c>
      <c r="BI44" s="38">
        <v>2.9</v>
      </c>
      <c r="BJ44" s="37">
        <v>20300</v>
      </c>
      <c r="BK44" s="37">
        <v>205200</v>
      </c>
      <c r="BL44" s="38">
        <v>9.9</v>
      </c>
      <c r="BM44" s="38">
        <v>1.9</v>
      </c>
      <c r="CA44" s="33" t="s">
        <v>644</v>
      </c>
      <c r="CB44" s="37">
        <v>58700</v>
      </c>
      <c r="CC44" s="37">
        <v>205200</v>
      </c>
      <c r="CD44" s="38">
        <v>28.6</v>
      </c>
      <c r="CE44" s="38">
        <v>2.8</v>
      </c>
      <c r="CF44" s="37">
        <v>140300</v>
      </c>
      <c r="CG44" s="37">
        <v>205200</v>
      </c>
      <c r="CH44" s="38">
        <v>68.400000000000006</v>
      </c>
      <c r="CI44" s="38">
        <v>2.9</v>
      </c>
      <c r="CJ44" s="37">
        <v>20300</v>
      </c>
      <c r="CK44" s="37">
        <v>205200</v>
      </c>
      <c r="CL44" s="38">
        <v>9.9</v>
      </c>
      <c r="CM44" s="38">
        <v>1.9</v>
      </c>
    </row>
    <row r="45" spans="1:91" x14ac:dyDescent="0.3">
      <c r="A45" s="6" t="s">
        <v>50</v>
      </c>
      <c r="B45" s="7">
        <v>25200</v>
      </c>
      <c r="C45" s="7">
        <v>165900</v>
      </c>
      <c r="D45" s="8">
        <v>15.2</v>
      </c>
      <c r="E45" s="8">
        <v>2.1</v>
      </c>
      <c r="F45" s="7">
        <v>87900</v>
      </c>
      <c r="G45" s="7">
        <v>165900</v>
      </c>
      <c r="H45" s="8">
        <v>53</v>
      </c>
      <c r="I45" s="8">
        <v>2.9</v>
      </c>
      <c r="J45" s="7">
        <v>34900</v>
      </c>
      <c r="K45" s="7">
        <v>165900</v>
      </c>
      <c r="L45" s="8">
        <v>21.1</v>
      </c>
      <c r="M45" s="8">
        <v>2.4</v>
      </c>
      <c r="AA45" s="24" t="s">
        <v>1022</v>
      </c>
      <c r="AB45" s="25">
        <v>24900</v>
      </c>
      <c r="AC45" s="25">
        <v>170300</v>
      </c>
      <c r="AD45" s="26">
        <v>14.6</v>
      </c>
      <c r="AE45" s="26">
        <v>2</v>
      </c>
      <c r="AF45" s="25">
        <v>33600</v>
      </c>
      <c r="AG45" s="25">
        <v>170300</v>
      </c>
      <c r="AH45" s="26">
        <v>19.8</v>
      </c>
      <c r="AI45" s="26">
        <v>2.2000000000000002</v>
      </c>
      <c r="AJ45" s="25">
        <v>91400</v>
      </c>
      <c r="AK45" s="25">
        <v>170300</v>
      </c>
      <c r="AL45" s="26">
        <v>53.7</v>
      </c>
      <c r="AM45" s="26">
        <v>2.8</v>
      </c>
      <c r="BA45" s="36" t="s">
        <v>1022</v>
      </c>
      <c r="BB45" s="37">
        <v>33700</v>
      </c>
      <c r="BC45" s="37">
        <v>170700</v>
      </c>
      <c r="BD45" s="38">
        <v>19.8</v>
      </c>
      <c r="BE45" s="38">
        <v>2.2000000000000002</v>
      </c>
      <c r="BF45" s="37">
        <v>95400</v>
      </c>
      <c r="BG45" s="37">
        <v>170700</v>
      </c>
      <c r="BH45" s="38">
        <v>55.9</v>
      </c>
      <c r="BI45" s="38">
        <v>2.7</v>
      </c>
      <c r="BJ45" s="37">
        <v>31200</v>
      </c>
      <c r="BK45" s="37">
        <v>170700</v>
      </c>
      <c r="BL45" s="38">
        <v>18.3</v>
      </c>
      <c r="BM45" s="38">
        <v>2.1</v>
      </c>
      <c r="CA45" s="33" t="s">
        <v>1022</v>
      </c>
      <c r="CB45" s="37">
        <v>33700</v>
      </c>
      <c r="CC45" s="37">
        <v>170700</v>
      </c>
      <c r="CD45" s="38">
        <v>19.8</v>
      </c>
      <c r="CE45" s="38">
        <v>2.2000000000000002</v>
      </c>
      <c r="CF45" s="37">
        <v>95400</v>
      </c>
      <c r="CG45" s="37">
        <v>170700</v>
      </c>
      <c r="CH45" s="38">
        <v>55.9</v>
      </c>
      <c r="CI45" s="38">
        <v>2.7</v>
      </c>
      <c r="CJ45" s="37">
        <v>31200</v>
      </c>
      <c r="CK45" s="37">
        <v>170700</v>
      </c>
      <c r="CL45" s="38">
        <v>18.3</v>
      </c>
      <c r="CM45" s="38">
        <v>2.1</v>
      </c>
    </row>
    <row r="46" spans="1:91" x14ac:dyDescent="0.3">
      <c r="A46" s="6" t="s">
        <v>51</v>
      </c>
      <c r="B46" s="7">
        <v>15300</v>
      </c>
      <c r="C46" s="7">
        <v>96900</v>
      </c>
      <c r="D46" s="8">
        <v>15.7</v>
      </c>
      <c r="E46" s="8">
        <v>2.2999999999999998</v>
      </c>
      <c r="F46" s="7">
        <v>56000</v>
      </c>
      <c r="G46" s="7">
        <v>96900</v>
      </c>
      <c r="H46" s="8">
        <v>57.8</v>
      </c>
      <c r="I46" s="8">
        <v>3.1</v>
      </c>
      <c r="J46" s="7">
        <v>10800</v>
      </c>
      <c r="K46" s="7">
        <v>96900</v>
      </c>
      <c r="L46" s="8">
        <v>11.2</v>
      </c>
      <c r="M46" s="8">
        <v>2</v>
      </c>
      <c r="AA46" s="24" t="s">
        <v>645</v>
      </c>
      <c r="AB46" s="25">
        <v>16900</v>
      </c>
      <c r="AC46" s="25">
        <v>100900</v>
      </c>
      <c r="AD46" s="26">
        <v>16.8</v>
      </c>
      <c r="AE46" s="26">
        <v>2.2999999999999998</v>
      </c>
      <c r="AF46" s="25">
        <v>11900</v>
      </c>
      <c r="AG46" s="25">
        <v>100900</v>
      </c>
      <c r="AH46" s="26">
        <v>11.8</v>
      </c>
      <c r="AI46" s="26">
        <v>2</v>
      </c>
      <c r="AJ46" s="25">
        <v>58200</v>
      </c>
      <c r="AK46" s="25">
        <v>100900</v>
      </c>
      <c r="AL46" s="26">
        <v>57.7</v>
      </c>
      <c r="AM46" s="26">
        <v>3.1</v>
      </c>
      <c r="BA46" s="36" t="s">
        <v>645</v>
      </c>
      <c r="BB46" s="37">
        <v>17600</v>
      </c>
      <c r="BC46" s="37">
        <v>100700</v>
      </c>
      <c r="BD46" s="38">
        <v>17.5</v>
      </c>
      <c r="BE46" s="38">
        <v>2.2999999999999998</v>
      </c>
      <c r="BF46" s="37">
        <v>58100</v>
      </c>
      <c r="BG46" s="37">
        <v>100700</v>
      </c>
      <c r="BH46" s="38">
        <v>57.7</v>
      </c>
      <c r="BI46" s="38">
        <v>3</v>
      </c>
      <c r="BJ46" s="37">
        <v>12900</v>
      </c>
      <c r="BK46" s="37">
        <v>100700</v>
      </c>
      <c r="BL46" s="38">
        <v>12.8</v>
      </c>
      <c r="BM46" s="38">
        <v>2</v>
      </c>
      <c r="CA46" s="33" t="s">
        <v>645</v>
      </c>
      <c r="CB46" s="37">
        <v>17600</v>
      </c>
      <c r="CC46" s="37">
        <v>100700</v>
      </c>
      <c r="CD46" s="38">
        <v>17.5</v>
      </c>
      <c r="CE46" s="38">
        <v>2.2999999999999998</v>
      </c>
      <c r="CF46" s="37">
        <v>58100</v>
      </c>
      <c r="CG46" s="37">
        <v>100700</v>
      </c>
      <c r="CH46" s="38">
        <v>57.7</v>
      </c>
      <c r="CI46" s="38">
        <v>3</v>
      </c>
      <c r="CJ46" s="37">
        <v>12900</v>
      </c>
      <c r="CK46" s="37">
        <v>100700</v>
      </c>
      <c r="CL46" s="38">
        <v>12.8</v>
      </c>
      <c r="CM46" s="38">
        <v>2</v>
      </c>
    </row>
    <row r="47" spans="1:91" x14ac:dyDescent="0.3">
      <c r="A47" s="6" t="s">
        <v>52</v>
      </c>
      <c r="B47" s="7">
        <v>18800</v>
      </c>
      <c r="C47" s="7">
        <v>100500</v>
      </c>
      <c r="D47" s="8">
        <v>18.7</v>
      </c>
      <c r="E47" s="8">
        <v>2.5</v>
      </c>
      <c r="F47" s="7">
        <v>59000</v>
      </c>
      <c r="G47" s="7">
        <v>100500</v>
      </c>
      <c r="H47" s="8">
        <v>58.8</v>
      </c>
      <c r="I47" s="8">
        <v>3.1</v>
      </c>
      <c r="J47" s="7">
        <v>10700</v>
      </c>
      <c r="K47" s="7">
        <v>100500</v>
      </c>
      <c r="L47" s="8">
        <v>10.6</v>
      </c>
      <c r="M47" s="8">
        <v>2</v>
      </c>
      <c r="AA47" s="24" t="s">
        <v>646</v>
      </c>
      <c r="AB47" s="25">
        <v>21100</v>
      </c>
      <c r="AC47" s="25">
        <v>103900</v>
      </c>
      <c r="AD47" s="26">
        <v>20.3</v>
      </c>
      <c r="AE47" s="26">
        <v>2.6</v>
      </c>
      <c r="AF47" s="25">
        <v>13300</v>
      </c>
      <c r="AG47" s="25">
        <v>103900</v>
      </c>
      <c r="AH47" s="26">
        <v>12.8</v>
      </c>
      <c r="AI47" s="26">
        <v>2.1</v>
      </c>
      <c r="AJ47" s="25">
        <v>62100</v>
      </c>
      <c r="AK47" s="25">
        <v>103900</v>
      </c>
      <c r="AL47" s="26">
        <v>59.8</v>
      </c>
      <c r="AM47" s="26">
        <v>3.2</v>
      </c>
      <c r="BA47" s="36" t="s">
        <v>646</v>
      </c>
      <c r="BB47" s="37">
        <v>23800</v>
      </c>
      <c r="BC47" s="37">
        <v>104800</v>
      </c>
      <c r="BD47" s="38">
        <v>22.7</v>
      </c>
      <c r="BE47" s="38">
        <v>2.6</v>
      </c>
      <c r="BF47" s="37">
        <v>63700</v>
      </c>
      <c r="BG47" s="37">
        <v>104800</v>
      </c>
      <c r="BH47" s="38">
        <v>60.8</v>
      </c>
      <c r="BI47" s="38">
        <v>3</v>
      </c>
      <c r="BJ47" s="37">
        <v>10700</v>
      </c>
      <c r="BK47" s="37">
        <v>104800</v>
      </c>
      <c r="BL47" s="38">
        <v>10.3</v>
      </c>
      <c r="BM47" s="38">
        <v>1.9</v>
      </c>
      <c r="CA47" s="33" t="s">
        <v>646</v>
      </c>
      <c r="CB47" s="37">
        <v>23800</v>
      </c>
      <c r="CC47" s="37">
        <v>104800</v>
      </c>
      <c r="CD47" s="38">
        <v>22.7</v>
      </c>
      <c r="CE47" s="38">
        <v>2.6</v>
      </c>
      <c r="CF47" s="37">
        <v>63700</v>
      </c>
      <c r="CG47" s="37">
        <v>104800</v>
      </c>
      <c r="CH47" s="38">
        <v>60.8</v>
      </c>
      <c r="CI47" s="38">
        <v>3</v>
      </c>
      <c r="CJ47" s="37">
        <v>10700</v>
      </c>
      <c r="CK47" s="37">
        <v>104800</v>
      </c>
      <c r="CL47" s="38">
        <v>10.3</v>
      </c>
      <c r="CM47" s="38">
        <v>1.9</v>
      </c>
    </row>
    <row r="48" spans="1:91" x14ac:dyDescent="0.3">
      <c r="A48" s="6" t="s">
        <v>53</v>
      </c>
      <c r="B48" s="7">
        <v>42400</v>
      </c>
      <c r="C48" s="7">
        <v>123400</v>
      </c>
      <c r="D48" s="8">
        <v>34.4</v>
      </c>
      <c r="E48" s="8">
        <v>3</v>
      </c>
      <c r="F48" s="7">
        <v>86400</v>
      </c>
      <c r="G48" s="7">
        <v>123400</v>
      </c>
      <c r="H48" s="8">
        <v>70</v>
      </c>
      <c r="I48" s="8">
        <v>2.9</v>
      </c>
      <c r="J48" s="7">
        <v>11800</v>
      </c>
      <c r="K48" s="7">
        <v>123400</v>
      </c>
      <c r="L48" s="8">
        <v>9.6</v>
      </c>
      <c r="M48" s="8">
        <v>1.9</v>
      </c>
      <c r="AA48" s="24" t="s">
        <v>647</v>
      </c>
      <c r="AB48" s="25">
        <v>45900</v>
      </c>
      <c r="AC48" s="25">
        <v>127500</v>
      </c>
      <c r="AD48" s="26">
        <v>36</v>
      </c>
      <c r="AE48" s="26">
        <v>2.9</v>
      </c>
      <c r="AF48" s="25">
        <v>10300</v>
      </c>
      <c r="AG48" s="25">
        <v>127500</v>
      </c>
      <c r="AH48" s="26">
        <v>8.1</v>
      </c>
      <c r="AI48" s="26">
        <v>1.6</v>
      </c>
      <c r="AJ48" s="25">
        <v>96000</v>
      </c>
      <c r="AK48" s="25">
        <v>127500</v>
      </c>
      <c r="AL48" s="26">
        <v>75.3</v>
      </c>
      <c r="AM48" s="26">
        <v>2.6</v>
      </c>
      <c r="BA48" s="36" t="s">
        <v>647</v>
      </c>
      <c r="BB48" s="37">
        <v>52600</v>
      </c>
      <c r="BC48" s="37">
        <v>129000</v>
      </c>
      <c r="BD48" s="38">
        <v>40.700000000000003</v>
      </c>
      <c r="BE48" s="38">
        <v>3</v>
      </c>
      <c r="BF48" s="37">
        <v>100000</v>
      </c>
      <c r="BG48" s="37">
        <v>129000</v>
      </c>
      <c r="BH48" s="38">
        <v>77.599999999999994</v>
      </c>
      <c r="BI48" s="38">
        <v>2.5</v>
      </c>
      <c r="BJ48" s="37">
        <v>10500</v>
      </c>
      <c r="BK48" s="37">
        <v>129000</v>
      </c>
      <c r="BL48" s="38">
        <v>8.1</v>
      </c>
      <c r="BM48" s="38">
        <v>1.7</v>
      </c>
      <c r="CA48" s="33" t="s">
        <v>647</v>
      </c>
      <c r="CB48" s="37">
        <v>52600</v>
      </c>
      <c r="CC48" s="37">
        <v>129000</v>
      </c>
      <c r="CD48" s="38">
        <v>40.700000000000003</v>
      </c>
      <c r="CE48" s="38">
        <v>3</v>
      </c>
      <c r="CF48" s="37">
        <v>100000</v>
      </c>
      <c r="CG48" s="37">
        <v>129000</v>
      </c>
      <c r="CH48" s="38">
        <v>77.599999999999994</v>
      </c>
      <c r="CI48" s="38">
        <v>2.5</v>
      </c>
      <c r="CJ48" s="37">
        <v>10500</v>
      </c>
      <c r="CK48" s="37">
        <v>129000</v>
      </c>
      <c r="CL48" s="38">
        <v>8.1</v>
      </c>
      <c r="CM48" s="38">
        <v>1.7</v>
      </c>
    </row>
    <row r="49" spans="1:91" x14ac:dyDescent="0.3">
      <c r="A49" s="6" t="s">
        <v>54</v>
      </c>
      <c r="B49" s="7">
        <v>101000</v>
      </c>
      <c r="C49" s="7">
        <v>345600</v>
      </c>
      <c r="D49" s="8">
        <v>29.2</v>
      </c>
      <c r="E49" s="8">
        <v>2.8</v>
      </c>
      <c r="F49" s="7">
        <v>234500</v>
      </c>
      <c r="G49" s="7">
        <v>345600</v>
      </c>
      <c r="H49" s="8">
        <v>67.8</v>
      </c>
      <c r="I49" s="8">
        <v>2.9</v>
      </c>
      <c r="J49" s="7">
        <v>42300</v>
      </c>
      <c r="K49" s="7">
        <v>345600</v>
      </c>
      <c r="L49" s="8">
        <v>12.2</v>
      </c>
      <c r="M49" s="8">
        <v>2</v>
      </c>
      <c r="AA49" s="24" t="s">
        <v>648</v>
      </c>
      <c r="AB49" s="25">
        <v>111800</v>
      </c>
      <c r="AC49" s="25">
        <v>365100</v>
      </c>
      <c r="AD49" s="26">
        <v>30.6</v>
      </c>
      <c r="AE49" s="26">
        <v>2.8</v>
      </c>
      <c r="AF49" s="25">
        <v>38500</v>
      </c>
      <c r="AG49" s="25">
        <v>365100</v>
      </c>
      <c r="AH49" s="26">
        <v>10.6</v>
      </c>
      <c r="AI49" s="26">
        <v>1.9</v>
      </c>
      <c r="AJ49" s="25">
        <v>250200</v>
      </c>
      <c r="AK49" s="25">
        <v>365100</v>
      </c>
      <c r="AL49" s="26">
        <v>68.5</v>
      </c>
      <c r="AM49" s="26">
        <v>2.9</v>
      </c>
      <c r="BA49" s="36" t="s">
        <v>648</v>
      </c>
      <c r="BB49" s="37">
        <v>116200</v>
      </c>
      <c r="BC49" s="37">
        <v>363200</v>
      </c>
      <c r="BD49" s="38">
        <v>32</v>
      </c>
      <c r="BE49" s="38">
        <v>2.9</v>
      </c>
      <c r="BF49" s="37">
        <v>246300</v>
      </c>
      <c r="BG49" s="37">
        <v>363200</v>
      </c>
      <c r="BH49" s="38">
        <v>67.8</v>
      </c>
      <c r="BI49" s="38">
        <v>2.9</v>
      </c>
      <c r="BJ49" s="37">
        <v>38300</v>
      </c>
      <c r="BK49" s="37">
        <v>363200</v>
      </c>
      <c r="BL49" s="38">
        <v>10.5</v>
      </c>
      <c r="BM49" s="38">
        <v>1.9</v>
      </c>
      <c r="CA49" s="33" t="s">
        <v>648</v>
      </c>
      <c r="CB49" s="37">
        <v>116200</v>
      </c>
      <c r="CC49" s="37">
        <v>363200</v>
      </c>
      <c r="CD49" s="38">
        <v>32</v>
      </c>
      <c r="CE49" s="38">
        <v>2.9</v>
      </c>
      <c r="CF49" s="37">
        <v>246300</v>
      </c>
      <c r="CG49" s="37">
        <v>363200</v>
      </c>
      <c r="CH49" s="38">
        <v>67.8</v>
      </c>
      <c r="CI49" s="38">
        <v>2.9</v>
      </c>
      <c r="CJ49" s="37">
        <v>38300</v>
      </c>
      <c r="CK49" s="37">
        <v>363200</v>
      </c>
      <c r="CL49" s="38">
        <v>10.5</v>
      </c>
      <c r="CM49" s="38">
        <v>1.9</v>
      </c>
    </row>
    <row r="50" spans="1:91" x14ac:dyDescent="0.3">
      <c r="A50" s="6" t="s">
        <v>55</v>
      </c>
      <c r="B50" s="7">
        <v>29300</v>
      </c>
      <c r="C50" s="7">
        <v>140300</v>
      </c>
      <c r="D50" s="8">
        <v>20.9</v>
      </c>
      <c r="E50" s="8">
        <v>2.4</v>
      </c>
      <c r="F50" s="7">
        <v>79700</v>
      </c>
      <c r="G50" s="7">
        <v>140300</v>
      </c>
      <c r="H50" s="8">
        <v>56.8</v>
      </c>
      <c r="I50" s="8">
        <v>3</v>
      </c>
      <c r="J50" s="7">
        <v>24800</v>
      </c>
      <c r="K50" s="7">
        <v>140300</v>
      </c>
      <c r="L50" s="8">
        <v>17.7</v>
      </c>
      <c r="M50" s="8">
        <v>2.2999999999999998</v>
      </c>
      <c r="AA50" s="24" t="s">
        <v>649</v>
      </c>
      <c r="AB50" s="25">
        <v>30400</v>
      </c>
      <c r="AC50" s="25">
        <v>146700</v>
      </c>
      <c r="AD50" s="26">
        <v>20.7</v>
      </c>
      <c r="AE50" s="26">
        <v>2.4</v>
      </c>
      <c r="AF50" s="25">
        <v>29100</v>
      </c>
      <c r="AG50" s="25">
        <v>146700</v>
      </c>
      <c r="AH50" s="26">
        <v>19.899999999999999</v>
      </c>
      <c r="AI50" s="26">
        <v>2.4</v>
      </c>
      <c r="AJ50" s="25">
        <v>82600</v>
      </c>
      <c r="AK50" s="25">
        <v>146700</v>
      </c>
      <c r="AL50" s="26">
        <v>56.3</v>
      </c>
      <c r="AM50" s="26">
        <v>3</v>
      </c>
      <c r="BA50" s="36" t="s">
        <v>649</v>
      </c>
      <c r="BB50" s="37">
        <v>27100</v>
      </c>
      <c r="BC50" s="37">
        <v>147400</v>
      </c>
      <c r="BD50" s="38">
        <v>18.399999999999999</v>
      </c>
      <c r="BE50" s="38">
        <v>2.2999999999999998</v>
      </c>
      <c r="BF50" s="37">
        <v>83800</v>
      </c>
      <c r="BG50" s="37">
        <v>147400</v>
      </c>
      <c r="BH50" s="38">
        <v>56.9</v>
      </c>
      <c r="BI50" s="38">
        <v>2.9</v>
      </c>
      <c r="BJ50" s="37">
        <v>22600</v>
      </c>
      <c r="BK50" s="37">
        <v>147400</v>
      </c>
      <c r="BL50" s="38">
        <v>15.3</v>
      </c>
      <c r="BM50" s="38">
        <v>2.1</v>
      </c>
      <c r="CA50" s="33" t="s">
        <v>649</v>
      </c>
      <c r="CB50" s="37">
        <v>27100</v>
      </c>
      <c r="CC50" s="37">
        <v>147400</v>
      </c>
      <c r="CD50" s="38">
        <v>18.399999999999999</v>
      </c>
      <c r="CE50" s="38">
        <v>2.2999999999999998</v>
      </c>
      <c r="CF50" s="37">
        <v>83800</v>
      </c>
      <c r="CG50" s="37">
        <v>147400</v>
      </c>
      <c r="CH50" s="38">
        <v>56.9</v>
      </c>
      <c r="CI50" s="38">
        <v>2.9</v>
      </c>
      <c r="CJ50" s="37">
        <v>22600</v>
      </c>
      <c r="CK50" s="37">
        <v>147400</v>
      </c>
      <c r="CL50" s="38">
        <v>15.3</v>
      </c>
      <c r="CM50" s="38">
        <v>2.1</v>
      </c>
    </row>
    <row r="51" spans="1:91" x14ac:dyDescent="0.3">
      <c r="A51" s="6" t="s">
        <v>56</v>
      </c>
      <c r="B51" s="7">
        <v>29200</v>
      </c>
      <c r="C51" s="7">
        <v>180800</v>
      </c>
      <c r="D51" s="8">
        <v>16.2</v>
      </c>
      <c r="E51" s="8">
        <v>2.2000000000000002</v>
      </c>
      <c r="F51" s="7">
        <v>101200</v>
      </c>
      <c r="G51" s="7">
        <v>180800</v>
      </c>
      <c r="H51" s="8">
        <v>56</v>
      </c>
      <c r="I51" s="8">
        <v>3</v>
      </c>
      <c r="J51" s="7">
        <v>29800</v>
      </c>
      <c r="K51" s="7">
        <v>180800</v>
      </c>
      <c r="L51" s="8">
        <v>16.5</v>
      </c>
      <c r="M51" s="8">
        <v>2.2000000000000002</v>
      </c>
      <c r="AA51" s="24" t="s">
        <v>650</v>
      </c>
      <c r="AB51" s="25">
        <v>32500</v>
      </c>
      <c r="AC51" s="25">
        <v>189700</v>
      </c>
      <c r="AD51" s="26">
        <v>17.100000000000001</v>
      </c>
      <c r="AE51" s="26">
        <v>2.2000000000000002</v>
      </c>
      <c r="AF51" s="25">
        <v>32400</v>
      </c>
      <c r="AG51" s="25">
        <v>189700</v>
      </c>
      <c r="AH51" s="26">
        <v>17.100000000000001</v>
      </c>
      <c r="AI51" s="26">
        <v>2.2000000000000002</v>
      </c>
      <c r="AJ51" s="25">
        <v>108600</v>
      </c>
      <c r="AK51" s="25">
        <v>189700</v>
      </c>
      <c r="AL51" s="26">
        <v>57.2</v>
      </c>
      <c r="AM51" s="26">
        <v>2.9</v>
      </c>
      <c r="BA51" s="36" t="s">
        <v>650</v>
      </c>
      <c r="BB51" s="37">
        <v>38500</v>
      </c>
      <c r="BC51" s="37">
        <v>189700</v>
      </c>
      <c r="BD51" s="38">
        <v>20.3</v>
      </c>
      <c r="BE51" s="38">
        <v>2.4</v>
      </c>
      <c r="BF51" s="37">
        <v>110900</v>
      </c>
      <c r="BG51" s="37">
        <v>189700</v>
      </c>
      <c r="BH51" s="38">
        <v>58.4</v>
      </c>
      <c r="BI51" s="38">
        <v>2.9</v>
      </c>
      <c r="BJ51" s="37">
        <v>31600</v>
      </c>
      <c r="BK51" s="37">
        <v>189700</v>
      </c>
      <c r="BL51" s="38">
        <v>16.600000000000001</v>
      </c>
      <c r="BM51" s="38">
        <v>2.2000000000000002</v>
      </c>
      <c r="CA51" s="33" t="s">
        <v>650</v>
      </c>
      <c r="CB51" s="37">
        <v>38500</v>
      </c>
      <c r="CC51" s="37">
        <v>189700</v>
      </c>
      <c r="CD51" s="38">
        <v>20.3</v>
      </c>
      <c r="CE51" s="38">
        <v>2.4</v>
      </c>
      <c r="CF51" s="37">
        <v>110900</v>
      </c>
      <c r="CG51" s="37">
        <v>189700</v>
      </c>
      <c r="CH51" s="38">
        <v>58.4</v>
      </c>
      <c r="CI51" s="38">
        <v>2.9</v>
      </c>
      <c r="CJ51" s="37">
        <v>31600</v>
      </c>
      <c r="CK51" s="37">
        <v>189700</v>
      </c>
      <c r="CL51" s="38">
        <v>16.600000000000001</v>
      </c>
      <c r="CM51" s="38">
        <v>2.2000000000000002</v>
      </c>
    </row>
    <row r="52" spans="1:91" x14ac:dyDescent="0.3">
      <c r="A52" s="6" t="s">
        <v>57</v>
      </c>
      <c r="B52" s="7">
        <v>28600</v>
      </c>
      <c r="C52" s="7">
        <v>156400</v>
      </c>
      <c r="D52" s="8">
        <v>18.3</v>
      </c>
      <c r="E52" s="8">
        <v>2.2999999999999998</v>
      </c>
      <c r="F52" s="7">
        <v>90200</v>
      </c>
      <c r="G52" s="7">
        <v>156400</v>
      </c>
      <c r="H52" s="8">
        <v>57.7</v>
      </c>
      <c r="I52" s="8">
        <v>3</v>
      </c>
      <c r="J52" s="7">
        <v>28600</v>
      </c>
      <c r="K52" s="7">
        <v>156400</v>
      </c>
      <c r="L52" s="8">
        <v>18.3</v>
      </c>
      <c r="M52" s="8">
        <v>2.2999999999999998</v>
      </c>
      <c r="AA52" s="24" t="s">
        <v>651</v>
      </c>
      <c r="AB52" s="25">
        <v>34200</v>
      </c>
      <c r="AC52" s="25">
        <v>162000</v>
      </c>
      <c r="AD52" s="26">
        <v>21.1</v>
      </c>
      <c r="AE52" s="26">
        <v>2.5</v>
      </c>
      <c r="AF52" s="25">
        <v>28900</v>
      </c>
      <c r="AG52" s="25">
        <v>162000</v>
      </c>
      <c r="AH52" s="26">
        <v>17.8</v>
      </c>
      <c r="AI52" s="26">
        <v>2.2999999999999998</v>
      </c>
      <c r="AJ52" s="25">
        <v>94500</v>
      </c>
      <c r="AK52" s="25">
        <v>162000</v>
      </c>
      <c r="AL52" s="26">
        <v>58.3</v>
      </c>
      <c r="AM52" s="26">
        <v>3</v>
      </c>
      <c r="BA52" s="36" t="s">
        <v>651</v>
      </c>
      <c r="BB52" s="37">
        <v>31800</v>
      </c>
      <c r="BC52" s="37">
        <v>162100</v>
      </c>
      <c r="BD52" s="38">
        <v>19.600000000000001</v>
      </c>
      <c r="BE52" s="38">
        <v>2.2999999999999998</v>
      </c>
      <c r="BF52" s="37">
        <v>94600</v>
      </c>
      <c r="BG52" s="37">
        <v>162100</v>
      </c>
      <c r="BH52" s="38">
        <v>58.4</v>
      </c>
      <c r="BI52" s="38">
        <v>2.9</v>
      </c>
      <c r="BJ52" s="37">
        <v>25300</v>
      </c>
      <c r="BK52" s="37">
        <v>162100</v>
      </c>
      <c r="BL52" s="38">
        <v>15.6</v>
      </c>
      <c r="BM52" s="38">
        <v>2.1</v>
      </c>
      <c r="CA52" s="33" t="s">
        <v>651</v>
      </c>
      <c r="CB52" s="37">
        <v>31800</v>
      </c>
      <c r="CC52" s="37">
        <v>162100</v>
      </c>
      <c r="CD52" s="38">
        <v>19.600000000000001</v>
      </c>
      <c r="CE52" s="38">
        <v>2.2999999999999998</v>
      </c>
      <c r="CF52" s="37">
        <v>94600</v>
      </c>
      <c r="CG52" s="37">
        <v>162100</v>
      </c>
      <c r="CH52" s="38">
        <v>58.4</v>
      </c>
      <c r="CI52" s="38">
        <v>2.9</v>
      </c>
      <c r="CJ52" s="37">
        <v>25300</v>
      </c>
      <c r="CK52" s="37">
        <v>162100</v>
      </c>
      <c r="CL52" s="38">
        <v>15.6</v>
      </c>
      <c r="CM52" s="38">
        <v>2.1</v>
      </c>
    </row>
    <row r="53" spans="1:91" x14ac:dyDescent="0.3">
      <c r="A53" s="6" t="s">
        <v>58</v>
      </c>
      <c r="B53" s="7">
        <v>94900</v>
      </c>
      <c r="C53" s="7">
        <v>337500</v>
      </c>
      <c r="D53" s="8">
        <v>28.1</v>
      </c>
      <c r="E53" s="8">
        <v>2.7</v>
      </c>
      <c r="F53" s="7">
        <v>204800</v>
      </c>
      <c r="G53" s="7">
        <v>337500</v>
      </c>
      <c r="H53" s="8">
        <v>60.7</v>
      </c>
      <c r="I53" s="8">
        <v>3</v>
      </c>
      <c r="J53" s="7">
        <v>49900</v>
      </c>
      <c r="K53" s="7">
        <v>337500</v>
      </c>
      <c r="L53" s="8">
        <v>14.8</v>
      </c>
      <c r="M53" s="8">
        <v>2.2000000000000002</v>
      </c>
      <c r="AA53" s="24" t="s">
        <v>652</v>
      </c>
      <c r="AB53" s="25">
        <v>108900</v>
      </c>
      <c r="AC53" s="25">
        <v>351400</v>
      </c>
      <c r="AD53" s="26">
        <v>31</v>
      </c>
      <c r="AE53" s="26">
        <v>2.8</v>
      </c>
      <c r="AF53" s="25">
        <v>56900</v>
      </c>
      <c r="AG53" s="25">
        <v>351400</v>
      </c>
      <c r="AH53" s="26">
        <v>16.2</v>
      </c>
      <c r="AI53" s="26">
        <v>2.2000000000000002</v>
      </c>
      <c r="AJ53" s="25">
        <v>220900</v>
      </c>
      <c r="AK53" s="25">
        <v>351400</v>
      </c>
      <c r="AL53" s="26">
        <v>62.9</v>
      </c>
      <c r="AM53" s="26">
        <v>2.9</v>
      </c>
      <c r="BA53" s="36" t="s">
        <v>652</v>
      </c>
      <c r="BB53" s="37">
        <v>111000</v>
      </c>
      <c r="BC53" s="37">
        <v>354600</v>
      </c>
      <c r="BD53" s="38">
        <v>31.3</v>
      </c>
      <c r="BE53" s="38">
        <v>2.8</v>
      </c>
      <c r="BF53" s="37">
        <v>242600</v>
      </c>
      <c r="BG53" s="37">
        <v>354600</v>
      </c>
      <c r="BH53" s="38">
        <v>68.400000000000006</v>
      </c>
      <c r="BI53" s="38">
        <v>2.8</v>
      </c>
      <c r="BJ53" s="37">
        <v>38900</v>
      </c>
      <c r="BK53" s="37">
        <v>354600</v>
      </c>
      <c r="BL53" s="38">
        <v>11</v>
      </c>
      <c r="BM53" s="38">
        <v>1.9</v>
      </c>
      <c r="CA53" s="33" t="s">
        <v>652</v>
      </c>
      <c r="CB53" s="37">
        <v>111000</v>
      </c>
      <c r="CC53" s="37">
        <v>354600</v>
      </c>
      <c r="CD53" s="38">
        <v>31.3</v>
      </c>
      <c r="CE53" s="38">
        <v>2.8</v>
      </c>
      <c r="CF53" s="37">
        <v>242600</v>
      </c>
      <c r="CG53" s="37">
        <v>354600</v>
      </c>
      <c r="CH53" s="38">
        <v>68.400000000000006</v>
      </c>
      <c r="CI53" s="38">
        <v>2.8</v>
      </c>
      <c r="CJ53" s="37">
        <v>38900</v>
      </c>
      <c r="CK53" s="37">
        <v>354600</v>
      </c>
      <c r="CL53" s="38">
        <v>11</v>
      </c>
      <c r="CM53" s="38">
        <v>1.9</v>
      </c>
    </row>
    <row r="54" spans="1:91" x14ac:dyDescent="0.3">
      <c r="A54" s="6" t="s">
        <v>59</v>
      </c>
      <c r="B54" s="7">
        <v>68200</v>
      </c>
      <c r="C54" s="7">
        <v>308200</v>
      </c>
      <c r="D54" s="8">
        <v>22.1</v>
      </c>
      <c r="E54" s="8">
        <v>2.5</v>
      </c>
      <c r="F54" s="7">
        <v>173100</v>
      </c>
      <c r="G54" s="7">
        <v>308200</v>
      </c>
      <c r="H54" s="8">
        <v>56.2</v>
      </c>
      <c r="I54" s="8">
        <v>3</v>
      </c>
      <c r="J54" s="7">
        <v>58700</v>
      </c>
      <c r="K54" s="7">
        <v>308200</v>
      </c>
      <c r="L54" s="8">
        <v>19.100000000000001</v>
      </c>
      <c r="M54" s="8">
        <v>2.4</v>
      </c>
      <c r="AA54" s="24" t="s">
        <v>653</v>
      </c>
      <c r="AB54" s="25">
        <v>69400</v>
      </c>
      <c r="AC54" s="25">
        <v>320400</v>
      </c>
      <c r="AD54" s="26">
        <v>21.7</v>
      </c>
      <c r="AE54" s="26">
        <v>2.6</v>
      </c>
      <c r="AF54" s="25">
        <v>60100</v>
      </c>
      <c r="AG54" s="25">
        <v>320400</v>
      </c>
      <c r="AH54" s="26">
        <v>18.7</v>
      </c>
      <c r="AI54" s="26">
        <v>2.4</v>
      </c>
      <c r="AJ54" s="25">
        <v>181000</v>
      </c>
      <c r="AK54" s="25">
        <v>320400</v>
      </c>
      <c r="AL54" s="26">
        <v>56.5</v>
      </c>
      <c r="AM54" s="26">
        <v>3.1</v>
      </c>
      <c r="BA54" s="36" t="s">
        <v>653</v>
      </c>
      <c r="BB54" s="37">
        <v>72900</v>
      </c>
      <c r="BC54" s="37">
        <v>325100</v>
      </c>
      <c r="BD54" s="38">
        <v>22.4</v>
      </c>
      <c r="BE54" s="38">
        <v>2.6</v>
      </c>
      <c r="BF54" s="37">
        <v>186000</v>
      </c>
      <c r="BG54" s="37">
        <v>325100</v>
      </c>
      <c r="BH54" s="38">
        <v>57.2</v>
      </c>
      <c r="BI54" s="38">
        <v>3.1</v>
      </c>
      <c r="BJ54" s="37">
        <v>53800</v>
      </c>
      <c r="BK54" s="37">
        <v>325100</v>
      </c>
      <c r="BL54" s="38">
        <v>16.600000000000001</v>
      </c>
      <c r="BM54" s="38">
        <v>2.4</v>
      </c>
      <c r="CA54" s="33" t="s">
        <v>653</v>
      </c>
      <c r="CB54" s="37">
        <v>72900</v>
      </c>
      <c r="CC54" s="37">
        <v>325100</v>
      </c>
      <c r="CD54" s="38">
        <v>22.4</v>
      </c>
      <c r="CE54" s="38">
        <v>2.6</v>
      </c>
      <c r="CF54" s="37">
        <v>186000</v>
      </c>
      <c r="CG54" s="37">
        <v>325100</v>
      </c>
      <c r="CH54" s="38">
        <v>57.2</v>
      </c>
      <c r="CI54" s="38">
        <v>3.1</v>
      </c>
      <c r="CJ54" s="37">
        <v>53800</v>
      </c>
      <c r="CK54" s="37">
        <v>325100</v>
      </c>
      <c r="CL54" s="38">
        <v>16.600000000000001</v>
      </c>
      <c r="CM54" s="38">
        <v>2.4</v>
      </c>
    </row>
    <row r="55" spans="1:91" x14ac:dyDescent="0.3">
      <c r="A55" s="6" t="s">
        <v>60</v>
      </c>
      <c r="B55" s="7">
        <v>29500</v>
      </c>
      <c r="C55" s="7">
        <v>123900</v>
      </c>
      <c r="D55" s="8">
        <v>23.8</v>
      </c>
      <c r="E55" s="8">
        <v>2.5</v>
      </c>
      <c r="F55" s="7">
        <v>77900</v>
      </c>
      <c r="G55" s="7">
        <v>123900</v>
      </c>
      <c r="H55" s="8">
        <v>62.9</v>
      </c>
      <c r="I55" s="8">
        <v>2.9</v>
      </c>
      <c r="J55" s="7">
        <v>19100</v>
      </c>
      <c r="K55" s="7">
        <v>123900</v>
      </c>
      <c r="L55" s="8">
        <v>15.4</v>
      </c>
      <c r="M55" s="8">
        <v>2.1</v>
      </c>
      <c r="AA55" s="24" t="s">
        <v>654</v>
      </c>
      <c r="AB55" s="25">
        <v>30500</v>
      </c>
      <c r="AC55" s="25">
        <v>128600</v>
      </c>
      <c r="AD55" s="26">
        <v>23.7</v>
      </c>
      <c r="AE55" s="26">
        <v>2.5</v>
      </c>
      <c r="AF55" s="25">
        <v>19500</v>
      </c>
      <c r="AG55" s="25">
        <v>128600</v>
      </c>
      <c r="AH55" s="26">
        <v>15.2</v>
      </c>
      <c r="AI55" s="26">
        <v>2.1</v>
      </c>
      <c r="AJ55" s="25">
        <v>78700</v>
      </c>
      <c r="AK55" s="25">
        <v>128600</v>
      </c>
      <c r="AL55" s="26">
        <v>61.2</v>
      </c>
      <c r="AM55" s="26">
        <v>2.9</v>
      </c>
      <c r="BA55" s="36" t="s">
        <v>654</v>
      </c>
      <c r="BB55" s="37">
        <v>34800</v>
      </c>
      <c r="BC55" s="37">
        <v>129700</v>
      </c>
      <c r="BD55" s="38">
        <v>26.8</v>
      </c>
      <c r="BE55" s="38">
        <v>2.7</v>
      </c>
      <c r="BF55" s="37">
        <v>82900</v>
      </c>
      <c r="BG55" s="37">
        <v>129700</v>
      </c>
      <c r="BH55" s="38">
        <v>63.9</v>
      </c>
      <c r="BI55" s="38">
        <v>3</v>
      </c>
      <c r="BJ55" s="37">
        <v>16300</v>
      </c>
      <c r="BK55" s="37">
        <v>129700</v>
      </c>
      <c r="BL55" s="38">
        <v>12.6</v>
      </c>
      <c r="BM55" s="38">
        <v>2</v>
      </c>
      <c r="CA55" s="33" t="s">
        <v>654</v>
      </c>
      <c r="CB55" s="37">
        <v>34800</v>
      </c>
      <c r="CC55" s="37">
        <v>129700</v>
      </c>
      <c r="CD55" s="38">
        <v>26.8</v>
      </c>
      <c r="CE55" s="38">
        <v>2.7</v>
      </c>
      <c r="CF55" s="37">
        <v>82900</v>
      </c>
      <c r="CG55" s="37">
        <v>129700</v>
      </c>
      <c r="CH55" s="38">
        <v>63.9</v>
      </c>
      <c r="CI55" s="38">
        <v>3</v>
      </c>
      <c r="CJ55" s="37">
        <v>16300</v>
      </c>
      <c r="CK55" s="37">
        <v>129700</v>
      </c>
      <c r="CL55" s="38">
        <v>12.6</v>
      </c>
      <c r="CM55" s="38">
        <v>2</v>
      </c>
    </row>
    <row r="56" spans="1:91" x14ac:dyDescent="0.3">
      <c r="A56" s="6" t="s">
        <v>61</v>
      </c>
      <c r="B56" s="7">
        <v>61200</v>
      </c>
      <c r="C56" s="7">
        <v>254400</v>
      </c>
      <c r="D56" s="8">
        <v>24</v>
      </c>
      <c r="E56" s="8">
        <v>2.6</v>
      </c>
      <c r="F56" s="7">
        <v>157800</v>
      </c>
      <c r="G56" s="7">
        <v>254400</v>
      </c>
      <c r="H56" s="8">
        <v>62</v>
      </c>
      <c r="I56" s="8">
        <v>3</v>
      </c>
      <c r="J56" s="7">
        <v>32100</v>
      </c>
      <c r="K56" s="7">
        <v>254400</v>
      </c>
      <c r="L56" s="8">
        <v>12.6</v>
      </c>
      <c r="M56" s="8">
        <v>2</v>
      </c>
      <c r="AA56" s="24" t="s">
        <v>655</v>
      </c>
      <c r="AB56" s="25">
        <v>73700</v>
      </c>
      <c r="AC56" s="25">
        <v>264800</v>
      </c>
      <c r="AD56" s="26">
        <v>27.8</v>
      </c>
      <c r="AE56" s="26">
        <v>2.7</v>
      </c>
      <c r="AF56" s="25">
        <v>40500</v>
      </c>
      <c r="AG56" s="25">
        <v>264800</v>
      </c>
      <c r="AH56" s="26">
        <v>15.3</v>
      </c>
      <c r="AI56" s="26">
        <v>2.2000000000000002</v>
      </c>
      <c r="AJ56" s="25">
        <v>167300</v>
      </c>
      <c r="AK56" s="25">
        <v>264800</v>
      </c>
      <c r="AL56" s="26">
        <v>63.2</v>
      </c>
      <c r="AM56" s="26">
        <v>2.9</v>
      </c>
      <c r="BA56" s="36" t="s">
        <v>655</v>
      </c>
      <c r="BB56" s="37">
        <v>78400</v>
      </c>
      <c r="BC56" s="37">
        <v>268500</v>
      </c>
      <c r="BD56" s="38">
        <v>29.2</v>
      </c>
      <c r="BE56" s="38">
        <v>2.8</v>
      </c>
      <c r="BF56" s="37">
        <v>173400</v>
      </c>
      <c r="BG56" s="37">
        <v>268500</v>
      </c>
      <c r="BH56" s="38">
        <v>64.599999999999994</v>
      </c>
      <c r="BI56" s="38">
        <v>3</v>
      </c>
      <c r="BJ56" s="37">
        <v>37100</v>
      </c>
      <c r="BK56" s="37">
        <v>268500</v>
      </c>
      <c r="BL56" s="38">
        <v>13.8</v>
      </c>
      <c r="BM56" s="38">
        <v>2.1</v>
      </c>
      <c r="CA56" s="33" t="s">
        <v>655</v>
      </c>
      <c r="CB56" s="37">
        <v>78400</v>
      </c>
      <c r="CC56" s="37">
        <v>268500</v>
      </c>
      <c r="CD56" s="38">
        <v>29.2</v>
      </c>
      <c r="CE56" s="38">
        <v>2.8</v>
      </c>
      <c r="CF56" s="37">
        <v>173400</v>
      </c>
      <c r="CG56" s="37">
        <v>268500</v>
      </c>
      <c r="CH56" s="38">
        <v>64.599999999999994</v>
      </c>
      <c r="CI56" s="38">
        <v>3</v>
      </c>
      <c r="CJ56" s="37">
        <v>37100</v>
      </c>
      <c r="CK56" s="37">
        <v>268500</v>
      </c>
      <c r="CL56" s="38">
        <v>13.8</v>
      </c>
      <c r="CM56" s="38">
        <v>2.1</v>
      </c>
    </row>
    <row r="57" spans="1:91" x14ac:dyDescent="0.3">
      <c r="A57" s="6" t="s">
        <v>62</v>
      </c>
      <c r="B57" s="7">
        <v>134500</v>
      </c>
      <c r="C57" s="7">
        <v>482900</v>
      </c>
      <c r="D57" s="8">
        <v>27.9</v>
      </c>
      <c r="E57" s="8">
        <v>2.2000000000000002</v>
      </c>
      <c r="F57" s="7">
        <v>305200</v>
      </c>
      <c r="G57" s="7">
        <v>482900</v>
      </c>
      <c r="H57" s="8">
        <v>63.2</v>
      </c>
      <c r="I57" s="8">
        <v>2.4</v>
      </c>
      <c r="J57" s="7">
        <v>64300</v>
      </c>
      <c r="K57" s="7">
        <v>482900</v>
      </c>
      <c r="L57" s="8">
        <v>13.3</v>
      </c>
      <c r="M57" s="8">
        <v>1.7</v>
      </c>
      <c r="AA57" s="24" t="s">
        <v>656</v>
      </c>
      <c r="AB57" s="25">
        <v>137700</v>
      </c>
      <c r="AC57" s="25">
        <v>496400</v>
      </c>
      <c r="AD57" s="26">
        <v>27.7</v>
      </c>
      <c r="AE57" s="26">
        <v>2.1</v>
      </c>
      <c r="AF57" s="25">
        <v>58800</v>
      </c>
      <c r="AG57" s="25">
        <v>496400</v>
      </c>
      <c r="AH57" s="26">
        <v>11.8</v>
      </c>
      <c r="AI57" s="26">
        <v>1.5</v>
      </c>
      <c r="AJ57" s="25">
        <v>312400</v>
      </c>
      <c r="AK57" s="25">
        <v>496400</v>
      </c>
      <c r="AL57" s="26">
        <v>62.9</v>
      </c>
      <c r="AM57" s="26">
        <v>2.2999999999999998</v>
      </c>
      <c r="BA57" s="36" t="s">
        <v>656</v>
      </c>
      <c r="BB57" s="37">
        <v>152800</v>
      </c>
      <c r="BC57" s="37">
        <v>494400</v>
      </c>
      <c r="BD57" s="38">
        <v>30.9</v>
      </c>
      <c r="BE57" s="38">
        <v>2.2999999999999998</v>
      </c>
      <c r="BF57" s="37">
        <v>323900</v>
      </c>
      <c r="BG57" s="37">
        <v>494400</v>
      </c>
      <c r="BH57" s="38">
        <v>65.5</v>
      </c>
      <c r="BI57" s="38">
        <v>2.4</v>
      </c>
      <c r="BJ57" s="37">
        <v>57300</v>
      </c>
      <c r="BK57" s="37">
        <v>494400</v>
      </c>
      <c r="BL57" s="38">
        <v>11.6</v>
      </c>
      <c r="BM57" s="38">
        <v>1.6</v>
      </c>
      <c r="CA57" s="33" t="s">
        <v>656</v>
      </c>
      <c r="CB57" s="37">
        <v>152800</v>
      </c>
      <c r="CC57" s="37">
        <v>494400</v>
      </c>
      <c r="CD57" s="38">
        <v>30.9</v>
      </c>
      <c r="CE57" s="38">
        <v>2.2999999999999998</v>
      </c>
      <c r="CF57" s="37">
        <v>323900</v>
      </c>
      <c r="CG57" s="37">
        <v>494400</v>
      </c>
      <c r="CH57" s="38">
        <v>65.5</v>
      </c>
      <c r="CI57" s="38">
        <v>2.4</v>
      </c>
      <c r="CJ57" s="37">
        <v>57300</v>
      </c>
      <c r="CK57" s="37">
        <v>494400</v>
      </c>
      <c r="CL57" s="38">
        <v>11.6</v>
      </c>
      <c r="CM57" s="38">
        <v>1.6</v>
      </c>
    </row>
    <row r="58" spans="1:91" x14ac:dyDescent="0.3">
      <c r="A58" s="6" t="s">
        <v>63</v>
      </c>
      <c r="B58" s="7">
        <v>35600</v>
      </c>
      <c r="C58" s="7">
        <v>200700</v>
      </c>
      <c r="D58" s="8">
        <v>17.8</v>
      </c>
      <c r="E58" s="8">
        <v>2.2999999999999998</v>
      </c>
      <c r="F58" s="7">
        <v>111600</v>
      </c>
      <c r="G58" s="7">
        <v>200700</v>
      </c>
      <c r="H58" s="8">
        <v>55.6</v>
      </c>
      <c r="I58" s="8">
        <v>2.9</v>
      </c>
      <c r="J58" s="7">
        <v>32600</v>
      </c>
      <c r="K58" s="7">
        <v>200700</v>
      </c>
      <c r="L58" s="8">
        <v>16.2</v>
      </c>
      <c r="M58" s="8">
        <v>2.2000000000000002</v>
      </c>
      <c r="AA58" s="24" t="s">
        <v>657</v>
      </c>
      <c r="AB58" s="25">
        <v>36500</v>
      </c>
      <c r="AC58" s="25">
        <v>208400</v>
      </c>
      <c r="AD58" s="26">
        <v>17.5</v>
      </c>
      <c r="AE58" s="26">
        <v>2.2000000000000002</v>
      </c>
      <c r="AF58" s="25">
        <v>31700</v>
      </c>
      <c r="AG58" s="25">
        <v>208400</v>
      </c>
      <c r="AH58" s="26">
        <v>15.2</v>
      </c>
      <c r="AI58" s="26">
        <v>2.1</v>
      </c>
      <c r="AJ58" s="25">
        <v>115700</v>
      </c>
      <c r="AK58" s="25">
        <v>208400</v>
      </c>
      <c r="AL58" s="26">
        <v>55.5</v>
      </c>
      <c r="AM58" s="26">
        <v>2.9</v>
      </c>
      <c r="BA58" s="36" t="s">
        <v>657</v>
      </c>
      <c r="BB58" s="37">
        <v>39500</v>
      </c>
      <c r="BC58" s="37">
        <v>206700</v>
      </c>
      <c r="BD58" s="38">
        <v>19.100000000000001</v>
      </c>
      <c r="BE58" s="38">
        <v>2.2999999999999998</v>
      </c>
      <c r="BF58" s="37">
        <v>118600</v>
      </c>
      <c r="BG58" s="37">
        <v>206700</v>
      </c>
      <c r="BH58" s="38">
        <v>57.4</v>
      </c>
      <c r="BI58" s="38">
        <v>2.9</v>
      </c>
      <c r="BJ58" s="37">
        <v>26700</v>
      </c>
      <c r="BK58" s="37">
        <v>206700</v>
      </c>
      <c r="BL58" s="38">
        <v>12.9</v>
      </c>
      <c r="BM58" s="38">
        <v>2</v>
      </c>
      <c r="CA58" s="33" t="s">
        <v>657</v>
      </c>
      <c r="CB58" s="37">
        <v>39500</v>
      </c>
      <c r="CC58" s="37">
        <v>206700</v>
      </c>
      <c r="CD58" s="38">
        <v>19.100000000000001</v>
      </c>
      <c r="CE58" s="38">
        <v>2.2999999999999998</v>
      </c>
      <c r="CF58" s="37">
        <v>118600</v>
      </c>
      <c r="CG58" s="37">
        <v>206700</v>
      </c>
      <c r="CH58" s="38">
        <v>57.4</v>
      </c>
      <c r="CI58" s="38">
        <v>2.9</v>
      </c>
      <c r="CJ58" s="37">
        <v>26700</v>
      </c>
      <c r="CK58" s="37">
        <v>206700</v>
      </c>
      <c r="CL58" s="38">
        <v>12.9</v>
      </c>
      <c r="CM58" s="38">
        <v>2</v>
      </c>
    </row>
    <row r="59" spans="1:91" x14ac:dyDescent="0.3">
      <c r="A59" s="6" t="s">
        <v>64</v>
      </c>
      <c r="B59" s="7">
        <v>38300</v>
      </c>
      <c r="C59" s="7">
        <v>149700</v>
      </c>
      <c r="D59" s="8">
        <v>25.6</v>
      </c>
      <c r="E59" s="8">
        <v>2.6</v>
      </c>
      <c r="F59" s="7">
        <v>88100</v>
      </c>
      <c r="G59" s="7">
        <v>149700</v>
      </c>
      <c r="H59" s="8">
        <v>58.8</v>
      </c>
      <c r="I59" s="8">
        <v>2.9</v>
      </c>
      <c r="J59" s="7">
        <v>26700</v>
      </c>
      <c r="K59" s="7">
        <v>149700</v>
      </c>
      <c r="L59" s="8">
        <v>17.8</v>
      </c>
      <c r="M59" s="8">
        <v>2.2000000000000002</v>
      </c>
      <c r="AA59" s="24" t="s">
        <v>658</v>
      </c>
      <c r="AB59" s="25">
        <v>40300</v>
      </c>
      <c r="AC59" s="25">
        <v>154000</v>
      </c>
      <c r="AD59" s="26">
        <v>26.2</v>
      </c>
      <c r="AE59" s="26">
        <v>2.6</v>
      </c>
      <c r="AF59" s="25">
        <v>23600</v>
      </c>
      <c r="AG59" s="25">
        <v>154000</v>
      </c>
      <c r="AH59" s="26">
        <v>15.3</v>
      </c>
      <c r="AI59" s="26">
        <v>2.1</v>
      </c>
      <c r="AJ59" s="25">
        <v>94500</v>
      </c>
      <c r="AK59" s="25">
        <v>154000</v>
      </c>
      <c r="AL59" s="26">
        <v>61.4</v>
      </c>
      <c r="AM59" s="26">
        <v>2.9</v>
      </c>
      <c r="BA59" s="36" t="s">
        <v>658</v>
      </c>
      <c r="BB59" s="37">
        <v>41100</v>
      </c>
      <c r="BC59" s="37">
        <v>155700</v>
      </c>
      <c r="BD59" s="38">
        <v>26.4</v>
      </c>
      <c r="BE59" s="38">
        <v>2.6</v>
      </c>
      <c r="BF59" s="37">
        <v>93600</v>
      </c>
      <c r="BG59" s="37">
        <v>155700</v>
      </c>
      <c r="BH59" s="38">
        <v>60.1</v>
      </c>
      <c r="BI59" s="38">
        <v>2.9</v>
      </c>
      <c r="BJ59" s="37">
        <v>28400</v>
      </c>
      <c r="BK59" s="37">
        <v>155700</v>
      </c>
      <c r="BL59" s="38">
        <v>18.2</v>
      </c>
      <c r="BM59" s="38">
        <v>2.2999999999999998</v>
      </c>
      <c r="CA59" s="33" t="s">
        <v>658</v>
      </c>
      <c r="CB59" s="37">
        <v>41100</v>
      </c>
      <c r="CC59" s="37">
        <v>155700</v>
      </c>
      <c r="CD59" s="38">
        <v>26.4</v>
      </c>
      <c r="CE59" s="38">
        <v>2.6</v>
      </c>
      <c r="CF59" s="37">
        <v>93600</v>
      </c>
      <c r="CG59" s="37">
        <v>155700</v>
      </c>
      <c r="CH59" s="38">
        <v>60.1</v>
      </c>
      <c r="CI59" s="38">
        <v>2.9</v>
      </c>
      <c r="CJ59" s="37">
        <v>28400</v>
      </c>
      <c r="CK59" s="37">
        <v>155700</v>
      </c>
      <c r="CL59" s="38">
        <v>18.2</v>
      </c>
      <c r="CM59" s="38">
        <v>2.2999999999999998</v>
      </c>
    </row>
    <row r="60" spans="1:91" x14ac:dyDescent="0.3">
      <c r="A60" s="6" t="s">
        <v>65</v>
      </c>
      <c r="B60" s="7">
        <v>45500</v>
      </c>
      <c r="C60" s="7">
        <v>204500</v>
      </c>
      <c r="D60" s="8">
        <v>22.2</v>
      </c>
      <c r="E60" s="8">
        <v>2.2999999999999998</v>
      </c>
      <c r="F60" s="7">
        <v>103700</v>
      </c>
      <c r="G60" s="7">
        <v>204500</v>
      </c>
      <c r="H60" s="8">
        <v>50.7</v>
      </c>
      <c r="I60" s="8">
        <v>2.7</v>
      </c>
      <c r="J60" s="7">
        <v>45200</v>
      </c>
      <c r="K60" s="7">
        <v>204500</v>
      </c>
      <c r="L60" s="8">
        <v>22.1</v>
      </c>
      <c r="M60" s="8">
        <v>2.2999999999999998</v>
      </c>
      <c r="AA60" s="24" t="s">
        <v>659</v>
      </c>
      <c r="AB60" s="25">
        <v>44600</v>
      </c>
      <c r="AC60" s="25">
        <v>208700</v>
      </c>
      <c r="AD60" s="26">
        <v>21.4</v>
      </c>
      <c r="AE60" s="26">
        <v>2.2999999999999998</v>
      </c>
      <c r="AF60" s="25">
        <v>47600</v>
      </c>
      <c r="AG60" s="25">
        <v>208700</v>
      </c>
      <c r="AH60" s="26">
        <v>22.8</v>
      </c>
      <c r="AI60" s="26">
        <v>2.4</v>
      </c>
      <c r="AJ60" s="25">
        <v>103000</v>
      </c>
      <c r="AK60" s="25">
        <v>208700</v>
      </c>
      <c r="AL60" s="26">
        <v>49.4</v>
      </c>
      <c r="AM60" s="26">
        <v>2.9</v>
      </c>
      <c r="BA60" s="36" t="s">
        <v>659</v>
      </c>
      <c r="BB60" s="37">
        <v>48000</v>
      </c>
      <c r="BC60" s="37">
        <v>214100</v>
      </c>
      <c r="BD60" s="38">
        <v>22.4</v>
      </c>
      <c r="BE60" s="38">
        <v>2.4</v>
      </c>
      <c r="BF60" s="37">
        <v>109300</v>
      </c>
      <c r="BG60" s="37">
        <v>214100</v>
      </c>
      <c r="BH60" s="38">
        <v>51.1</v>
      </c>
      <c r="BI60" s="38">
        <v>2.9</v>
      </c>
      <c r="BJ60" s="37">
        <v>48900</v>
      </c>
      <c r="BK60" s="37">
        <v>214100</v>
      </c>
      <c r="BL60" s="38">
        <v>22.9</v>
      </c>
      <c r="BM60" s="38">
        <v>2.4</v>
      </c>
      <c r="CA60" s="33" t="s">
        <v>659</v>
      </c>
      <c r="CB60" s="37">
        <v>48000</v>
      </c>
      <c r="CC60" s="37">
        <v>214100</v>
      </c>
      <c r="CD60" s="38">
        <v>22.4</v>
      </c>
      <c r="CE60" s="38">
        <v>2.4</v>
      </c>
      <c r="CF60" s="37">
        <v>109300</v>
      </c>
      <c r="CG60" s="37">
        <v>214100</v>
      </c>
      <c r="CH60" s="38">
        <v>51.1</v>
      </c>
      <c r="CI60" s="38">
        <v>2.9</v>
      </c>
      <c r="CJ60" s="37">
        <v>48900</v>
      </c>
      <c r="CK60" s="37">
        <v>214100</v>
      </c>
      <c r="CL60" s="38">
        <v>22.9</v>
      </c>
      <c r="CM60" s="38">
        <v>2.4</v>
      </c>
    </row>
    <row r="61" spans="1:91" x14ac:dyDescent="0.3">
      <c r="A61" s="6" t="s">
        <v>66</v>
      </c>
      <c r="B61" s="7">
        <v>42700</v>
      </c>
      <c r="C61" s="7">
        <v>195000</v>
      </c>
      <c r="D61" s="8">
        <v>21.9</v>
      </c>
      <c r="E61" s="8">
        <v>2.2999999999999998</v>
      </c>
      <c r="F61" s="7">
        <v>111500</v>
      </c>
      <c r="G61" s="7">
        <v>195000</v>
      </c>
      <c r="H61" s="8">
        <v>57.2</v>
      </c>
      <c r="I61" s="8">
        <v>2.8</v>
      </c>
      <c r="J61" s="7">
        <v>34700</v>
      </c>
      <c r="K61" s="7">
        <v>195000</v>
      </c>
      <c r="L61" s="8">
        <v>17.8</v>
      </c>
      <c r="M61" s="8">
        <v>2.2000000000000002</v>
      </c>
      <c r="AA61" s="24" t="s">
        <v>660</v>
      </c>
      <c r="AB61" s="25">
        <v>45300</v>
      </c>
      <c r="AC61" s="25">
        <v>199600</v>
      </c>
      <c r="AD61" s="26">
        <v>22.7</v>
      </c>
      <c r="AE61" s="26">
        <v>2.5</v>
      </c>
      <c r="AF61" s="25">
        <v>39400</v>
      </c>
      <c r="AG61" s="25">
        <v>199600</v>
      </c>
      <c r="AH61" s="26">
        <v>19.8</v>
      </c>
      <c r="AI61" s="26">
        <v>2.2999999999999998</v>
      </c>
      <c r="AJ61" s="25">
        <v>110200</v>
      </c>
      <c r="AK61" s="25">
        <v>199600</v>
      </c>
      <c r="AL61" s="26">
        <v>55.2</v>
      </c>
      <c r="AM61" s="26">
        <v>2.9</v>
      </c>
      <c r="BA61" s="36" t="s">
        <v>660</v>
      </c>
      <c r="BB61" s="37">
        <v>46900</v>
      </c>
      <c r="BC61" s="37">
        <v>203400</v>
      </c>
      <c r="BD61" s="38">
        <v>23.1</v>
      </c>
      <c r="BE61" s="38">
        <v>2.4</v>
      </c>
      <c r="BF61" s="37">
        <v>123400</v>
      </c>
      <c r="BG61" s="37">
        <v>203400</v>
      </c>
      <c r="BH61" s="38">
        <v>60.7</v>
      </c>
      <c r="BI61" s="38">
        <v>2.8</v>
      </c>
      <c r="BJ61" s="37">
        <v>32700</v>
      </c>
      <c r="BK61" s="37">
        <v>203400</v>
      </c>
      <c r="BL61" s="38">
        <v>16.100000000000001</v>
      </c>
      <c r="BM61" s="38">
        <v>2.1</v>
      </c>
      <c r="CA61" s="33" t="s">
        <v>660</v>
      </c>
      <c r="CB61" s="37">
        <v>46900</v>
      </c>
      <c r="CC61" s="37">
        <v>203400</v>
      </c>
      <c r="CD61" s="38">
        <v>23.1</v>
      </c>
      <c r="CE61" s="38">
        <v>2.4</v>
      </c>
      <c r="CF61" s="37">
        <v>123400</v>
      </c>
      <c r="CG61" s="37">
        <v>203400</v>
      </c>
      <c r="CH61" s="38">
        <v>60.7</v>
      </c>
      <c r="CI61" s="38">
        <v>2.8</v>
      </c>
      <c r="CJ61" s="37">
        <v>32700</v>
      </c>
      <c r="CK61" s="37">
        <v>203400</v>
      </c>
      <c r="CL61" s="38">
        <v>16.100000000000001</v>
      </c>
      <c r="CM61" s="38">
        <v>2.1</v>
      </c>
    </row>
    <row r="62" spans="1:91" x14ac:dyDescent="0.3">
      <c r="A62" s="6" t="s">
        <v>67</v>
      </c>
      <c r="B62" s="7">
        <v>6600</v>
      </c>
      <c r="C62" s="7">
        <v>20700</v>
      </c>
      <c r="D62" s="8">
        <v>31.8</v>
      </c>
      <c r="E62" s="8">
        <v>5.3</v>
      </c>
      <c r="F62" s="7">
        <v>15200</v>
      </c>
      <c r="G62" s="7">
        <v>20700</v>
      </c>
      <c r="H62" s="8">
        <v>73.3</v>
      </c>
      <c r="I62" s="8">
        <v>5.0999999999999996</v>
      </c>
      <c r="J62" s="7">
        <v>1800</v>
      </c>
      <c r="K62" s="7">
        <v>20700</v>
      </c>
      <c r="L62" s="8">
        <v>8.9</v>
      </c>
      <c r="M62" s="8">
        <v>3.3</v>
      </c>
      <c r="AA62" s="24" t="s">
        <v>661</v>
      </c>
      <c r="AB62" s="25">
        <v>6100</v>
      </c>
      <c r="AC62" s="25">
        <v>21400</v>
      </c>
      <c r="AD62" s="26">
        <v>28.4</v>
      </c>
      <c r="AE62" s="26">
        <v>4.7</v>
      </c>
      <c r="AF62" s="25">
        <v>1400</v>
      </c>
      <c r="AG62" s="25">
        <v>21400</v>
      </c>
      <c r="AH62" s="26">
        <v>6.4</v>
      </c>
      <c r="AI62" s="26">
        <v>2.6</v>
      </c>
      <c r="AJ62" s="25">
        <v>15500</v>
      </c>
      <c r="AK62" s="25">
        <v>21400</v>
      </c>
      <c r="AL62" s="26">
        <v>72.3</v>
      </c>
      <c r="AM62" s="26">
        <v>4.7</v>
      </c>
      <c r="BA62" s="36" t="s">
        <v>661</v>
      </c>
      <c r="BB62" s="37">
        <v>7200</v>
      </c>
      <c r="BC62" s="37">
        <v>21100</v>
      </c>
      <c r="BD62" s="38">
        <v>34.299999999999997</v>
      </c>
      <c r="BE62" s="38">
        <v>5.3</v>
      </c>
      <c r="BF62" s="37">
        <v>15700</v>
      </c>
      <c r="BG62" s="37">
        <v>21100</v>
      </c>
      <c r="BH62" s="38">
        <v>74.5</v>
      </c>
      <c r="BI62" s="38">
        <v>4.9000000000000004</v>
      </c>
      <c r="BJ62" s="37">
        <v>1500</v>
      </c>
      <c r="BK62" s="37">
        <v>21100</v>
      </c>
      <c r="BL62" s="38">
        <v>7</v>
      </c>
      <c r="BM62" s="38">
        <v>2.8</v>
      </c>
      <c r="CA62" s="33" t="s">
        <v>661</v>
      </c>
      <c r="CB62" s="37">
        <v>7200</v>
      </c>
      <c r="CC62" s="37">
        <v>21100</v>
      </c>
      <c r="CD62" s="38">
        <v>34.299999999999997</v>
      </c>
      <c r="CE62" s="38">
        <v>5.3</v>
      </c>
      <c r="CF62" s="37">
        <v>15700</v>
      </c>
      <c r="CG62" s="37">
        <v>21100</v>
      </c>
      <c r="CH62" s="38">
        <v>74.5</v>
      </c>
      <c r="CI62" s="38">
        <v>4.9000000000000004</v>
      </c>
      <c r="CJ62" s="37">
        <v>1500</v>
      </c>
      <c r="CK62" s="37">
        <v>21100</v>
      </c>
      <c r="CL62" s="38">
        <v>7</v>
      </c>
      <c r="CM62" s="38">
        <v>2.8</v>
      </c>
    </row>
    <row r="63" spans="1:91" x14ac:dyDescent="0.3">
      <c r="A63" s="6" t="s">
        <v>68</v>
      </c>
      <c r="B63" s="7">
        <v>120100</v>
      </c>
      <c r="C63" s="7">
        <v>464300</v>
      </c>
      <c r="D63" s="8">
        <v>25.9</v>
      </c>
      <c r="E63" s="8">
        <v>2.2000000000000002</v>
      </c>
      <c r="F63" s="7">
        <v>306300</v>
      </c>
      <c r="G63" s="7">
        <v>464300</v>
      </c>
      <c r="H63" s="8">
        <v>66</v>
      </c>
      <c r="I63" s="8">
        <v>2.4</v>
      </c>
      <c r="J63" s="7">
        <v>58000</v>
      </c>
      <c r="K63" s="7">
        <v>464300</v>
      </c>
      <c r="L63" s="8">
        <v>12.5</v>
      </c>
      <c r="M63" s="8">
        <v>1.7</v>
      </c>
      <c r="AA63" s="24" t="s">
        <v>662</v>
      </c>
      <c r="AB63" s="25">
        <v>125000</v>
      </c>
      <c r="AC63" s="25">
        <v>486600</v>
      </c>
      <c r="AD63" s="26">
        <v>25.7</v>
      </c>
      <c r="AE63" s="26">
        <v>2.2000000000000002</v>
      </c>
      <c r="AF63" s="25">
        <v>63100</v>
      </c>
      <c r="AG63" s="25">
        <v>486600</v>
      </c>
      <c r="AH63" s="26">
        <v>13</v>
      </c>
      <c r="AI63" s="26">
        <v>1.7</v>
      </c>
      <c r="AJ63" s="25">
        <v>303800</v>
      </c>
      <c r="AK63" s="25">
        <v>486600</v>
      </c>
      <c r="AL63" s="26">
        <v>62.4</v>
      </c>
      <c r="AM63" s="26">
        <v>2.4</v>
      </c>
      <c r="BA63" s="36" t="s">
        <v>662</v>
      </c>
      <c r="BB63" s="37">
        <v>136400</v>
      </c>
      <c r="BC63" s="37">
        <v>486500</v>
      </c>
      <c r="BD63" s="38">
        <v>28</v>
      </c>
      <c r="BE63" s="38">
        <v>2.4</v>
      </c>
      <c r="BF63" s="37">
        <v>321500</v>
      </c>
      <c r="BG63" s="37">
        <v>486500</v>
      </c>
      <c r="BH63" s="38">
        <v>66.099999999999994</v>
      </c>
      <c r="BI63" s="38">
        <v>2.5</v>
      </c>
      <c r="BJ63" s="37">
        <v>46800</v>
      </c>
      <c r="BK63" s="37">
        <v>486500</v>
      </c>
      <c r="BL63" s="38">
        <v>9.6</v>
      </c>
      <c r="BM63" s="38">
        <v>1.5</v>
      </c>
      <c r="CA63" s="33" t="s">
        <v>662</v>
      </c>
      <c r="CB63" s="37">
        <v>136400</v>
      </c>
      <c r="CC63" s="37">
        <v>486500</v>
      </c>
      <c r="CD63" s="38">
        <v>28</v>
      </c>
      <c r="CE63" s="38">
        <v>2.4</v>
      </c>
      <c r="CF63" s="37">
        <v>321500</v>
      </c>
      <c r="CG63" s="37">
        <v>486500</v>
      </c>
      <c r="CH63" s="38">
        <v>66.099999999999994</v>
      </c>
      <c r="CI63" s="38">
        <v>2.5</v>
      </c>
      <c r="CJ63" s="37">
        <v>46800</v>
      </c>
      <c r="CK63" s="37">
        <v>486500</v>
      </c>
      <c r="CL63" s="38">
        <v>9.6</v>
      </c>
      <c r="CM63" s="38">
        <v>1.5</v>
      </c>
    </row>
    <row r="64" spans="1:91" x14ac:dyDescent="0.3">
      <c r="A64" s="6" t="s">
        <v>69</v>
      </c>
      <c r="B64" s="7">
        <v>108100</v>
      </c>
      <c r="C64" s="7">
        <v>395100</v>
      </c>
      <c r="D64" s="8">
        <v>27.4</v>
      </c>
      <c r="E64" s="8">
        <v>2.4</v>
      </c>
      <c r="F64" s="7">
        <v>261000</v>
      </c>
      <c r="G64" s="7">
        <v>395100</v>
      </c>
      <c r="H64" s="8">
        <v>66.099999999999994</v>
      </c>
      <c r="I64" s="8">
        <v>2.6</v>
      </c>
      <c r="J64" s="7">
        <v>39800</v>
      </c>
      <c r="K64" s="7">
        <v>395100</v>
      </c>
      <c r="L64" s="8">
        <v>10.1</v>
      </c>
      <c r="M64" s="8">
        <v>1.6</v>
      </c>
      <c r="AA64" s="24" t="s">
        <v>663</v>
      </c>
      <c r="AB64" s="25">
        <v>111000</v>
      </c>
      <c r="AC64" s="25">
        <v>412800</v>
      </c>
      <c r="AD64" s="26">
        <v>26.9</v>
      </c>
      <c r="AE64" s="26">
        <v>2.5</v>
      </c>
      <c r="AF64" s="25">
        <v>53300</v>
      </c>
      <c r="AG64" s="25">
        <v>412800</v>
      </c>
      <c r="AH64" s="26">
        <v>12.9</v>
      </c>
      <c r="AI64" s="26">
        <v>1.9</v>
      </c>
      <c r="AJ64" s="25">
        <v>273000</v>
      </c>
      <c r="AK64" s="25">
        <v>412800</v>
      </c>
      <c r="AL64" s="26">
        <v>66.099999999999994</v>
      </c>
      <c r="AM64" s="26">
        <v>2.6</v>
      </c>
      <c r="BA64" s="36" t="s">
        <v>663</v>
      </c>
      <c r="BB64" s="37">
        <v>121200</v>
      </c>
      <c r="BC64" s="37">
        <v>411100</v>
      </c>
      <c r="BD64" s="38">
        <v>29.5</v>
      </c>
      <c r="BE64" s="38">
        <v>2.5</v>
      </c>
      <c r="BF64" s="37">
        <v>288700</v>
      </c>
      <c r="BG64" s="37">
        <v>411100</v>
      </c>
      <c r="BH64" s="38">
        <v>70.2</v>
      </c>
      <c r="BI64" s="38">
        <v>2.5</v>
      </c>
      <c r="BJ64" s="37">
        <v>48800</v>
      </c>
      <c r="BK64" s="37">
        <v>411100</v>
      </c>
      <c r="BL64" s="38">
        <v>11.9</v>
      </c>
      <c r="BM64" s="38">
        <v>1.8</v>
      </c>
      <c r="CA64" s="33" t="s">
        <v>663</v>
      </c>
      <c r="CB64" s="37">
        <v>121200</v>
      </c>
      <c r="CC64" s="37">
        <v>411100</v>
      </c>
      <c r="CD64" s="38">
        <v>29.5</v>
      </c>
      <c r="CE64" s="38">
        <v>2.5</v>
      </c>
      <c r="CF64" s="37">
        <v>288700</v>
      </c>
      <c r="CG64" s="37">
        <v>411100</v>
      </c>
      <c r="CH64" s="38">
        <v>70.2</v>
      </c>
      <c r="CI64" s="38">
        <v>2.5</v>
      </c>
      <c r="CJ64" s="37">
        <v>48800</v>
      </c>
      <c r="CK64" s="37">
        <v>411100</v>
      </c>
      <c r="CL64" s="38">
        <v>11.9</v>
      </c>
      <c r="CM64" s="38">
        <v>1.8</v>
      </c>
    </row>
    <row r="65" spans="1:91" x14ac:dyDescent="0.3">
      <c r="A65" s="6" t="s">
        <v>70</v>
      </c>
      <c r="B65" s="7">
        <v>96600</v>
      </c>
      <c r="C65" s="7">
        <v>413500</v>
      </c>
      <c r="D65" s="8">
        <v>23.3</v>
      </c>
      <c r="E65" s="8">
        <v>2.2999999999999998</v>
      </c>
      <c r="F65" s="7">
        <v>253200</v>
      </c>
      <c r="G65" s="7">
        <v>413500</v>
      </c>
      <c r="H65" s="8">
        <v>61.2</v>
      </c>
      <c r="I65" s="8">
        <v>2.6</v>
      </c>
      <c r="J65" s="7">
        <v>45800</v>
      </c>
      <c r="K65" s="7">
        <v>413500</v>
      </c>
      <c r="L65" s="8">
        <v>11.1</v>
      </c>
      <c r="M65" s="8">
        <v>1.7</v>
      </c>
      <c r="AA65" s="24" t="s">
        <v>664</v>
      </c>
      <c r="AB65" s="25">
        <v>91100</v>
      </c>
      <c r="AC65" s="25">
        <v>434900</v>
      </c>
      <c r="AD65" s="26">
        <v>21</v>
      </c>
      <c r="AE65" s="26">
        <v>2.1</v>
      </c>
      <c r="AF65" s="25">
        <v>51700</v>
      </c>
      <c r="AG65" s="25">
        <v>434900</v>
      </c>
      <c r="AH65" s="26">
        <v>11.9</v>
      </c>
      <c r="AI65" s="26">
        <v>1.7</v>
      </c>
      <c r="AJ65" s="25">
        <v>256700</v>
      </c>
      <c r="AK65" s="25">
        <v>434900</v>
      </c>
      <c r="AL65" s="26">
        <v>59</v>
      </c>
      <c r="AM65" s="26">
        <v>2.6</v>
      </c>
      <c r="BA65" s="36" t="s">
        <v>664</v>
      </c>
      <c r="BB65" s="37">
        <v>100900</v>
      </c>
      <c r="BC65" s="37">
        <v>436400</v>
      </c>
      <c r="BD65" s="38">
        <v>23.1</v>
      </c>
      <c r="BE65" s="38">
        <v>2.2999999999999998</v>
      </c>
      <c r="BF65" s="37">
        <v>275500</v>
      </c>
      <c r="BG65" s="37">
        <v>436400</v>
      </c>
      <c r="BH65" s="38">
        <v>63.1</v>
      </c>
      <c r="BI65" s="38">
        <v>2.6</v>
      </c>
      <c r="BJ65" s="37">
        <v>47200</v>
      </c>
      <c r="BK65" s="37">
        <v>436400</v>
      </c>
      <c r="BL65" s="38">
        <v>10.8</v>
      </c>
      <c r="BM65" s="38">
        <v>1.7</v>
      </c>
      <c r="CA65" s="33" t="s">
        <v>664</v>
      </c>
      <c r="CB65" s="37">
        <v>100900</v>
      </c>
      <c r="CC65" s="37">
        <v>436400</v>
      </c>
      <c r="CD65" s="38">
        <v>23.1</v>
      </c>
      <c r="CE65" s="38">
        <v>2.2999999999999998</v>
      </c>
      <c r="CF65" s="37">
        <v>275500</v>
      </c>
      <c r="CG65" s="37">
        <v>436400</v>
      </c>
      <c r="CH65" s="38">
        <v>63.1</v>
      </c>
      <c r="CI65" s="38">
        <v>2.6</v>
      </c>
      <c r="CJ65" s="37">
        <v>47200</v>
      </c>
      <c r="CK65" s="37">
        <v>436400</v>
      </c>
      <c r="CL65" s="38">
        <v>10.8</v>
      </c>
      <c r="CM65" s="38">
        <v>1.7</v>
      </c>
    </row>
    <row r="66" spans="1:91" x14ac:dyDescent="0.3">
      <c r="A66" s="6" t="s">
        <v>71</v>
      </c>
      <c r="B66" s="7">
        <v>113500</v>
      </c>
      <c r="C66" s="7">
        <v>424100</v>
      </c>
      <c r="D66" s="8">
        <v>26.8</v>
      </c>
      <c r="E66" s="8">
        <v>2.2999999999999998</v>
      </c>
      <c r="F66" s="7">
        <v>264800</v>
      </c>
      <c r="G66" s="7">
        <v>424100</v>
      </c>
      <c r="H66" s="8">
        <v>62.4</v>
      </c>
      <c r="I66" s="8">
        <v>2.5</v>
      </c>
      <c r="J66" s="7">
        <v>62400</v>
      </c>
      <c r="K66" s="7">
        <v>424100</v>
      </c>
      <c r="L66" s="8">
        <v>14.7</v>
      </c>
      <c r="M66" s="8">
        <v>1.8</v>
      </c>
      <c r="AA66" s="24" t="s">
        <v>665</v>
      </c>
      <c r="AB66" s="25">
        <v>115200</v>
      </c>
      <c r="AC66" s="25">
        <v>440400</v>
      </c>
      <c r="AD66" s="26">
        <v>26.2</v>
      </c>
      <c r="AE66" s="26">
        <v>2.2999999999999998</v>
      </c>
      <c r="AF66" s="25">
        <v>69600</v>
      </c>
      <c r="AG66" s="25">
        <v>440400</v>
      </c>
      <c r="AH66" s="26">
        <v>15.8</v>
      </c>
      <c r="AI66" s="26">
        <v>1.9</v>
      </c>
      <c r="AJ66" s="25">
        <v>266900</v>
      </c>
      <c r="AK66" s="25">
        <v>440400</v>
      </c>
      <c r="AL66" s="26">
        <v>60.6</v>
      </c>
      <c r="AM66" s="26">
        <v>2.5</v>
      </c>
      <c r="BA66" s="36" t="s">
        <v>665</v>
      </c>
      <c r="BB66" s="37">
        <v>104200</v>
      </c>
      <c r="BC66" s="37">
        <v>441100</v>
      </c>
      <c r="BD66" s="38">
        <v>23.6</v>
      </c>
      <c r="BE66" s="38">
        <v>2.2999999999999998</v>
      </c>
      <c r="BF66" s="37">
        <v>275600</v>
      </c>
      <c r="BG66" s="37">
        <v>441100</v>
      </c>
      <c r="BH66" s="38">
        <v>62.5</v>
      </c>
      <c r="BI66" s="38">
        <v>2.6</v>
      </c>
      <c r="BJ66" s="37">
        <v>62700</v>
      </c>
      <c r="BK66" s="37">
        <v>441100</v>
      </c>
      <c r="BL66" s="38">
        <v>14.2</v>
      </c>
      <c r="BM66" s="38">
        <v>1.9</v>
      </c>
      <c r="CA66" s="33" t="s">
        <v>665</v>
      </c>
      <c r="CB66" s="37">
        <v>104200</v>
      </c>
      <c r="CC66" s="37">
        <v>441100</v>
      </c>
      <c r="CD66" s="38">
        <v>23.6</v>
      </c>
      <c r="CE66" s="38">
        <v>2.2999999999999998</v>
      </c>
      <c r="CF66" s="37">
        <v>275600</v>
      </c>
      <c r="CG66" s="37">
        <v>441100</v>
      </c>
      <c r="CH66" s="38">
        <v>62.5</v>
      </c>
      <c r="CI66" s="38">
        <v>2.6</v>
      </c>
      <c r="CJ66" s="37">
        <v>62700</v>
      </c>
      <c r="CK66" s="37">
        <v>441100</v>
      </c>
      <c r="CL66" s="38">
        <v>14.2</v>
      </c>
      <c r="CM66" s="38">
        <v>1.9</v>
      </c>
    </row>
    <row r="67" spans="1:91" x14ac:dyDescent="0.3">
      <c r="A67" s="6" t="s">
        <v>72</v>
      </c>
      <c r="B67" s="7">
        <v>128400</v>
      </c>
      <c r="C67" s="7">
        <v>473600</v>
      </c>
      <c r="D67" s="8">
        <v>27.1</v>
      </c>
      <c r="E67" s="8">
        <v>2.2000000000000002</v>
      </c>
      <c r="F67" s="7">
        <v>298000</v>
      </c>
      <c r="G67" s="7">
        <v>473600</v>
      </c>
      <c r="H67" s="8">
        <v>62.9</v>
      </c>
      <c r="I67" s="8">
        <v>2.4</v>
      </c>
      <c r="J67" s="7">
        <v>62200</v>
      </c>
      <c r="K67" s="7">
        <v>473600</v>
      </c>
      <c r="L67" s="8">
        <v>13.1</v>
      </c>
      <c r="M67" s="8">
        <v>1.7</v>
      </c>
      <c r="AA67" s="24" t="s">
        <v>666</v>
      </c>
      <c r="AB67" s="25">
        <v>133100</v>
      </c>
      <c r="AC67" s="25">
        <v>494500</v>
      </c>
      <c r="AD67" s="26">
        <v>26.9</v>
      </c>
      <c r="AE67" s="26">
        <v>2.2000000000000002</v>
      </c>
      <c r="AF67" s="25">
        <v>65300</v>
      </c>
      <c r="AG67" s="25">
        <v>494500</v>
      </c>
      <c r="AH67" s="26">
        <v>13.2</v>
      </c>
      <c r="AI67" s="26">
        <v>1.7</v>
      </c>
      <c r="AJ67" s="25">
        <v>309100</v>
      </c>
      <c r="AK67" s="25">
        <v>494500</v>
      </c>
      <c r="AL67" s="26">
        <v>62.5</v>
      </c>
      <c r="AM67" s="26">
        <v>2.4</v>
      </c>
      <c r="BA67" s="36" t="s">
        <v>666</v>
      </c>
      <c r="BB67" s="37">
        <v>129900</v>
      </c>
      <c r="BC67" s="37">
        <v>495500</v>
      </c>
      <c r="BD67" s="38">
        <v>26.2</v>
      </c>
      <c r="BE67" s="38">
        <v>2.2000000000000002</v>
      </c>
      <c r="BF67" s="37">
        <v>319800</v>
      </c>
      <c r="BG67" s="37">
        <v>495500</v>
      </c>
      <c r="BH67" s="38">
        <v>64.599999999999994</v>
      </c>
      <c r="BI67" s="38">
        <v>2.4</v>
      </c>
      <c r="BJ67" s="37">
        <v>58300</v>
      </c>
      <c r="BK67" s="37">
        <v>495500</v>
      </c>
      <c r="BL67" s="38">
        <v>11.8</v>
      </c>
      <c r="BM67" s="38">
        <v>1.6</v>
      </c>
      <c r="CA67" s="33" t="s">
        <v>666</v>
      </c>
      <c r="CB67" s="37">
        <v>129900</v>
      </c>
      <c r="CC67" s="37">
        <v>495500</v>
      </c>
      <c r="CD67" s="38">
        <v>26.2</v>
      </c>
      <c r="CE67" s="38">
        <v>2.2000000000000002</v>
      </c>
      <c r="CF67" s="37">
        <v>319800</v>
      </c>
      <c r="CG67" s="37">
        <v>495500</v>
      </c>
      <c r="CH67" s="38">
        <v>64.599999999999994</v>
      </c>
      <c r="CI67" s="38">
        <v>2.4</v>
      </c>
      <c r="CJ67" s="37">
        <v>58300</v>
      </c>
      <c r="CK67" s="37">
        <v>495500</v>
      </c>
      <c r="CL67" s="38">
        <v>11.8</v>
      </c>
      <c r="CM67" s="38">
        <v>1.6</v>
      </c>
    </row>
    <row r="68" spans="1:91" x14ac:dyDescent="0.3">
      <c r="A68" s="6" t="s">
        <v>73</v>
      </c>
      <c r="B68" s="7">
        <v>30200</v>
      </c>
      <c r="C68" s="7">
        <v>108000</v>
      </c>
      <c r="D68" s="8">
        <v>27.9</v>
      </c>
      <c r="E68" s="8">
        <v>2.9</v>
      </c>
      <c r="F68" s="7">
        <v>70700</v>
      </c>
      <c r="G68" s="7">
        <v>108000</v>
      </c>
      <c r="H68" s="8">
        <v>65.400000000000006</v>
      </c>
      <c r="I68" s="8">
        <v>3.1</v>
      </c>
      <c r="J68" s="7">
        <v>15200</v>
      </c>
      <c r="K68" s="7">
        <v>108000</v>
      </c>
      <c r="L68" s="8">
        <v>14.1</v>
      </c>
      <c r="M68" s="8">
        <v>2.2000000000000002</v>
      </c>
      <c r="AA68" s="24" t="s">
        <v>1025</v>
      </c>
      <c r="AB68" s="25">
        <v>32900</v>
      </c>
      <c r="AC68" s="25">
        <v>111300</v>
      </c>
      <c r="AD68" s="26">
        <v>29.5</v>
      </c>
      <c r="AE68" s="26">
        <v>2.8</v>
      </c>
      <c r="AF68" s="25">
        <v>13500</v>
      </c>
      <c r="AG68" s="25">
        <v>111300</v>
      </c>
      <c r="AH68" s="26">
        <v>12.2</v>
      </c>
      <c r="AI68" s="26">
        <v>2</v>
      </c>
      <c r="AJ68" s="25">
        <v>75800</v>
      </c>
      <c r="AK68" s="25">
        <v>111300</v>
      </c>
      <c r="AL68" s="26">
        <v>68.099999999999994</v>
      </c>
      <c r="AM68" s="26">
        <v>2.9</v>
      </c>
      <c r="BA68" s="36" t="s">
        <v>1025</v>
      </c>
      <c r="BB68" s="37">
        <v>30100</v>
      </c>
      <c r="BC68" s="37">
        <v>110400</v>
      </c>
      <c r="BD68" s="38">
        <v>27.2</v>
      </c>
      <c r="BE68" s="38">
        <v>2.9</v>
      </c>
      <c r="BF68" s="37">
        <v>71300</v>
      </c>
      <c r="BG68" s="37">
        <v>110400</v>
      </c>
      <c r="BH68" s="38">
        <v>64.599999999999994</v>
      </c>
      <c r="BI68" s="38">
        <v>3.1</v>
      </c>
      <c r="BJ68" s="37">
        <v>14600</v>
      </c>
      <c r="BK68" s="37">
        <v>110400</v>
      </c>
      <c r="BL68" s="38">
        <v>13.2</v>
      </c>
      <c r="BM68" s="38">
        <v>2.2000000000000002</v>
      </c>
      <c r="CA68" s="33" t="s">
        <v>1025</v>
      </c>
      <c r="CB68" s="37">
        <v>30100</v>
      </c>
      <c r="CC68" s="37">
        <v>110400</v>
      </c>
      <c r="CD68" s="38">
        <v>27.2</v>
      </c>
      <c r="CE68" s="38">
        <v>2.9</v>
      </c>
      <c r="CF68" s="37">
        <v>71300</v>
      </c>
      <c r="CG68" s="37">
        <v>110400</v>
      </c>
      <c r="CH68" s="38">
        <v>64.599999999999994</v>
      </c>
      <c r="CI68" s="38">
        <v>3.1</v>
      </c>
      <c r="CJ68" s="37">
        <v>14600</v>
      </c>
      <c r="CK68" s="37">
        <v>110400</v>
      </c>
      <c r="CL68" s="38">
        <v>13.2</v>
      </c>
      <c r="CM68" s="38">
        <v>2.2000000000000002</v>
      </c>
    </row>
    <row r="69" spans="1:91" x14ac:dyDescent="0.3">
      <c r="A69" s="6" t="s">
        <v>74</v>
      </c>
      <c r="B69" s="7">
        <v>57500</v>
      </c>
      <c r="C69" s="7">
        <v>174700</v>
      </c>
      <c r="D69" s="8">
        <v>32.9</v>
      </c>
      <c r="E69" s="8">
        <v>2.9</v>
      </c>
      <c r="F69" s="7">
        <v>120500</v>
      </c>
      <c r="G69" s="7">
        <v>174700</v>
      </c>
      <c r="H69" s="8">
        <v>69</v>
      </c>
      <c r="I69" s="8">
        <v>2.9</v>
      </c>
      <c r="J69" s="7">
        <v>20300</v>
      </c>
      <c r="K69" s="7">
        <v>174700</v>
      </c>
      <c r="L69" s="8">
        <v>11.6</v>
      </c>
      <c r="M69" s="8">
        <v>2</v>
      </c>
      <c r="AA69" s="24" t="s">
        <v>668</v>
      </c>
      <c r="AB69" s="25">
        <v>53900</v>
      </c>
      <c r="AC69" s="25">
        <v>184000</v>
      </c>
      <c r="AD69" s="26">
        <v>29.3</v>
      </c>
      <c r="AE69" s="26">
        <v>2.6</v>
      </c>
      <c r="AF69" s="25">
        <v>24300</v>
      </c>
      <c r="AG69" s="25">
        <v>184000</v>
      </c>
      <c r="AH69" s="26">
        <v>13.2</v>
      </c>
      <c r="AI69" s="26">
        <v>1.9</v>
      </c>
      <c r="AJ69" s="25">
        <v>117200</v>
      </c>
      <c r="AK69" s="25">
        <v>184000</v>
      </c>
      <c r="AL69" s="26">
        <v>63.7</v>
      </c>
      <c r="AM69" s="26">
        <v>2.7</v>
      </c>
      <c r="BA69" s="36" t="s">
        <v>668</v>
      </c>
      <c r="BB69" s="37">
        <v>53100</v>
      </c>
      <c r="BC69" s="37">
        <v>184300</v>
      </c>
      <c r="BD69" s="38">
        <v>28.8</v>
      </c>
      <c r="BE69" s="38">
        <v>2.6</v>
      </c>
      <c r="BF69" s="37">
        <v>120600</v>
      </c>
      <c r="BG69" s="37">
        <v>184300</v>
      </c>
      <c r="BH69" s="38">
        <v>65.400000000000006</v>
      </c>
      <c r="BI69" s="38">
        <v>2.8</v>
      </c>
      <c r="BJ69" s="37">
        <v>22400</v>
      </c>
      <c r="BK69" s="37">
        <v>184300</v>
      </c>
      <c r="BL69" s="38">
        <v>12.1</v>
      </c>
      <c r="BM69" s="38">
        <v>1.9</v>
      </c>
      <c r="CA69" s="33" t="s">
        <v>668</v>
      </c>
      <c r="CB69" s="37">
        <v>53100</v>
      </c>
      <c r="CC69" s="37">
        <v>184300</v>
      </c>
      <c r="CD69" s="38">
        <v>28.8</v>
      </c>
      <c r="CE69" s="38">
        <v>2.6</v>
      </c>
      <c r="CF69" s="37">
        <v>120600</v>
      </c>
      <c r="CG69" s="37">
        <v>184300</v>
      </c>
      <c r="CH69" s="38">
        <v>65.400000000000006</v>
      </c>
      <c r="CI69" s="38">
        <v>2.8</v>
      </c>
      <c r="CJ69" s="37">
        <v>22400</v>
      </c>
      <c r="CK69" s="37">
        <v>184300</v>
      </c>
      <c r="CL69" s="38">
        <v>12.1</v>
      </c>
      <c r="CM69" s="38">
        <v>1.9</v>
      </c>
    </row>
    <row r="70" spans="1:91" x14ac:dyDescent="0.3">
      <c r="A70" s="6" t="s">
        <v>75</v>
      </c>
      <c r="B70" s="7">
        <v>24600</v>
      </c>
      <c r="C70" s="7">
        <v>153600</v>
      </c>
      <c r="D70" s="8">
        <v>16</v>
      </c>
      <c r="E70" s="8">
        <v>2.1</v>
      </c>
      <c r="F70" s="7">
        <v>82400</v>
      </c>
      <c r="G70" s="7">
        <v>153600</v>
      </c>
      <c r="H70" s="8">
        <v>53.7</v>
      </c>
      <c r="I70" s="8">
        <v>2.8</v>
      </c>
      <c r="J70" s="7">
        <v>35900</v>
      </c>
      <c r="K70" s="7">
        <v>153600</v>
      </c>
      <c r="L70" s="8">
        <v>23.4</v>
      </c>
      <c r="M70" s="8">
        <v>2.4</v>
      </c>
      <c r="AA70" s="24" t="s">
        <v>669</v>
      </c>
      <c r="AB70" s="25">
        <v>22100</v>
      </c>
      <c r="AC70" s="25">
        <v>160100</v>
      </c>
      <c r="AD70" s="26">
        <v>13.8</v>
      </c>
      <c r="AE70" s="26">
        <v>2</v>
      </c>
      <c r="AF70" s="25">
        <v>39900</v>
      </c>
      <c r="AG70" s="25">
        <v>160100</v>
      </c>
      <c r="AH70" s="26">
        <v>24.9</v>
      </c>
      <c r="AI70" s="26">
        <v>2.5</v>
      </c>
      <c r="AJ70" s="25">
        <v>82800</v>
      </c>
      <c r="AK70" s="25">
        <v>160100</v>
      </c>
      <c r="AL70" s="26">
        <v>51.8</v>
      </c>
      <c r="AM70" s="26">
        <v>2.9</v>
      </c>
      <c r="BA70" s="36" t="s">
        <v>669</v>
      </c>
      <c r="BB70" s="37">
        <v>28300</v>
      </c>
      <c r="BC70" s="37">
        <v>160400</v>
      </c>
      <c r="BD70" s="38">
        <v>17.600000000000001</v>
      </c>
      <c r="BE70" s="38">
        <v>2.1</v>
      </c>
      <c r="BF70" s="37">
        <v>90200</v>
      </c>
      <c r="BG70" s="37">
        <v>160400</v>
      </c>
      <c r="BH70" s="38">
        <v>56.2</v>
      </c>
      <c r="BI70" s="38">
        <v>2.8</v>
      </c>
      <c r="BJ70" s="37">
        <v>28400</v>
      </c>
      <c r="BK70" s="37">
        <v>160400</v>
      </c>
      <c r="BL70" s="38">
        <v>17.7</v>
      </c>
      <c r="BM70" s="38">
        <v>2.1</v>
      </c>
      <c r="CA70" s="33" t="s">
        <v>669</v>
      </c>
      <c r="CB70" s="37">
        <v>28300</v>
      </c>
      <c r="CC70" s="37">
        <v>160400</v>
      </c>
      <c r="CD70" s="38">
        <v>17.600000000000001</v>
      </c>
      <c r="CE70" s="38">
        <v>2.1</v>
      </c>
      <c r="CF70" s="37">
        <v>90200</v>
      </c>
      <c r="CG70" s="37">
        <v>160400</v>
      </c>
      <c r="CH70" s="38">
        <v>56.2</v>
      </c>
      <c r="CI70" s="38">
        <v>2.8</v>
      </c>
      <c r="CJ70" s="37">
        <v>28400</v>
      </c>
      <c r="CK70" s="37">
        <v>160400</v>
      </c>
      <c r="CL70" s="38">
        <v>17.7</v>
      </c>
      <c r="CM70" s="38">
        <v>2.1</v>
      </c>
    </row>
    <row r="71" spans="1:91" x14ac:dyDescent="0.3">
      <c r="A71" s="6" t="s">
        <v>76</v>
      </c>
      <c r="B71" s="7">
        <v>22200</v>
      </c>
      <c r="C71" s="7">
        <v>104000</v>
      </c>
      <c r="D71" s="8">
        <v>21.4</v>
      </c>
      <c r="E71" s="8">
        <v>2.8</v>
      </c>
      <c r="F71" s="7">
        <v>67900</v>
      </c>
      <c r="G71" s="7">
        <v>104000</v>
      </c>
      <c r="H71" s="8">
        <v>65.3</v>
      </c>
      <c r="I71" s="8">
        <v>3.2</v>
      </c>
      <c r="J71" s="7">
        <v>13600</v>
      </c>
      <c r="K71" s="7">
        <v>104000</v>
      </c>
      <c r="L71" s="8">
        <v>13.1</v>
      </c>
      <c r="M71" s="8">
        <v>2.2999999999999998</v>
      </c>
      <c r="AA71" s="24" t="s">
        <v>670</v>
      </c>
      <c r="AB71" s="25">
        <v>23000</v>
      </c>
      <c r="AC71" s="25">
        <v>107200</v>
      </c>
      <c r="AD71" s="26">
        <v>21.5</v>
      </c>
      <c r="AE71" s="26">
        <v>2.5</v>
      </c>
      <c r="AF71" s="25">
        <v>14400</v>
      </c>
      <c r="AG71" s="25">
        <v>107200</v>
      </c>
      <c r="AH71" s="26">
        <v>13.4</v>
      </c>
      <c r="AI71" s="26">
        <v>2.1</v>
      </c>
      <c r="AJ71" s="25">
        <v>66100</v>
      </c>
      <c r="AK71" s="25">
        <v>107200</v>
      </c>
      <c r="AL71" s="26">
        <v>61.6</v>
      </c>
      <c r="AM71" s="26">
        <v>3</v>
      </c>
      <c r="BA71" s="36" t="s">
        <v>670</v>
      </c>
      <c r="BB71" s="37">
        <v>21900</v>
      </c>
      <c r="BC71" s="37">
        <v>106800</v>
      </c>
      <c r="BD71" s="38">
        <v>20.5</v>
      </c>
      <c r="BE71" s="38">
        <v>2.5</v>
      </c>
      <c r="BF71" s="37">
        <v>64400</v>
      </c>
      <c r="BG71" s="37">
        <v>106800</v>
      </c>
      <c r="BH71" s="38">
        <v>60.3</v>
      </c>
      <c r="BI71" s="38">
        <v>3</v>
      </c>
      <c r="BJ71" s="37">
        <v>14400</v>
      </c>
      <c r="BK71" s="37">
        <v>106800</v>
      </c>
      <c r="BL71" s="38">
        <v>13.5</v>
      </c>
      <c r="BM71" s="38">
        <v>2.1</v>
      </c>
      <c r="CA71" s="33" t="s">
        <v>670</v>
      </c>
      <c r="CB71" s="37">
        <v>21900</v>
      </c>
      <c r="CC71" s="37">
        <v>106800</v>
      </c>
      <c r="CD71" s="38">
        <v>20.5</v>
      </c>
      <c r="CE71" s="38">
        <v>2.5</v>
      </c>
      <c r="CF71" s="37">
        <v>64400</v>
      </c>
      <c r="CG71" s="37">
        <v>106800</v>
      </c>
      <c r="CH71" s="38">
        <v>60.3</v>
      </c>
      <c r="CI71" s="38">
        <v>3</v>
      </c>
      <c r="CJ71" s="37">
        <v>14400</v>
      </c>
      <c r="CK71" s="37">
        <v>106800</v>
      </c>
      <c r="CL71" s="38">
        <v>13.5</v>
      </c>
      <c r="CM71" s="38">
        <v>2.1</v>
      </c>
    </row>
    <row r="72" spans="1:91" x14ac:dyDescent="0.3">
      <c r="A72" s="6" t="s">
        <v>77</v>
      </c>
      <c r="B72" s="7">
        <v>133900</v>
      </c>
      <c r="C72" s="7">
        <v>513900</v>
      </c>
      <c r="D72" s="8">
        <v>26.1</v>
      </c>
      <c r="E72" s="8">
        <v>2.2999999999999998</v>
      </c>
      <c r="F72" s="7">
        <v>317600</v>
      </c>
      <c r="G72" s="7">
        <v>513900</v>
      </c>
      <c r="H72" s="8">
        <v>61.8</v>
      </c>
      <c r="I72" s="8">
        <v>2.5</v>
      </c>
      <c r="J72" s="7">
        <v>80900</v>
      </c>
      <c r="K72" s="7">
        <v>513900</v>
      </c>
      <c r="L72" s="8">
        <v>15.7</v>
      </c>
      <c r="M72" s="8">
        <v>1.9</v>
      </c>
      <c r="AA72" s="24" t="s">
        <v>671</v>
      </c>
      <c r="AB72" s="25">
        <v>137600</v>
      </c>
      <c r="AC72" s="25">
        <v>534800</v>
      </c>
      <c r="AD72" s="26">
        <v>25.7</v>
      </c>
      <c r="AE72" s="26">
        <v>2.2000000000000002</v>
      </c>
      <c r="AF72" s="25">
        <v>72000</v>
      </c>
      <c r="AG72" s="25">
        <v>534800</v>
      </c>
      <c r="AH72" s="26">
        <v>13.5</v>
      </c>
      <c r="AI72" s="26">
        <v>1.7</v>
      </c>
      <c r="AJ72" s="25">
        <v>347700</v>
      </c>
      <c r="AK72" s="25">
        <v>534800</v>
      </c>
      <c r="AL72" s="26">
        <v>65</v>
      </c>
      <c r="AM72" s="26">
        <v>2.4</v>
      </c>
      <c r="BA72" s="36" t="s">
        <v>671</v>
      </c>
      <c r="BB72" s="37">
        <v>136200</v>
      </c>
      <c r="BC72" s="37">
        <v>533600</v>
      </c>
      <c r="BD72" s="38">
        <v>25.5</v>
      </c>
      <c r="BE72" s="38">
        <v>2.1</v>
      </c>
      <c r="BF72" s="37">
        <v>346000</v>
      </c>
      <c r="BG72" s="37">
        <v>533600</v>
      </c>
      <c r="BH72" s="38">
        <v>64.8</v>
      </c>
      <c r="BI72" s="38">
        <v>2.2999999999999998</v>
      </c>
      <c r="BJ72" s="37">
        <v>66500</v>
      </c>
      <c r="BK72" s="37">
        <v>533600</v>
      </c>
      <c r="BL72" s="38">
        <v>12.5</v>
      </c>
      <c r="BM72" s="38">
        <v>1.6</v>
      </c>
      <c r="CA72" s="33" t="s">
        <v>671</v>
      </c>
      <c r="CB72" s="37">
        <v>136200</v>
      </c>
      <c r="CC72" s="37">
        <v>533600</v>
      </c>
      <c r="CD72" s="38">
        <v>25.5</v>
      </c>
      <c r="CE72" s="38">
        <v>2.1</v>
      </c>
      <c r="CF72" s="37">
        <v>346000</v>
      </c>
      <c r="CG72" s="37">
        <v>533600</v>
      </c>
      <c r="CH72" s="38">
        <v>64.8</v>
      </c>
      <c r="CI72" s="38">
        <v>2.2999999999999998</v>
      </c>
      <c r="CJ72" s="37">
        <v>66500</v>
      </c>
      <c r="CK72" s="37">
        <v>533600</v>
      </c>
      <c r="CL72" s="38">
        <v>12.5</v>
      </c>
      <c r="CM72" s="38">
        <v>1.6</v>
      </c>
    </row>
    <row r="73" spans="1:91" x14ac:dyDescent="0.3">
      <c r="A73" s="6" t="s">
        <v>78</v>
      </c>
      <c r="B73" s="7">
        <v>102800</v>
      </c>
      <c r="C73" s="7">
        <v>333900</v>
      </c>
      <c r="D73" s="8">
        <v>30.8</v>
      </c>
      <c r="E73" s="8">
        <v>2.6</v>
      </c>
      <c r="F73" s="7">
        <v>235600</v>
      </c>
      <c r="G73" s="7">
        <v>333900</v>
      </c>
      <c r="H73" s="8">
        <v>70.599999999999994</v>
      </c>
      <c r="I73" s="8">
        <v>2.6</v>
      </c>
      <c r="J73" s="7">
        <v>34000</v>
      </c>
      <c r="K73" s="7">
        <v>333900</v>
      </c>
      <c r="L73" s="8">
        <v>10.199999999999999</v>
      </c>
      <c r="M73" s="8">
        <v>1.7</v>
      </c>
      <c r="AA73" s="24" t="s">
        <v>672</v>
      </c>
      <c r="AB73" s="25">
        <v>109500</v>
      </c>
      <c r="AC73" s="25">
        <v>348800</v>
      </c>
      <c r="AD73" s="26">
        <v>31.4</v>
      </c>
      <c r="AE73" s="26">
        <v>2.7</v>
      </c>
      <c r="AF73" s="25">
        <v>45600</v>
      </c>
      <c r="AG73" s="25">
        <v>348800</v>
      </c>
      <c r="AH73" s="26">
        <v>13.1</v>
      </c>
      <c r="AI73" s="26">
        <v>1.9</v>
      </c>
      <c r="AJ73" s="25">
        <v>236900</v>
      </c>
      <c r="AK73" s="25">
        <v>348800</v>
      </c>
      <c r="AL73" s="26">
        <v>67.900000000000006</v>
      </c>
      <c r="AM73" s="26">
        <v>2.7</v>
      </c>
      <c r="BA73" s="36" t="s">
        <v>672</v>
      </c>
      <c r="BB73" s="37">
        <v>110600</v>
      </c>
      <c r="BC73" s="37">
        <v>345400</v>
      </c>
      <c r="BD73" s="38">
        <v>32</v>
      </c>
      <c r="BE73" s="38">
        <v>2.9</v>
      </c>
      <c r="BF73" s="37">
        <v>228500</v>
      </c>
      <c r="BG73" s="37">
        <v>345400</v>
      </c>
      <c r="BH73" s="38">
        <v>66.2</v>
      </c>
      <c r="BI73" s="38">
        <v>2.9</v>
      </c>
      <c r="BJ73" s="37">
        <v>50500</v>
      </c>
      <c r="BK73" s="37">
        <v>345400</v>
      </c>
      <c r="BL73" s="38">
        <v>14.6</v>
      </c>
      <c r="BM73" s="38">
        <v>2.2000000000000002</v>
      </c>
      <c r="CA73" s="33" t="s">
        <v>672</v>
      </c>
      <c r="CB73" s="37">
        <v>110600</v>
      </c>
      <c r="CC73" s="37">
        <v>345400</v>
      </c>
      <c r="CD73" s="38">
        <v>32</v>
      </c>
      <c r="CE73" s="38">
        <v>2.9</v>
      </c>
      <c r="CF73" s="37">
        <v>228500</v>
      </c>
      <c r="CG73" s="37">
        <v>345400</v>
      </c>
      <c r="CH73" s="38">
        <v>66.2</v>
      </c>
      <c r="CI73" s="38">
        <v>2.9</v>
      </c>
      <c r="CJ73" s="37">
        <v>50500</v>
      </c>
      <c r="CK73" s="37">
        <v>345400</v>
      </c>
      <c r="CL73" s="38">
        <v>14.6</v>
      </c>
      <c r="CM73" s="38">
        <v>2.2000000000000002</v>
      </c>
    </row>
    <row r="74" spans="1:91" x14ac:dyDescent="0.3">
      <c r="A74" s="6" t="s">
        <v>79</v>
      </c>
      <c r="B74" s="7">
        <v>158500</v>
      </c>
      <c r="C74" s="7">
        <v>639200</v>
      </c>
      <c r="D74" s="8">
        <v>24.8</v>
      </c>
      <c r="E74" s="8">
        <v>2.1</v>
      </c>
      <c r="F74" s="7">
        <v>372100</v>
      </c>
      <c r="G74" s="7">
        <v>639200</v>
      </c>
      <c r="H74" s="8">
        <v>58.2</v>
      </c>
      <c r="I74" s="8">
        <v>2.4</v>
      </c>
      <c r="J74" s="7">
        <v>122200</v>
      </c>
      <c r="K74" s="7">
        <v>639200</v>
      </c>
      <c r="L74" s="8">
        <v>19.100000000000001</v>
      </c>
      <c r="M74" s="8">
        <v>1.9</v>
      </c>
      <c r="AA74" s="24" t="s">
        <v>673</v>
      </c>
      <c r="AB74" s="25">
        <v>155400</v>
      </c>
      <c r="AC74" s="25">
        <v>660000</v>
      </c>
      <c r="AD74" s="26">
        <v>23.5</v>
      </c>
      <c r="AE74" s="26">
        <v>2.1</v>
      </c>
      <c r="AF74" s="25">
        <v>141500</v>
      </c>
      <c r="AG74" s="25">
        <v>660000</v>
      </c>
      <c r="AH74" s="26">
        <v>21.4</v>
      </c>
      <c r="AI74" s="26">
        <v>2</v>
      </c>
      <c r="AJ74" s="25">
        <v>363100</v>
      </c>
      <c r="AK74" s="25">
        <v>660000</v>
      </c>
      <c r="AL74" s="26">
        <v>55</v>
      </c>
      <c r="AM74" s="26">
        <v>2.5</v>
      </c>
      <c r="BA74" s="36" t="s">
        <v>673</v>
      </c>
      <c r="BB74" s="37">
        <v>164100</v>
      </c>
      <c r="BC74" s="37">
        <v>664100</v>
      </c>
      <c r="BD74" s="38">
        <v>24.7</v>
      </c>
      <c r="BE74" s="38">
        <v>2.1</v>
      </c>
      <c r="BF74" s="37">
        <v>374600</v>
      </c>
      <c r="BG74" s="37">
        <v>664100</v>
      </c>
      <c r="BH74" s="38">
        <v>56.4</v>
      </c>
      <c r="BI74" s="38">
        <v>2.4</v>
      </c>
      <c r="BJ74" s="37">
        <v>136900</v>
      </c>
      <c r="BK74" s="37">
        <v>664100</v>
      </c>
      <c r="BL74" s="38">
        <v>20.6</v>
      </c>
      <c r="BM74" s="38">
        <v>1.9</v>
      </c>
      <c r="CA74" s="33" t="s">
        <v>673</v>
      </c>
      <c r="CB74" s="37">
        <v>164100</v>
      </c>
      <c r="CC74" s="37">
        <v>664100</v>
      </c>
      <c r="CD74" s="38">
        <v>24.7</v>
      </c>
      <c r="CE74" s="38">
        <v>2.1</v>
      </c>
      <c r="CF74" s="37">
        <v>374600</v>
      </c>
      <c r="CG74" s="37">
        <v>664100</v>
      </c>
      <c r="CH74" s="38">
        <v>56.4</v>
      </c>
      <c r="CI74" s="38">
        <v>2.4</v>
      </c>
      <c r="CJ74" s="37">
        <v>136900</v>
      </c>
      <c r="CK74" s="37">
        <v>664100</v>
      </c>
      <c r="CL74" s="38">
        <v>20.6</v>
      </c>
      <c r="CM74" s="38">
        <v>1.9</v>
      </c>
    </row>
    <row r="75" spans="1:91" x14ac:dyDescent="0.3">
      <c r="A75" s="6" t="s">
        <v>80</v>
      </c>
      <c r="B75" s="7">
        <v>46700</v>
      </c>
      <c r="C75" s="7">
        <v>191100</v>
      </c>
      <c r="D75" s="8">
        <v>24.4</v>
      </c>
      <c r="E75" s="8">
        <v>2.6</v>
      </c>
      <c r="F75" s="7">
        <v>112800</v>
      </c>
      <c r="G75" s="7">
        <v>191100</v>
      </c>
      <c r="H75" s="8">
        <v>59</v>
      </c>
      <c r="I75" s="8">
        <v>3</v>
      </c>
      <c r="J75" s="7">
        <v>32900</v>
      </c>
      <c r="K75" s="7">
        <v>191100</v>
      </c>
      <c r="L75" s="8">
        <v>17.2</v>
      </c>
      <c r="M75" s="8">
        <v>2.2999999999999998</v>
      </c>
      <c r="AA75" s="24" t="s">
        <v>674</v>
      </c>
      <c r="AB75" s="25">
        <v>48000</v>
      </c>
      <c r="AC75" s="25">
        <v>197800</v>
      </c>
      <c r="AD75" s="26">
        <v>24.3</v>
      </c>
      <c r="AE75" s="26">
        <v>2.4</v>
      </c>
      <c r="AF75" s="25">
        <v>28200</v>
      </c>
      <c r="AG75" s="25">
        <v>197800</v>
      </c>
      <c r="AH75" s="26">
        <v>14.3</v>
      </c>
      <c r="AI75" s="26">
        <v>2</v>
      </c>
      <c r="AJ75" s="25">
        <v>119300</v>
      </c>
      <c r="AK75" s="25">
        <v>197800</v>
      </c>
      <c r="AL75" s="26">
        <v>60.3</v>
      </c>
      <c r="AM75" s="26">
        <v>2.8</v>
      </c>
      <c r="BA75" s="36" t="s">
        <v>674</v>
      </c>
      <c r="BB75" s="37">
        <v>50700</v>
      </c>
      <c r="BC75" s="37">
        <v>198700</v>
      </c>
      <c r="BD75" s="38">
        <v>25.5</v>
      </c>
      <c r="BE75" s="38">
        <v>2.5</v>
      </c>
      <c r="BF75" s="37">
        <v>125000</v>
      </c>
      <c r="BG75" s="37">
        <v>198700</v>
      </c>
      <c r="BH75" s="38">
        <v>62.9</v>
      </c>
      <c r="BI75" s="38">
        <v>2.7</v>
      </c>
      <c r="BJ75" s="37">
        <v>29000</v>
      </c>
      <c r="BK75" s="37">
        <v>198700</v>
      </c>
      <c r="BL75" s="38">
        <v>14.6</v>
      </c>
      <c r="BM75" s="38">
        <v>2</v>
      </c>
      <c r="CA75" s="33" t="s">
        <v>674</v>
      </c>
      <c r="CB75" s="37">
        <v>50700</v>
      </c>
      <c r="CC75" s="37">
        <v>198700</v>
      </c>
      <c r="CD75" s="38">
        <v>25.5</v>
      </c>
      <c r="CE75" s="38">
        <v>2.5</v>
      </c>
      <c r="CF75" s="37">
        <v>125000</v>
      </c>
      <c r="CG75" s="37">
        <v>198700</v>
      </c>
      <c r="CH75" s="38">
        <v>62.9</v>
      </c>
      <c r="CI75" s="38">
        <v>2.7</v>
      </c>
      <c r="CJ75" s="37">
        <v>29000</v>
      </c>
      <c r="CK75" s="37">
        <v>198700</v>
      </c>
      <c r="CL75" s="38">
        <v>14.6</v>
      </c>
      <c r="CM75" s="38">
        <v>2</v>
      </c>
    </row>
    <row r="76" spans="1:91" x14ac:dyDescent="0.3">
      <c r="A76" s="6" t="s">
        <v>81</v>
      </c>
      <c r="B76" s="7">
        <v>39000</v>
      </c>
      <c r="C76" s="7">
        <v>188800</v>
      </c>
      <c r="D76" s="8">
        <v>20.7</v>
      </c>
      <c r="E76" s="8">
        <v>2.4</v>
      </c>
      <c r="F76" s="7">
        <v>117000</v>
      </c>
      <c r="G76" s="7">
        <v>188800</v>
      </c>
      <c r="H76" s="8">
        <v>61.9</v>
      </c>
      <c r="I76" s="8">
        <v>2.9</v>
      </c>
      <c r="J76" s="7">
        <v>33400</v>
      </c>
      <c r="K76" s="7">
        <v>188800</v>
      </c>
      <c r="L76" s="8">
        <v>17.7</v>
      </c>
      <c r="M76" s="8">
        <v>2.2999999999999998</v>
      </c>
      <c r="AA76" s="24" t="s">
        <v>675</v>
      </c>
      <c r="AB76" s="25">
        <v>44300</v>
      </c>
      <c r="AC76" s="25">
        <v>196300</v>
      </c>
      <c r="AD76" s="26">
        <v>22.5</v>
      </c>
      <c r="AE76" s="26">
        <v>2.4</v>
      </c>
      <c r="AF76" s="25">
        <v>29800</v>
      </c>
      <c r="AG76" s="25">
        <v>196300</v>
      </c>
      <c r="AH76" s="26">
        <v>15.2</v>
      </c>
      <c r="AI76" s="26">
        <v>2.1</v>
      </c>
      <c r="AJ76" s="25">
        <v>124300</v>
      </c>
      <c r="AK76" s="25">
        <v>196300</v>
      </c>
      <c r="AL76" s="26">
        <v>63.3</v>
      </c>
      <c r="AM76" s="26">
        <v>2.8</v>
      </c>
      <c r="BA76" s="36" t="s">
        <v>675</v>
      </c>
      <c r="BB76" s="37">
        <v>42900</v>
      </c>
      <c r="BC76" s="37">
        <v>196200</v>
      </c>
      <c r="BD76" s="38">
        <v>21.9</v>
      </c>
      <c r="BE76" s="38">
        <v>2.6</v>
      </c>
      <c r="BF76" s="37">
        <v>118700</v>
      </c>
      <c r="BG76" s="37">
        <v>196200</v>
      </c>
      <c r="BH76" s="38">
        <v>60.5</v>
      </c>
      <c r="BI76" s="38">
        <v>3.1</v>
      </c>
      <c r="BJ76" s="37">
        <v>33200</v>
      </c>
      <c r="BK76" s="37">
        <v>196200</v>
      </c>
      <c r="BL76" s="38">
        <v>16.899999999999999</v>
      </c>
      <c r="BM76" s="38">
        <v>2.4</v>
      </c>
      <c r="CA76" s="33" t="s">
        <v>675</v>
      </c>
      <c r="CB76" s="37">
        <v>42900</v>
      </c>
      <c r="CC76" s="37">
        <v>196200</v>
      </c>
      <c r="CD76" s="38">
        <v>21.9</v>
      </c>
      <c r="CE76" s="38">
        <v>2.6</v>
      </c>
      <c r="CF76" s="37">
        <v>118700</v>
      </c>
      <c r="CG76" s="37">
        <v>196200</v>
      </c>
      <c r="CH76" s="38">
        <v>60.5</v>
      </c>
      <c r="CI76" s="38">
        <v>3.1</v>
      </c>
      <c r="CJ76" s="37">
        <v>33200</v>
      </c>
      <c r="CK76" s="37">
        <v>196200</v>
      </c>
      <c r="CL76" s="38">
        <v>16.899999999999999</v>
      </c>
      <c r="CM76" s="38">
        <v>2.4</v>
      </c>
    </row>
    <row r="77" spans="1:91" x14ac:dyDescent="0.3">
      <c r="A77" s="6" t="s">
        <v>82</v>
      </c>
      <c r="B77" s="7">
        <v>24800</v>
      </c>
      <c r="C77" s="7">
        <v>180600</v>
      </c>
      <c r="D77" s="8">
        <v>13.7</v>
      </c>
      <c r="E77" s="8">
        <v>2</v>
      </c>
      <c r="F77" s="7">
        <v>81100</v>
      </c>
      <c r="G77" s="7">
        <v>180600</v>
      </c>
      <c r="H77" s="8">
        <v>44.9</v>
      </c>
      <c r="I77" s="8">
        <v>2.9</v>
      </c>
      <c r="J77" s="7">
        <v>46500</v>
      </c>
      <c r="K77" s="7">
        <v>180600</v>
      </c>
      <c r="L77" s="8">
        <v>25.7</v>
      </c>
      <c r="M77" s="8">
        <v>2.6</v>
      </c>
      <c r="AA77" s="24" t="s">
        <v>676</v>
      </c>
      <c r="AB77" s="25">
        <v>26000</v>
      </c>
      <c r="AC77" s="25">
        <v>187400</v>
      </c>
      <c r="AD77" s="26">
        <v>13.9</v>
      </c>
      <c r="AE77" s="26">
        <v>2</v>
      </c>
      <c r="AF77" s="25">
        <v>42000</v>
      </c>
      <c r="AG77" s="25">
        <v>187400</v>
      </c>
      <c r="AH77" s="26">
        <v>22.4</v>
      </c>
      <c r="AI77" s="26">
        <v>2.4</v>
      </c>
      <c r="AJ77" s="25">
        <v>89500</v>
      </c>
      <c r="AK77" s="25">
        <v>187400</v>
      </c>
      <c r="AL77" s="26">
        <v>47.8</v>
      </c>
      <c r="AM77" s="26">
        <v>2.9</v>
      </c>
      <c r="BA77" s="36" t="s">
        <v>676</v>
      </c>
      <c r="BB77" s="37">
        <v>29300</v>
      </c>
      <c r="BC77" s="37">
        <v>190100</v>
      </c>
      <c r="BD77" s="38">
        <v>15.4</v>
      </c>
      <c r="BE77" s="38">
        <v>2</v>
      </c>
      <c r="BF77" s="37">
        <v>94700</v>
      </c>
      <c r="BG77" s="37">
        <v>190100</v>
      </c>
      <c r="BH77" s="38">
        <v>49.8</v>
      </c>
      <c r="BI77" s="38">
        <v>2.7</v>
      </c>
      <c r="BJ77" s="37">
        <v>36900</v>
      </c>
      <c r="BK77" s="37">
        <v>190100</v>
      </c>
      <c r="BL77" s="38">
        <v>19.399999999999999</v>
      </c>
      <c r="BM77" s="38">
        <v>2.1</v>
      </c>
      <c r="CA77" s="33" t="s">
        <v>676</v>
      </c>
      <c r="CB77" s="37">
        <v>29300</v>
      </c>
      <c r="CC77" s="37">
        <v>190100</v>
      </c>
      <c r="CD77" s="38">
        <v>15.4</v>
      </c>
      <c r="CE77" s="38">
        <v>2</v>
      </c>
      <c r="CF77" s="37">
        <v>94700</v>
      </c>
      <c r="CG77" s="37">
        <v>190100</v>
      </c>
      <c r="CH77" s="38">
        <v>49.8</v>
      </c>
      <c r="CI77" s="38">
        <v>2.7</v>
      </c>
      <c r="CJ77" s="37">
        <v>36900</v>
      </c>
      <c r="CK77" s="37">
        <v>190100</v>
      </c>
      <c r="CL77" s="38">
        <v>19.399999999999999</v>
      </c>
      <c r="CM77" s="38">
        <v>2.1</v>
      </c>
    </row>
    <row r="78" spans="1:91" x14ac:dyDescent="0.3">
      <c r="A78" s="6" t="s">
        <v>83</v>
      </c>
      <c r="B78" s="7">
        <v>36400</v>
      </c>
      <c r="C78" s="7">
        <v>121700</v>
      </c>
      <c r="D78" s="8">
        <v>29.9</v>
      </c>
      <c r="E78" s="8">
        <v>3</v>
      </c>
      <c r="F78" s="7">
        <v>79600</v>
      </c>
      <c r="G78" s="7">
        <v>121700</v>
      </c>
      <c r="H78" s="8">
        <v>65.400000000000006</v>
      </c>
      <c r="I78" s="8">
        <v>3.1</v>
      </c>
      <c r="J78" s="7">
        <v>16900</v>
      </c>
      <c r="K78" s="7">
        <v>121700</v>
      </c>
      <c r="L78" s="8">
        <v>13.9</v>
      </c>
      <c r="M78" s="8">
        <v>2.2999999999999998</v>
      </c>
      <c r="AA78" s="24" t="s">
        <v>677</v>
      </c>
      <c r="AB78" s="25">
        <v>40300</v>
      </c>
      <c r="AC78" s="25">
        <v>127400</v>
      </c>
      <c r="AD78" s="26">
        <v>31.7</v>
      </c>
      <c r="AE78" s="26">
        <v>3.1</v>
      </c>
      <c r="AF78" s="25">
        <v>16900</v>
      </c>
      <c r="AG78" s="25">
        <v>127400</v>
      </c>
      <c r="AH78" s="26">
        <v>13.2</v>
      </c>
      <c r="AI78" s="26">
        <v>2.2000000000000002</v>
      </c>
      <c r="AJ78" s="25">
        <v>85300</v>
      </c>
      <c r="AK78" s="25">
        <v>127400</v>
      </c>
      <c r="AL78" s="26">
        <v>67</v>
      </c>
      <c r="AM78" s="26">
        <v>3.1</v>
      </c>
      <c r="BA78" s="36" t="s">
        <v>677</v>
      </c>
      <c r="BB78" s="37">
        <v>40300</v>
      </c>
      <c r="BC78" s="37">
        <v>127200</v>
      </c>
      <c r="BD78" s="38">
        <v>31.7</v>
      </c>
      <c r="BE78" s="38">
        <v>2.9</v>
      </c>
      <c r="BF78" s="37">
        <v>85400</v>
      </c>
      <c r="BG78" s="37">
        <v>127200</v>
      </c>
      <c r="BH78" s="38">
        <v>67.099999999999994</v>
      </c>
      <c r="BI78" s="38">
        <v>2.9</v>
      </c>
      <c r="BJ78" s="37">
        <v>14300</v>
      </c>
      <c r="BK78" s="37">
        <v>127200</v>
      </c>
      <c r="BL78" s="38">
        <v>11.2</v>
      </c>
      <c r="BM78" s="38">
        <v>2</v>
      </c>
      <c r="CA78" s="33" t="s">
        <v>677</v>
      </c>
      <c r="CB78" s="37">
        <v>40300</v>
      </c>
      <c r="CC78" s="37">
        <v>127200</v>
      </c>
      <c r="CD78" s="38">
        <v>31.7</v>
      </c>
      <c r="CE78" s="38">
        <v>2.9</v>
      </c>
      <c r="CF78" s="37">
        <v>85400</v>
      </c>
      <c r="CG78" s="37">
        <v>127200</v>
      </c>
      <c r="CH78" s="38">
        <v>67.099999999999994</v>
      </c>
      <c r="CI78" s="38">
        <v>2.9</v>
      </c>
      <c r="CJ78" s="37">
        <v>14300</v>
      </c>
      <c r="CK78" s="37">
        <v>127200</v>
      </c>
      <c r="CL78" s="38">
        <v>11.2</v>
      </c>
      <c r="CM78" s="38">
        <v>2</v>
      </c>
    </row>
    <row r="79" spans="1:91" x14ac:dyDescent="0.3">
      <c r="A79" s="6" t="s">
        <v>84</v>
      </c>
      <c r="B79" s="7">
        <v>26200</v>
      </c>
      <c r="C79" s="7">
        <v>157200</v>
      </c>
      <c r="D79" s="8">
        <v>16.7</v>
      </c>
      <c r="E79" s="8">
        <v>2.2999999999999998</v>
      </c>
      <c r="F79" s="7">
        <v>81500</v>
      </c>
      <c r="G79" s="7">
        <v>157200</v>
      </c>
      <c r="H79" s="8">
        <v>51.8</v>
      </c>
      <c r="I79" s="8">
        <v>3.1</v>
      </c>
      <c r="J79" s="7">
        <v>39900</v>
      </c>
      <c r="K79" s="7">
        <v>157200</v>
      </c>
      <c r="L79" s="8">
        <v>25.4</v>
      </c>
      <c r="M79" s="8">
        <v>2.7</v>
      </c>
      <c r="AA79" s="24" t="s">
        <v>678</v>
      </c>
      <c r="AB79" s="25">
        <v>30200</v>
      </c>
      <c r="AC79" s="25">
        <v>162700</v>
      </c>
      <c r="AD79" s="26">
        <v>18.5</v>
      </c>
      <c r="AE79" s="26">
        <v>2.4</v>
      </c>
      <c r="AF79" s="25">
        <v>32800</v>
      </c>
      <c r="AG79" s="25">
        <v>162700</v>
      </c>
      <c r="AH79" s="26">
        <v>20.100000000000001</v>
      </c>
      <c r="AI79" s="26">
        <v>2.5</v>
      </c>
      <c r="AJ79" s="25">
        <v>89100</v>
      </c>
      <c r="AK79" s="25">
        <v>162700</v>
      </c>
      <c r="AL79" s="26">
        <v>54.8</v>
      </c>
      <c r="AM79" s="26">
        <v>3.1</v>
      </c>
      <c r="BA79" s="36" t="s">
        <v>678</v>
      </c>
      <c r="BB79" s="37">
        <v>29000</v>
      </c>
      <c r="BC79" s="37">
        <v>164200</v>
      </c>
      <c r="BD79" s="38">
        <v>17.7</v>
      </c>
      <c r="BE79" s="38">
        <v>2.4</v>
      </c>
      <c r="BF79" s="37">
        <v>90400</v>
      </c>
      <c r="BG79" s="37">
        <v>164200</v>
      </c>
      <c r="BH79" s="38">
        <v>55</v>
      </c>
      <c r="BI79" s="38">
        <v>3.1</v>
      </c>
      <c r="BJ79" s="37">
        <v>32700</v>
      </c>
      <c r="BK79" s="37">
        <v>164200</v>
      </c>
      <c r="BL79" s="38">
        <v>19.899999999999999</v>
      </c>
      <c r="BM79" s="38">
        <v>2.5</v>
      </c>
      <c r="CA79" s="33" t="s">
        <v>678</v>
      </c>
      <c r="CB79" s="37">
        <v>29000</v>
      </c>
      <c r="CC79" s="37">
        <v>164200</v>
      </c>
      <c r="CD79" s="38">
        <v>17.7</v>
      </c>
      <c r="CE79" s="38">
        <v>2.4</v>
      </c>
      <c r="CF79" s="37">
        <v>90400</v>
      </c>
      <c r="CG79" s="37">
        <v>164200</v>
      </c>
      <c r="CH79" s="38">
        <v>55</v>
      </c>
      <c r="CI79" s="38">
        <v>3.1</v>
      </c>
      <c r="CJ79" s="37">
        <v>32700</v>
      </c>
      <c r="CK79" s="37">
        <v>164200</v>
      </c>
      <c r="CL79" s="38">
        <v>19.899999999999999</v>
      </c>
      <c r="CM79" s="38">
        <v>2.5</v>
      </c>
    </row>
    <row r="80" spans="1:91" x14ac:dyDescent="0.3">
      <c r="A80" s="6" t="s">
        <v>85</v>
      </c>
      <c r="B80" s="7">
        <v>27600</v>
      </c>
      <c r="C80" s="7">
        <v>150100</v>
      </c>
      <c r="D80" s="8">
        <v>18.399999999999999</v>
      </c>
      <c r="E80" s="8">
        <v>2.4</v>
      </c>
      <c r="F80" s="7">
        <v>74800</v>
      </c>
      <c r="G80" s="7">
        <v>150100</v>
      </c>
      <c r="H80" s="8">
        <v>49.8</v>
      </c>
      <c r="I80" s="8">
        <v>3</v>
      </c>
      <c r="J80" s="7">
        <v>44800</v>
      </c>
      <c r="K80" s="7">
        <v>150100</v>
      </c>
      <c r="L80" s="8">
        <v>29.8</v>
      </c>
      <c r="M80" s="8">
        <v>2.8</v>
      </c>
      <c r="AA80" s="24" t="s">
        <v>679</v>
      </c>
      <c r="AB80" s="25">
        <v>31800</v>
      </c>
      <c r="AC80" s="25">
        <v>157400</v>
      </c>
      <c r="AD80" s="26">
        <v>20.2</v>
      </c>
      <c r="AE80" s="26">
        <v>2.4</v>
      </c>
      <c r="AF80" s="25">
        <v>46000</v>
      </c>
      <c r="AG80" s="25">
        <v>157400</v>
      </c>
      <c r="AH80" s="26">
        <v>29.2</v>
      </c>
      <c r="AI80" s="26">
        <v>2.7</v>
      </c>
      <c r="AJ80" s="25">
        <v>79100</v>
      </c>
      <c r="AK80" s="25">
        <v>157400</v>
      </c>
      <c r="AL80" s="26">
        <v>50.3</v>
      </c>
      <c r="AM80" s="26">
        <v>3</v>
      </c>
      <c r="BA80" s="36" t="s">
        <v>679</v>
      </c>
      <c r="BB80" s="37">
        <v>29500</v>
      </c>
      <c r="BC80" s="37">
        <v>156800</v>
      </c>
      <c r="BD80" s="38">
        <v>18.8</v>
      </c>
      <c r="BE80" s="38">
        <v>2.2999999999999998</v>
      </c>
      <c r="BF80" s="37">
        <v>85500</v>
      </c>
      <c r="BG80" s="37">
        <v>156800</v>
      </c>
      <c r="BH80" s="38">
        <v>54.5</v>
      </c>
      <c r="BI80" s="38">
        <v>2.9</v>
      </c>
      <c r="BJ80" s="37">
        <v>36900</v>
      </c>
      <c r="BK80" s="37">
        <v>156800</v>
      </c>
      <c r="BL80" s="38">
        <v>23.6</v>
      </c>
      <c r="BM80" s="38">
        <v>2.5</v>
      </c>
      <c r="CA80" s="33" t="s">
        <v>679</v>
      </c>
      <c r="CB80" s="37">
        <v>29500</v>
      </c>
      <c r="CC80" s="37">
        <v>156800</v>
      </c>
      <c r="CD80" s="38">
        <v>18.8</v>
      </c>
      <c r="CE80" s="38">
        <v>2.2999999999999998</v>
      </c>
      <c r="CF80" s="37">
        <v>85500</v>
      </c>
      <c r="CG80" s="37">
        <v>156800</v>
      </c>
      <c r="CH80" s="38">
        <v>54.5</v>
      </c>
      <c r="CI80" s="38">
        <v>2.9</v>
      </c>
      <c r="CJ80" s="37">
        <v>36900</v>
      </c>
      <c r="CK80" s="37">
        <v>156800</v>
      </c>
      <c r="CL80" s="38">
        <v>23.6</v>
      </c>
      <c r="CM80" s="38">
        <v>2.5</v>
      </c>
    </row>
    <row r="81" spans="1:91" x14ac:dyDescent="0.3">
      <c r="A81" s="6" t="s">
        <v>86</v>
      </c>
      <c r="B81" s="7">
        <v>95100</v>
      </c>
      <c r="C81" s="7">
        <v>338700</v>
      </c>
      <c r="D81" s="8">
        <v>28.1</v>
      </c>
      <c r="E81" s="8">
        <v>2.8</v>
      </c>
      <c r="F81" s="7">
        <v>228000</v>
      </c>
      <c r="G81" s="7">
        <v>338700</v>
      </c>
      <c r="H81" s="8">
        <v>67.3</v>
      </c>
      <c r="I81" s="8">
        <v>2.9</v>
      </c>
      <c r="J81" s="7">
        <v>40100</v>
      </c>
      <c r="K81" s="7">
        <v>338700</v>
      </c>
      <c r="L81" s="8">
        <v>11.8</v>
      </c>
      <c r="M81" s="8">
        <v>2</v>
      </c>
      <c r="AA81" s="24" t="s">
        <v>680</v>
      </c>
      <c r="AB81" s="25">
        <v>92000</v>
      </c>
      <c r="AC81" s="25">
        <v>352300</v>
      </c>
      <c r="AD81" s="26">
        <v>26.1</v>
      </c>
      <c r="AE81" s="26">
        <v>2.6</v>
      </c>
      <c r="AF81" s="25">
        <v>47400</v>
      </c>
      <c r="AG81" s="25">
        <v>352300</v>
      </c>
      <c r="AH81" s="26">
        <v>13.4</v>
      </c>
      <c r="AI81" s="26">
        <v>2</v>
      </c>
      <c r="AJ81" s="25">
        <v>230200</v>
      </c>
      <c r="AK81" s="25">
        <v>352300</v>
      </c>
      <c r="AL81" s="26">
        <v>65.400000000000006</v>
      </c>
      <c r="AM81" s="26">
        <v>2.8</v>
      </c>
      <c r="BA81" s="36" t="s">
        <v>680</v>
      </c>
      <c r="BB81" s="37">
        <v>99500</v>
      </c>
      <c r="BC81" s="37">
        <v>356200</v>
      </c>
      <c r="BD81" s="38">
        <v>27.9</v>
      </c>
      <c r="BE81" s="38">
        <v>2.8</v>
      </c>
      <c r="BF81" s="37">
        <v>232600</v>
      </c>
      <c r="BG81" s="37">
        <v>356200</v>
      </c>
      <c r="BH81" s="38">
        <v>65.3</v>
      </c>
      <c r="BI81" s="38">
        <v>3</v>
      </c>
      <c r="BJ81" s="37">
        <v>49200</v>
      </c>
      <c r="BK81" s="37">
        <v>356200</v>
      </c>
      <c r="BL81" s="38">
        <v>13.8</v>
      </c>
      <c r="BM81" s="38">
        <v>2.1</v>
      </c>
      <c r="CA81" s="33" t="s">
        <v>680</v>
      </c>
      <c r="CB81" s="37">
        <v>99500</v>
      </c>
      <c r="CC81" s="37">
        <v>356200</v>
      </c>
      <c r="CD81" s="38">
        <v>27.9</v>
      </c>
      <c r="CE81" s="38">
        <v>2.8</v>
      </c>
      <c r="CF81" s="37">
        <v>232600</v>
      </c>
      <c r="CG81" s="37">
        <v>356200</v>
      </c>
      <c r="CH81" s="38">
        <v>65.3</v>
      </c>
      <c r="CI81" s="38">
        <v>3</v>
      </c>
      <c r="CJ81" s="37">
        <v>49200</v>
      </c>
      <c r="CK81" s="37">
        <v>356200</v>
      </c>
      <c r="CL81" s="38">
        <v>13.8</v>
      </c>
      <c r="CM81" s="38">
        <v>2.1</v>
      </c>
    </row>
    <row r="82" spans="1:91" x14ac:dyDescent="0.3">
      <c r="A82" s="6" t="s">
        <v>87</v>
      </c>
      <c r="B82" s="7">
        <v>24500</v>
      </c>
      <c r="C82" s="7">
        <v>94600</v>
      </c>
      <c r="D82" s="8">
        <v>25.9</v>
      </c>
      <c r="E82" s="8">
        <v>4.8</v>
      </c>
      <c r="F82" s="7">
        <v>56000</v>
      </c>
      <c r="G82" s="7">
        <v>94600</v>
      </c>
      <c r="H82" s="8">
        <v>59.2</v>
      </c>
      <c r="I82" s="8">
        <v>5.3</v>
      </c>
      <c r="J82" s="7">
        <v>11100</v>
      </c>
      <c r="K82" s="7">
        <v>94600</v>
      </c>
      <c r="L82" s="8">
        <v>11.8</v>
      </c>
      <c r="M82" s="8">
        <v>3.5</v>
      </c>
      <c r="AA82" s="24" t="s">
        <v>681</v>
      </c>
      <c r="AB82" s="25">
        <v>25700</v>
      </c>
      <c r="AC82" s="25">
        <v>97200</v>
      </c>
      <c r="AD82" s="26">
        <v>26.4</v>
      </c>
      <c r="AE82" s="26">
        <v>4.5</v>
      </c>
      <c r="AF82" s="25">
        <v>11400</v>
      </c>
      <c r="AG82" s="25">
        <v>97200</v>
      </c>
      <c r="AH82" s="26">
        <v>11.7</v>
      </c>
      <c r="AI82" s="26">
        <v>3.3</v>
      </c>
      <c r="AJ82" s="25">
        <v>57100</v>
      </c>
      <c r="AK82" s="25">
        <v>97200</v>
      </c>
      <c r="AL82" s="26">
        <v>58.8</v>
      </c>
      <c r="AM82" s="26">
        <v>5.0999999999999996</v>
      </c>
      <c r="BA82" s="36" t="s">
        <v>681</v>
      </c>
      <c r="BB82" s="37">
        <v>30600</v>
      </c>
      <c r="BC82" s="37">
        <v>99600</v>
      </c>
      <c r="BD82" s="38">
        <v>30.7</v>
      </c>
      <c r="BE82" s="38">
        <v>4.5</v>
      </c>
      <c r="BF82" s="37">
        <v>64000</v>
      </c>
      <c r="BG82" s="37">
        <v>99600</v>
      </c>
      <c r="BH82" s="38">
        <v>64.2</v>
      </c>
      <c r="BI82" s="38">
        <v>4.7</v>
      </c>
      <c r="BJ82" s="37">
        <v>11500</v>
      </c>
      <c r="BK82" s="37">
        <v>99600</v>
      </c>
      <c r="BL82" s="38">
        <v>11.6</v>
      </c>
      <c r="BM82" s="38">
        <v>3.2</v>
      </c>
      <c r="CA82" s="33" t="s">
        <v>681</v>
      </c>
      <c r="CB82" s="37">
        <v>30600</v>
      </c>
      <c r="CC82" s="37">
        <v>99600</v>
      </c>
      <c r="CD82" s="38">
        <v>30.7</v>
      </c>
      <c r="CE82" s="38">
        <v>4.5</v>
      </c>
      <c r="CF82" s="37">
        <v>64000</v>
      </c>
      <c r="CG82" s="37">
        <v>99600</v>
      </c>
      <c r="CH82" s="38">
        <v>64.2</v>
      </c>
      <c r="CI82" s="38">
        <v>4.7</v>
      </c>
      <c r="CJ82" s="37">
        <v>11500</v>
      </c>
      <c r="CK82" s="37">
        <v>99600</v>
      </c>
      <c r="CL82" s="38">
        <v>11.6</v>
      </c>
      <c r="CM82" s="38">
        <v>3.2</v>
      </c>
    </row>
    <row r="83" spans="1:91" x14ac:dyDescent="0.3">
      <c r="A83" s="6" t="s">
        <v>88</v>
      </c>
      <c r="B83" s="7">
        <v>37500</v>
      </c>
      <c r="C83" s="7">
        <v>155700</v>
      </c>
      <c r="D83" s="8">
        <v>24.1</v>
      </c>
      <c r="E83" s="8">
        <v>3.5</v>
      </c>
      <c r="F83" s="7">
        <v>99500</v>
      </c>
      <c r="G83" s="7">
        <v>155700</v>
      </c>
      <c r="H83" s="8">
        <v>63.9</v>
      </c>
      <c r="I83" s="8">
        <v>4</v>
      </c>
      <c r="J83" s="7">
        <v>13700</v>
      </c>
      <c r="K83" s="7">
        <v>155700</v>
      </c>
      <c r="L83" s="8">
        <v>8.8000000000000007</v>
      </c>
      <c r="M83" s="8">
        <v>2.2999999999999998</v>
      </c>
      <c r="AA83" s="24" t="s">
        <v>682</v>
      </c>
      <c r="AB83" s="25">
        <v>45600</v>
      </c>
      <c r="AC83" s="25">
        <v>163100</v>
      </c>
      <c r="AD83" s="26">
        <v>28</v>
      </c>
      <c r="AE83" s="26">
        <v>3.6</v>
      </c>
      <c r="AF83" s="25">
        <v>13500</v>
      </c>
      <c r="AG83" s="25">
        <v>163100</v>
      </c>
      <c r="AH83" s="26">
        <v>8.3000000000000007</v>
      </c>
      <c r="AI83" s="26">
        <v>2.2000000000000002</v>
      </c>
      <c r="AJ83" s="25">
        <v>111000</v>
      </c>
      <c r="AK83" s="25">
        <v>163100</v>
      </c>
      <c r="AL83" s="26">
        <v>68.099999999999994</v>
      </c>
      <c r="AM83" s="26">
        <v>3.7</v>
      </c>
      <c r="BA83" s="36" t="s">
        <v>682</v>
      </c>
      <c r="BB83" s="37">
        <v>48500</v>
      </c>
      <c r="BC83" s="37">
        <v>161100</v>
      </c>
      <c r="BD83" s="38">
        <v>30.1</v>
      </c>
      <c r="BE83" s="38">
        <v>3.6</v>
      </c>
      <c r="BF83" s="37">
        <v>112800</v>
      </c>
      <c r="BG83" s="37">
        <v>161100</v>
      </c>
      <c r="BH83" s="38">
        <v>70</v>
      </c>
      <c r="BI83" s="38">
        <v>3.6</v>
      </c>
      <c r="BJ83" s="37">
        <v>13200</v>
      </c>
      <c r="BK83" s="37">
        <v>161100</v>
      </c>
      <c r="BL83" s="38">
        <v>8.1999999999999993</v>
      </c>
      <c r="BM83" s="38">
        <v>2.2000000000000002</v>
      </c>
      <c r="CA83" s="33" t="s">
        <v>682</v>
      </c>
      <c r="CB83" s="37">
        <v>48500</v>
      </c>
      <c r="CC83" s="37">
        <v>161100</v>
      </c>
      <c r="CD83" s="38">
        <v>30.1</v>
      </c>
      <c r="CE83" s="38">
        <v>3.6</v>
      </c>
      <c r="CF83" s="37">
        <v>112800</v>
      </c>
      <c r="CG83" s="37">
        <v>161100</v>
      </c>
      <c r="CH83" s="38">
        <v>70</v>
      </c>
      <c r="CI83" s="38">
        <v>3.6</v>
      </c>
      <c r="CJ83" s="37">
        <v>13200</v>
      </c>
      <c r="CK83" s="37">
        <v>161100</v>
      </c>
      <c r="CL83" s="38">
        <v>8.1999999999999993</v>
      </c>
      <c r="CM83" s="38">
        <v>2.2000000000000002</v>
      </c>
    </row>
    <row r="84" spans="1:91" x14ac:dyDescent="0.3">
      <c r="A84" s="6" t="s">
        <v>89</v>
      </c>
      <c r="B84" s="7">
        <v>24700</v>
      </c>
      <c r="C84" s="7">
        <v>120000</v>
      </c>
      <c r="D84" s="8">
        <v>20.6</v>
      </c>
      <c r="E84" s="8">
        <v>2.5</v>
      </c>
      <c r="F84" s="7">
        <v>59300</v>
      </c>
      <c r="G84" s="7">
        <v>120000</v>
      </c>
      <c r="H84" s="8">
        <v>49.4</v>
      </c>
      <c r="I84" s="8">
        <v>3.1</v>
      </c>
      <c r="J84" s="7">
        <v>24400</v>
      </c>
      <c r="K84" s="7">
        <v>120000</v>
      </c>
      <c r="L84" s="8">
        <v>20.3</v>
      </c>
      <c r="M84" s="8">
        <v>2.5</v>
      </c>
      <c r="AA84" s="24" t="s">
        <v>683</v>
      </c>
      <c r="AB84" s="25">
        <v>22800</v>
      </c>
      <c r="AC84" s="25">
        <v>123400</v>
      </c>
      <c r="AD84" s="26">
        <v>18.399999999999999</v>
      </c>
      <c r="AE84" s="26">
        <v>2.2999999999999998</v>
      </c>
      <c r="AF84" s="25">
        <v>20500</v>
      </c>
      <c r="AG84" s="25">
        <v>123400</v>
      </c>
      <c r="AH84" s="26">
        <v>16.600000000000001</v>
      </c>
      <c r="AI84" s="26">
        <v>2.2000000000000002</v>
      </c>
      <c r="AJ84" s="25">
        <v>58800</v>
      </c>
      <c r="AK84" s="25">
        <v>123400</v>
      </c>
      <c r="AL84" s="26">
        <v>47.6</v>
      </c>
      <c r="AM84" s="26">
        <v>3</v>
      </c>
      <c r="BA84" s="36" t="s">
        <v>683</v>
      </c>
      <c r="BB84" s="37">
        <v>24900</v>
      </c>
      <c r="BC84" s="37">
        <v>125300</v>
      </c>
      <c r="BD84" s="38">
        <v>19.8</v>
      </c>
      <c r="BE84" s="38">
        <v>2.6</v>
      </c>
      <c r="BF84" s="37">
        <v>62500</v>
      </c>
      <c r="BG84" s="37">
        <v>125300</v>
      </c>
      <c r="BH84" s="38">
        <v>49.9</v>
      </c>
      <c r="BI84" s="38">
        <v>3.3</v>
      </c>
      <c r="BJ84" s="37">
        <v>21700</v>
      </c>
      <c r="BK84" s="37">
        <v>125300</v>
      </c>
      <c r="BL84" s="38">
        <v>17.3</v>
      </c>
      <c r="BM84" s="38">
        <v>2.5</v>
      </c>
      <c r="CA84" s="33" t="s">
        <v>683</v>
      </c>
      <c r="CB84" s="37">
        <v>24900</v>
      </c>
      <c r="CC84" s="37">
        <v>125300</v>
      </c>
      <c r="CD84" s="38">
        <v>19.8</v>
      </c>
      <c r="CE84" s="38">
        <v>2.6</v>
      </c>
      <c r="CF84" s="37">
        <v>62500</v>
      </c>
      <c r="CG84" s="37">
        <v>125300</v>
      </c>
      <c r="CH84" s="38">
        <v>49.9</v>
      </c>
      <c r="CI84" s="38">
        <v>3.3</v>
      </c>
      <c r="CJ84" s="37">
        <v>21700</v>
      </c>
      <c r="CK84" s="37">
        <v>125300</v>
      </c>
      <c r="CL84" s="38">
        <v>17.3</v>
      </c>
      <c r="CM84" s="38">
        <v>2.5</v>
      </c>
    </row>
    <row r="85" spans="1:91" x14ac:dyDescent="0.3">
      <c r="A85" s="6" t="s">
        <v>90</v>
      </c>
      <c r="B85" s="7">
        <v>22700</v>
      </c>
      <c r="C85" s="7">
        <v>110100</v>
      </c>
      <c r="D85" s="8">
        <v>20.6</v>
      </c>
      <c r="E85" s="8">
        <v>2.4</v>
      </c>
      <c r="F85" s="7">
        <v>61400</v>
      </c>
      <c r="G85" s="7">
        <v>110100</v>
      </c>
      <c r="H85" s="8">
        <v>55.8</v>
      </c>
      <c r="I85" s="8">
        <v>2.9</v>
      </c>
      <c r="J85" s="7">
        <v>16800</v>
      </c>
      <c r="K85" s="7">
        <v>110100</v>
      </c>
      <c r="L85" s="8">
        <v>15.3</v>
      </c>
      <c r="M85" s="8">
        <v>2.1</v>
      </c>
      <c r="AA85" s="24" t="s">
        <v>684</v>
      </c>
      <c r="AB85" s="25">
        <v>21400</v>
      </c>
      <c r="AC85" s="25">
        <v>113500</v>
      </c>
      <c r="AD85" s="26">
        <v>18.899999999999999</v>
      </c>
      <c r="AE85" s="26">
        <v>2.2999999999999998</v>
      </c>
      <c r="AF85" s="25">
        <v>18200</v>
      </c>
      <c r="AG85" s="25">
        <v>113500</v>
      </c>
      <c r="AH85" s="26">
        <v>16</v>
      </c>
      <c r="AI85" s="26">
        <v>2.1</v>
      </c>
      <c r="AJ85" s="25">
        <v>62600</v>
      </c>
      <c r="AK85" s="25">
        <v>113500</v>
      </c>
      <c r="AL85" s="26">
        <v>55.2</v>
      </c>
      <c r="AM85" s="26">
        <v>2.9</v>
      </c>
      <c r="BA85" s="36" t="s">
        <v>684</v>
      </c>
      <c r="BB85" s="37">
        <v>24200</v>
      </c>
      <c r="BC85" s="37">
        <v>116300</v>
      </c>
      <c r="BD85" s="38">
        <v>20.8</v>
      </c>
      <c r="BE85" s="38">
        <v>2.4</v>
      </c>
      <c r="BF85" s="37">
        <v>64100</v>
      </c>
      <c r="BG85" s="37">
        <v>116300</v>
      </c>
      <c r="BH85" s="38">
        <v>55.2</v>
      </c>
      <c r="BI85" s="38">
        <v>3</v>
      </c>
      <c r="BJ85" s="37">
        <v>16500</v>
      </c>
      <c r="BK85" s="37">
        <v>116300</v>
      </c>
      <c r="BL85" s="38">
        <v>14.2</v>
      </c>
      <c r="BM85" s="38">
        <v>2.1</v>
      </c>
      <c r="CA85" s="33" t="s">
        <v>684</v>
      </c>
      <c r="CB85" s="37">
        <v>24200</v>
      </c>
      <c r="CC85" s="37">
        <v>116300</v>
      </c>
      <c r="CD85" s="38">
        <v>20.8</v>
      </c>
      <c r="CE85" s="38">
        <v>2.4</v>
      </c>
      <c r="CF85" s="37">
        <v>64100</v>
      </c>
      <c r="CG85" s="37">
        <v>116300</v>
      </c>
      <c r="CH85" s="38">
        <v>55.2</v>
      </c>
      <c r="CI85" s="38">
        <v>3</v>
      </c>
      <c r="CJ85" s="37">
        <v>16500</v>
      </c>
      <c r="CK85" s="37">
        <v>116300</v>
      </c>
      <c r="CL85" s="38">
        <v>14.2</v>
      </c>
      <c r="CM85" s="38">
        <v>2.1</v>
      </c>
    </row>
    <row r="86" spans="1:91" x14ac:dyDescent="0.3">
      <c r="A86" s="6" t="s">
        <v>91</v>
      </c>
      <c r="B86" s="7">
        <v>19000</v>
      </c>
      <c r="C86" s="7">
        <v>100100</v>
      </c>
      <c r="D86" s="8">
        <v>19</v>
      </c>
      <c r="E86" s="8">
        <v>2.5</v>
      </c>
      <c r="F86" s="7">
        <v>58600</v>
      </c>
      <c r="G86" s="7">
        <v>100100</v>
      </c>
      <c r="H86" s="8">
        <v>58.5</v>
      </c>
      <c r="I86" s="8">
        <v>3.1</v>
      </c>
      <c r="J86" s="7">
        <v>11700</v>
      </c>
      <c r="K86" s="7">
        <v>100100</v>
      </c>
      <c r="L86" s="8">
        <v>11.6</v>
      </c>
      <c r="M86" s="8">
        <v>2</v>
      </c>
      <c r="AA86" s="24" t="s">
        <v>1049</v>
      </c>
      <c r="AB86" s="25">
        <v>23500</v>
      </c>
      <c r="AC86" s="25">
        <v>106200</v>
      </c>
      <c r="AD86" s="26">
        <v>22.1</v>
      </c>
      <c r="AE86" s="26">
        <v>2.7</v>
      </c>
      <c r="AF86" s="25">
        <v>13000</v>
      </c>
      <c r="AG86" s="25">
        <v>106200</v>
      </c>
      <c r="AH86" s="26">
        <v>12.2</v>
      </c>
      <c r="AI86" s="26">
        <v>2.1</v>
      </c>
      <c r="AJ86" s="25">
        <v>63900</v>
      </c>
      <c r="AK86" s="25">
        <v>106200</v>
      </c>
      <c r="AL86" s="26">
        <v>60.2</v>
      </c>
      <c r="AM86" s="26">
        <v>3.1</v>
      </c>
      <c r="BA86" s="36" t="s">
        <v>1028</v>
      </c>
      <c r="BB86" s="37">
        <v>23900</v>
      </c>
      <c r="BC86" s="37">
        <v>107500</v>
      </c>
      <c r="BD86" s="38">
        <v>22.3</v>
      </c>
      <c r="BE86" s="38">
        <v>2.7</v>
      </c>
      <c r="BF86" s="37">
        <v>66300</v>
      </c>
      <c r="BG86" s="37">
        <v>107500</v>
      </c>
      <c r="BH86" s="38">
        <v>61.7</v>
      </c>
      <c r="BI86" s="38">
        <v>3.1</v>
      </c>
      <c r="BJ86" s="37">
        <v>14000</v>
      </c>
      <c r="BK86" s="37">
        <v>107500</v>
      </c>
      <c r="BL86" s="38">
        <v>13.1</v>
      </c>
      <c r="BM86" s="38">
        <v>2.2000000000000002</v>
      </c>
      <c r="CA86" s="33" t="s">
        <v>1028</v>
      </c>
      <c r="CB86" s="37">
        <v>23900</v>
      </c>
      <c r="CC86" s="37">
        <v>107500</v>
      </c>
      <c r="CD86" s="38">
        <v>22.3</v>
      </c>
      <c r="CE86" s="38">
        <v>2.7</v>
      </c>
      <c r="CF86" s="37">
        <v>66300</v>
      </c>
      <c r="CG86" s="37">
        <v>107500</v>
      </c>
      <c r="CH86" s="38">
        <v>61.7</v>
      </c>
      <c r="CI86" s="38">
        <v>3.1</v>
      </c>
      <c r="CJ86" s="37">
        <v>14000</v>
      </c>
      <c r="CK86" s="37">
        <v>107500</v>
      </c>
      <c r="CL86" s="38">
        <v>13.1</v>
      </c>
      <c r="CM86" s="38">
        <v>2.2000000000000002</v>
      </c>
    </row>
    <row r="87" spans="1:91" x14ac:dyDescent="0.3">
      <c r="A87" s="6" t="s">
        <v>92</v>
      </c>
      <c r="B87" s="7">
        <v>13900</v>
      </c>
      <c r="C87" s="7">
        <v>97600</v>
      </c>
      <c r="D87" s="8">
        <v>14.3</v>
      </c>
      <c r="E87" s="8">
        <v>2.1</v>
      </c>
      <c r="F87" s="7">
        <v>48200</v>
      </c>
      <c r="G87" s="7">
        <v>97600</v>
      </c>
      <c r="H87" s="8">
        <v>49.4</v>
      </c>
      <c r="I87" s="8">
        <v>3</v>
      </c>
      <c r="J87" s="7">
        <v>18000</v>
      </c>
      <c r="K87" s="7">
        <v>97600</v>
      </c>
      <c r="L87" s="8">
        <v>18.399999999999999</v>
      </c>
      <c r="M87" s="8">
        <v>2.4</v>
      </c>
      <c r="AA87" s="24" t="s">
        <v>685</v>
      </c>
      <c r="AB87" s="25">
        <v>16800</v>
      </c>
      <c r="AC87" s="25">
        <v>101200</v>
      </c>
      <c r="AD87" s="26">
        <v>16.600000000000001</v>
      </c>
      <c r="AE87" s="26">
        <v>2.2000000000000002</v>
      </c>
      <c r="AF87" s="25">
        <v>21200</v>
      </c>
      <c r="AG87" s="25">
        <v>101200</v>
      </c>
      <c r="AH87" s="26">
        <v>21</v>
      </c>
      <c r="AI87" s="26">
        <v>2.4</v>
      </c>
      <c r="AJ87" s="25">
        <v>51600</v>
      </c>
      <c r="AK87" s="25">
        <v>101200</v>
      </c>
      <c r="AL87" s="26">
        <v>51</v>
      </c>
      <c r="AM87" s="26">
        <v>3</v>
      </c>
      <c r="BA87" s="36" t="s">
        <v>685</v>
      </c>
      <c r="BB87" s="37">
        <v>19200</v>
      </c>
      <c r="BC87" s="37">
        <v>103200</v>
      </c>
      <c r="BD87" s="38">
        <v>18.600000000000001</v>
      </c>
      <c r="BE87" s="38">
        <v>2.5</v>
      </c>
      <c r="BF87" s="37">
        <v>56000</v>
      </c>
      <c r="BG87" s="37">
        <v>103200</v>
      </c>
      <c r="BH87" s="38">
        <v>54.2</v>
      </c>
      <c r="BI87" s="38">
        <v>3.2</v>
      </c>
      <c r="BJ87" s="37">
        <v>17400</v>
      </c>
      <c r="BK87" s="37">
        <v>103200</v>
      </c>
      <c r="BL87" s="38">
        <v>16.899999999999999</v>
      </c>
      <c r="BM87" s="38">
        <v>2.4</v>
      </c>
      <c r="CA87" s="33" t="s">
        <v>685</v>
      </c>
      <c r="CB87" s="37">
        <v>19200</v>
      </c>
      <c r="CC87" s="37">
        <v>103200</v>
      </c>
      <c r="CD87" s="38">
        <v>18.600000000000001</v>
      </c>
      <c r="CE87" s="38">
        <v>2.5</v>
      </c>
      <c r="CF87" s="37">
        <v>56000</v>
      </c>
      <c r="CG87" s="37">
        <v>103200</v>
      </c>
      <c r="CH87" s="38">
        <v>54.2</v>
      </c>
      <c r="CI87" s="38">
        <v>3.2</v>
      </c>
      <c r="CJ87" s="37">
        <v>17400</v>
      </c>
      <c r="CK87" s="37">
        <v>103200</v>
      </c>
      <c r="CL87" s="38">
        <v>16.899999999999999</v>
      </c>
      <c r="CM87" s="38">
        <v>2.4</v>
      </c>
    </row>
    <row r="88" spans="1:91" x14ac:dyDescent="0.3">
      <c r="A88" s="6" t="s">
        <v>93</v>
      </c>
      <c r="B88" s="7">
        <v>130400</v>
      </c>
      <c r="C88" s="7">
        <v>372600</v>
      </c>
      <c r="D88" s="8">
        <v>35</v>
      </c>
      <c r="E88" s="8">
        <v>2.8</v>
      </c>
      <c r="F88" s="7">
        <v>247900</v>
      </c>
      <c r="G88" s="7">
        <v>372600</v>
      </c>
      <c r="H88" s="8">
        <v>66.5</v>
      </c>
      <c r="I88" s="8">
        <v>2.7</v>
      </c>
      <c r="J88" s="7">
        <v>34100</v>
      </c>
      <c r="K88" s="7">
        <v>372600</v>
      </c>
      <c r="L88" s="8">
        <v>9.1</v>
      </c>
      <c r="M88" s="8">
        <v>1.7</v>
      </c>
      <c r="AA88" s="24" t="s">
        <v>686</v>
      </c>
      <c r="AB88" s="25">
        <v>148500</v>
      </c>
      <c r="AC88" s="25">
        <v>392100</v>
      </c>
      <c r="AD88" s="26">
        <v>37.9</v>
      </c>
      <c r="AE88" s="26">
        <v>2.8</v>
      </c>
      <c r="AF88" s="25">
        <v>32800</v>
      </c>
      <c r="AG88" s="25">
        <v>392100</v>
      </c>
      <c r="AH88" s="26">
        <v>8.4</v>
      </c>
      <c r="AI88" s="26">
        <v>1.6</v>
      </c>
      <c r="AJ88" s="25">
        <v>261400</v>
      </c>
      <c r="AK88" s="25">
        <v>392100</v>
      </c>
      <c r="AL88" s="26">
        <v>66.7</v>
      </c>
      <c r="AM88" s="26">
        <v>2.7</v>
      </c>
      <c r="BA88" s="36" t="s">
        <v>686</v>
      </c>
      <c r="BB88" s="37">
        <v>144000</v>
      </c>
      <c r="BC88" s="37">
        <v>393000</v>
      </c>
      <c r="BD88" s="38">
        <v>36.6</v>
      </c>
      <c r="BE88" s="38">
        <v>2.8</v>
      </c>
      <c r="BF88" s="37">
        <v>268600</v>
      </c>
      <c r="BG88" s="37">
        <v>393000</v>
      </c>
      <c r="BH88" s="38">
        <v>68.3</v>
      </c>
      <c r="BI88" s="38">
        <v>2.7</v>
      </c>
      <c r="BJ88" s="37">
        <v>35800</v>
      </c>
      <c r="BK88" s="37">
        <v>393000</v>
      </c>
      <c r="BL88" s="38">
        <v>9.1</v>
      </c>
      <c r="BM88" s="38">
        <v>1.7</v>
      </c>
      <c r="CA88" s="33" t="s">
        <v>686</v>
      </c>
      <c r="CB88" s="37">
        <v>144000</v>
      </c>
      <c r="CC88" s="37">
        <v>393000</v>
      </c>
      <c r="CD88" s="38">
        <v>36.6</v>
      </c>
      <c r="CE88" s="38">
        <v>2.8</v>
      </c>
      <c r="CF88" s="37">
        <v>268600</v>
      </c>
      <c r="CG88" s="37">
        <v>393000</v>
      </c>
      <c r="CH88" s="38">
        <v>68.3</v>
      </c>
      <c r="CI88" s="38">
        <v>2.7</v>
      </c>
      <c r="CJ88" s="37">
        <v>35800</v>
      </c>
      <c r="CK88" s="37">
        <v>393000</v>
      </c>
      <c r="CL88" s="38">
        <v>9.1</v>
      </c>
      <c r="CM88" s="38">
        <v>1.7</v>
      </c>
    </row>
    <row r="89" spans="1:91" x14ac:dyDescent="0.3">
      <c r="A89" s="6" t="s">
        <v>94</v>
      </c>
      <c r="B89" s="7">
        <v>195400</v>
      </c>
      <c r="C89" s="7">
        <v>832300</v>
      </c>
      <c r="D89" s="8">
        <v>23.5</v>
      </c>
      <c r="E89" s="8">
        <v>1.7</v>
      </c>
      <c r="F89" s="7">
        <v>493000</v>
      </c>
      <c r="G89" s="7">
        <v>832300</v>
      </c>
      <c r="H89" s="8">
        <v>59.2</v>
      </c>
      <c r="I89" s="8">
        <v>2</v>
      </c>
      <c r="J89" s="7">
        <v>122600</v>
      </c>
      <c r="K89" s="7">
        <v>832300</v>
      </c>
      <c r="L89" s="8">
        <v>14.7</v>
      </c>
      <c r="M89" s="8">
        <v>1.4</v>
      </c>
      <c r="AA89" s="24" t="s">
        <v>687</v>
      </c>
      <c r="AB89" s="25">
        <v>199900</v>
      </c>
      <c r="AC89" s="25">
        <v>865400</v>
      </c>
      <c r="AD89" s="26">
        <v>23.1</v>
      </c>
      <c r="AE89" s="26">
        <v>1.7</v>
      </c>
      <c r="AF89" s="25">
        <v>136600</v>
      </c>
      <c r="AG89" s="25">
        <v>865400</v>
      </c>
      <c r="AH89" s="26">
        <v>15.8</v>
      </c>
      <c r="AI89" s="26">
        <v>1.5</v>
      </c>
      <c r="AJ89" s="25">
        <v>522000</v>
      </c>
      <c r="AK89" s="25">
        <v>865400</v>
      </c>
      <c r="AL89" s="26">
        <v>60.3</v>
      </c>
      <c r="AM89" s="26">
        <v>2</v>
      </c>
      <c r="BA89" s="36" t="s">
        <v>687</v>
      </c>
      <c r="BB89" s="37">
        <v>204900</v>
      </c>
      <c r="BC89" s="37">
        <v>865100</v>
      </c>
      <c r="BD89" s="38">
        <v>23.7</v>
      </c>
      <c r="BE89" s="38">
        <v>1.7</v>
      </c>
      <c r="BF89" s="37">
        <v>546500</v>
      </c>
      <c r="BG89" s="37">
        <v>865100</v>
      </c>
      <c r="BH89" s="38">
        <v>63.2</v>
      </c>
      <c r="BI89" s="38">
        <v>1.9</v>
      </c>
      <c r="BJ89" s="37">
        <v>117700</v>
      </c>
      <c r="BK89" s="37">
        <v>865100</v>
      </c>
      <c r="BL89" s="38">
        <v>13.6</v>
      </c>
      <c r="BM89" s="38">
        <v>1.4</v>
      </c>
      <c r="CA89" s="33" t="s">
        <v>687</v>
      </c>
      <c r="CB89" s="37">
        <v>204900</v>
      </c>
      <c r="CC89" s="37">
        <v>865100</v>
      </c>
      <c r="CD89" s="38">
        <v>23.7</v>
      </c>
      <c r="CE89" s="38">
        <v>1.7</v>
      </c>
      <c r="CF89" s="37">
        <v>546500</v>
      </c>
      <c r="CG89" s="37">
        <v>865100</v>
      </c>
      <c r="CH89" s="38">
        <v>63.2</v>
      </c>
      <c r="CI89" s="38">
        <v>1.9</v>
      </c>
      <c r="CJ89" s="37">
        <v>117700</v>
      </c>
      <c r="CK89" s="37">
        <v>865100</v>
      </c>
      <c r="CL89" s="38">
        <v>13.6</v>
      </c>
      <c r="CM89" s="38">
        <v>1.4</v>
      </c>
    </row>
    <row r="90" spans="1:91" x14ac:dyDescent="0.3">
      <c r="A90" s="6" t="s">
        <v>95</v>
      </c>
      <c r="B90" s="7">
        <v>228500</v>
      </c>
      <c r="C90" s="7">
        <v>670900</v>
      </c>
      <c r="D90" s="8">
        <v>34.1</v>
      </c>
      <c r="E90" s="8">
        <v>2</v>
      </c>
      <c r="F90" s="7">
        <v>473400</v>
      </c>
      <c r="G90" s="7">
        <v>670900</v>
      </c>
      <c r="H90" s="8">
        <v>70.599999999999994</v>
      </c>
      <c r="I90" s="8">
        <v>2</v>
      </c>
      <c r="J90" s="7">
        <v>61400</v>
      </c>
      <c r="K90" s="7">
        <v>670900</v>
      </c>
      <c r="L90" s="8">
        <v>9.1999999999999993</v>
      </c>
      <c r="M90" s="8">
        <v>1.2</v>
      </c>
      <c r="AA90" s="24" t="s">
        <v>688</v>
      </c>
      <c r="AB90" s="25">
        <v>221900</v>
      </c>
      <c r="AC90" s="25">
        <v>696400</v>
      </c>
      <c r="AD90" s="26">
        <v>31.9</v>
      </c>
      <c r="AE90" s="26">
        <v>2</v>
      </c>
      <c r="AF90" s="25">
        <v>65800</v>
      </c>
      <c r="AG90" s="25">
        <v>696400</v>
      </c>
      <c r="AH90" s="26">
        <v>9.5</v>
      </c>
      <c r="AI90" s="26">
        <v>1.3</v>
      </c>
      <c r="AJ90" s="25">
        <v>473100</v>
      </c>
      <c r="AK90" s="25">
        <v>696400</v>
      </c>
      <c r="AL90" s="26">
        <v>67.900000000000006</v>
      </c>
      <c r="AM90" s="26">
        <v>2</v>
      </c>
      <c r="BA90" s="36" t="s">
        <v>688</v>
      </c>
      <c r="BB90" s="37">
        <v>241000</v>
      </c>
      <c r="BC90" s="37">
        <v>702700</v>
      </c>
      <c r="BD90" s="38">
        <v>34.299999999999997</v>
      </c>
      <c r="BE90" s="38">
        <v>2.1</v>
      </c>
      <c r="BF90" s="37">
        <v>486200</v>
      </c>
      <c r="BG90" s="37">
        <v>702700</v>
      </c>
      <c r="BH90" s="38">
        <v>69.2</v>
      </c>
      <c r="BI90" s="38">
        <v>2.1</v>
      </c>
      <c r="BJ90" s="37">
        <v>54000</v>
      </c>
      <c r="BK90" s="37">
        <v>702700</v>
      </c>
      <c r="BL90" s="38">
        <v>7.7</v>
      </c>
      <c r="BM90" s="38">
        <v>1.2</v>
      </c>
      <c r="CA90" s="33" t="s">
        <v>688</v>
      </c>
      <c r="CB90" s="37">
        <v>241000</v>
      </c>
      <c r="CC90" s="37">
        <v>702700</v>
      </c>
      <c r="CD90" s="38">
        <v>34.299999999999997</v>
      </c>
      <c r="CE90" s="38">
        <v>2.1</v>
      </c>
      <c r="CF90" s="37">
        <v>486200</v>
      </c>
      <c r="CG90" s="37">
        <v>702700</v>
      </c>
      <c r="CH90" s="38">
        <v>69.2</v>
      </c>
      <c r="CI90" s="38">
        <v>2.1</v>
      </c>
      <c r="CJ90" s="37">
        <v>54000</v>
      </c>
      <c r="CK90" s="37">
        <v>702700</v>
      </c>
      <c r="CL90" s="38">
        <v>7.7</v>
      </c>
      <c r="CM90" s="38">
        <v>1.2</v>
      </c>
    </row>
    <row r="91" spans="1:91" x14ac:dyDescent="0.3">
      <c r="A91" s="6" t="s">
        <v>96</v>
      </c>
      <c r="B91" s="7">
        <v>109900</v>
      </c>
      <c r="C91" s="7">
        <v>492700</v>
      </c>
      <c r="D91" s="8">
        <v>22.3</v>
      </c>
      <c r="E91" s="8">
        <v>2.1</v>
      </c>
      <c r="F91" s="7">
        <v>293700</v>
      </c>
      <c r="G91" s="7">
        <v>492700</v>
      </c>
      <c r="H91" s="8">
        <v>59.6</v>
      </c>
      <c r="I91" s="8">
        <v>2.5</v>
      </c>
      <c r="J91" s="7">
        <v>66800</v>
      </c>
      <c r="K91" s="7">
        <v>492700</v>
      </c>
      <c r="L91" s="8">
        <v>13.6</v>
      </c>
      <c r="M91" s="8">
        <v>1.7</v>
      </c>
      <c r="AA91" s="24" t="s">
        <v>689</v>
      </c>
      <c r="AB91" s="25">
        <v>108100</v>
      </c>
      <c r="AC91" s="25">
        <v>516500</v>
      </c>
      <c r="AD91" s="26">
        <v>20.9</v>
      </c>
      <c r="AE91" s="26">
        <v>2</v>
      </c>
      <c r="AF91" s="25">
        <v>75100</v>
      </c>
      <c r="AG91" s="25">
        <v>516500</v>
      </c>
      <c r="AH91" s="26">
        <v>14.5</v>
      </c>
      <c r="AI91" s="26">
        <v>1.8</v>
      </c>
      <c r="AJ91" s="25">
        <v>302500</v>
      </c>
      <c r="AK91" s="25">
        <v>516500</v>
      </c>
      <c r="AL91" s="26">
        <v>58.6</v>
      </c>
      <c r="AM91" s="26">
        <v>2.5</v>
      </c>
      <c r="BA91" s="36" t="s">
        <v>689</v>
      </c>
      <c r="BB91" s="37">
        <v>122600</v>
      </c>
      <c r="BC91" s="37">
        <v>517200</v>
      </c>
      <c r="BD91" s="38">
        <v>23.7</v>
      </c>
      <c r="BE91" s="38">
        <v>2.2000000000000002</v>
      </c>
      <c r="BF91" s="37">
        <v>326000</v>
      </c>
      <c r="BG91" s="37">
        <v>517200</v>
      </c>
      <c r="BH91" s="38">
        <v>63</v>
      </c>
      <c r="BI91" s="38">
        <v>2.5</v>
      </c>
      <c r="BJ91" s="37">
        <v>66800</v>
      </c>
      <c r="BK91" s="37">
        <v>517200</v>
      </c>
      <c r="BL91" s="38">
        <v>12.9</v>
      </c>
      <c r="BM91" s="38">
        <v>1.7</v>
      </c>
      <c r="CA91" s="33" t="s">
        <v>689</v>
      </c>
      <c r="CB91" s="37">
        <v>122600</v>
      </c>
      <c r="CC91" s="37">
        <v>517200</v>
      </c>
      <c r="CD91" s="38">
        <v>23.7</v>
      </c>
      <c r="CE91" s="38">
        <v>2.2000000000000002</v>
      </c>
      <c r="CF91" s="37">
        <v>326000</v>
      </c>
      <c r="CG91" s="37">
        <v>517200</v>
      </c>
      <c r="CH91" s="38">
        <v>63</v>
      </c>
      <c r="CI91" s="38">
        <v>2.5</v>
      </c>
      <c r="CJ91" s="37">
        <v>66800</v>
      </c>
      <c r="CK91" s="37">
        <v>517200</v>
      </c>
      <c r="CL91" s="38">
        <v>12.9</v>
      </c>
      <c r="CM91" s="38">
        <v>1.7</v>
      </c>
    </row>
    <row r="92" spans="1:91" x14ac:dyDescent="0.3">
      <c r="A92" s="6" t="s">
        <v>97</v>
      </c>
      <c r="B92" s="7">
        <v>95200</v>
      </c>
      <c r="C92" s="7">
        <v>420700</v>
      </c>
      <c r="D92" s="8">
        <v>22.6</v>
      </c>
      <c r="E92" s="8">
        <v>2.2999999999999998</v>
      </c>
      <c r="F92" s="7">
        <v>255800</v>
      </c>
      <c r="G92" s="7">
        <v>420700</v>
      </c>
      <c r="H92" s="8">
        <v>60.8</v>
      </c>
      <c r="I92" s="8">
        <v>2.7</v>
      </c>
      <c r="J92" s="7">
        <v>59500</v>
      </c>
      <c r="K92" s="7">
        <v>420700</v>
      </c>
      <c r="L92" s="8">
        <v>14.2</v>
      </c>
      <c r="M92" s="8">
        <v>1.9</v>
      </c>
      <c r="AA92" s="24" t="s">
        <v>690</v>
      </c>
      <c r="AB92" s="25">
        <v>93500</v>
      </c>
      <c r="AC92" s="25">
        <v>438700</v>
      </c>
      <c r="AD92" s="26">
        <v>21.3</v>
      </c>
      <c r="AE92" s="26">
        <v>2.2000000000000002</v>
      </c>
      <c r="AF92" s="25">
        <v>63400</v>
      </c>
      <c r="AG92" s="25">
        <v>438700</v>
      </c>
      <c r="AH92" s="26">
        <v>14.5</v>
      </c>
      <c r="AI92" s="26">
        <v>1.9</v>
      </c>
      <c r="AJ92" s="25">
        <v>253400</v>
      </c>
      <c r="AK92" s="25">
        <v>438700</v>
      </c>
      <c r="AL92" s="26">
        <v>57.8</v>
      </c>
      <c r="AM92" s="26">
        <v>2.7</v>
      </c>
      <c r="BA92" s="36" t="s">
        <v>690</v>
      </c>
      <c r="BB92" s="37">
        <v>107400</v>
      </c>
      <c r="BC92" s="37">
        <v>439500</v>
      </c>
      <c r="BD92" s="38">
        <v>24.4</v>
      </c>
      <c r="BE92" s="38">
        <v>2.2999999999999998</v>
      </c>
      <c r="BF92" s="37">
        <v>274000</v>
      </c>
      <c r="BG92" s="37">
        <v>439500</v>
      </c>
      <c r="BH92" s="38">
        <v>62.3</v>
      </c>
      <c r="BI92" s="38">
        <v>2.5</v>
      </c>
      <c r="BJ92" s="37">
        <v>43800</v>
      </c>
      <c r="BK92" s="37">
        <v>439500</v>
      </c>
      <c r="BL92" s="38">
        <v>10</v>
      </c>
      <c r="BM92" s="38">
        <v>1.6</v>
      </c>
      <c r="CA92" s="33" t="s">
        <v>690</v>
      </c>
      <c r="CB92" s="37">
        <v>107400</v>
      </c>
      <c r="CC92" s="37">
        <v>439500</v>
      </c>
      <c r="CD92" s="38">
        <v>24.4</v>
      </c>
      <c r="CE92" s="38">
        <v>2.2999999999999998</v>
      </c>
      <c r="CF92" s="37">
        <v>274000</v>
      </c>
      <c r="CG92" s="37">
        <v>439500</v>
      </c>
      <c r="CH92" s="38">
        <v>62.3</v>
      </c>
      <c r="CI92" s="38">
        <v>2.5</v>
      </c>
      <c r="CJ92" s="37">
        <v>43800</v>
      </c>
      <c r="CK92" s="37">
        <v>439500</v>
      </c>
      <c r="CL92" s="38">
        <v>10</v>
      </c>
      <c r="CM92" s="38">
        <v>1.6</v>
      </c>
    </row>
    <row r="93" spans="1:91" x14ac:dyDescent="0.3">
      <c r="A93" s="6" t="s">
        <v>98</v>
      </c>
      <c r="B93" s="7">
        <v>76100</v>
      </c>
      <c r="C93" s="7">
        <v>149700</v>
      </c>
      <c r="D93" s="8">
        <v>50.8</v>
      </c>
      <c r="E93" s="8">
        <v>3.6</v>
      </c>
      <c r="F93" s="7">
        <v>107900</v>
      </c>
      <c r="G93" s="7">
        <v>149700</v>
      </c>
      <c r="H93" s="8">
        <v>72.099999999999994</v>
      </c>
      <c r="I93" s="8">
        <v>3.2</v>
      </c>
      <c r="J93" s="7">
        <v>15500</v>
      </c>
      <c r="K93" s="7">
        <v>149700</v>
      </c>
      <c r="L93" s="8">
        <v>10.4</v>
      </c>
      <c r="M93" s="8">
        <v>2.2000000000000002</v>
      </c>
      <c r="AA93" s="24" t="s">
        <v>691</v>
      </c>
      <c r="AB93" s="25">
        <v>78500</v>
      </c>
      <c r="AC93" s="25">
        <v>151200</v>
      </c>
      <c r="AD93" s="26">
        <v>51.9</v>
      </c>
      <c r="AE93" s="26">
        <v>3.6</v>
      </c>
      <c r="AF93" s="25">
        <v>11600</v>
      </c>
      <c r="AG93" s="25">
        <v>151200</v>
      </c>
      <c r="AH93" s="26">
        <v>7.7</v>
      </c>
      <c r="AI93" s="26">
        <v>1.9</v>
      </c>
      <c r="AJ93" s="25">
        <v>108000</v>
      </c>
      <c r="AK93" s="25">
        <v>151200</v>
      </c>
      <c r="AL93" s="26">
        <v>71.400000000000006</v>
      </c>
      <c r="AM93" s="26">
        <v>3.2</v>
      </c>
      <c r="BA93" s="36" t="s">
        <v>691</v>
      </c>
      <c r="BB93" s="37">
        <v>80400</v>
      </c>
      <c r="BC93" s="37">
        <v>153200</v>
      </c>
      <c r="BD93" s="38">
        <v>52.5</v>
      </c>
      <c r="BE93" s="38">
        <v>3.9</v>
      </c>
      <c r="BF93" s="37">
        <v>111100</v>
      </c>
      <c r="BG93" s="37">
        <v>153200</v>
      </c>
      <c r="BH93" s="38">
        <v>72.5</v>
      </c>
      <c r="BI93" s="38">
        <v>3.5</v>
      </c>
      <c r="BJ93" s="37">
        <v>13600</v>
      </c>
      <c r="BK93" s="37">
        <v>153200</v>
      </c>
      <c r="BL93" s="38">
        <v>8.9</v>
      </c>
      <c r="BM93" s="38">
        <v>2.2000000000000002</v>
      </c>
      <c r="CA93" s="33" t="s">
        <v>691</v>
      </c>
      <c r="CB93" s="37">
        <v>80400</v>
      </c>
      <c r="CC93" s="37">
        <v>153200</v>
      </c>
      <c r="CD93" s="38">
        <v>52.5</v>
      </c>
      <c r="CE93" s="38">
        <v>3.9</v>
      </c>
      <c r="CF93" s="37">
        <v>111100</v>
      </c>
      <c r="CG93" s="37">
        <v>153200</v>
      </c>
      <c r="CH93" s="38">
        <v>72.5</v>
      </c>
      <c r="CI93" s="38">
        <v>3.5</v>
      </c>
      <c r="CJ93" s="37">
        <v>13600</v>
      </c>
      <c r="CK93" s="37">
        <v>153200</v>
      </c>
      <c r="CL93" s="38">
        <v>8.9</v>
      </c>
      <c r="CM93" s="38">
        <v>2.2000000000000002</v>
      </c>
    </row>
    <row r="94" spans="1:91" x14ac:dyDescent="0.3">
      <c r="A94" s="6" t="s">
        <v>99</v>
      </c>
      <c r="B94" s="7">
        <v>2600</v>
      </c>
      <c r="C94" s="7">
        <v>3400</v>
      </c>
      <c r="D94" s="8">
        <v>76.599999999999994</v>
      </c>
      <c r="E94" s="7" t="s">
        <v>100</v>
      </c>
      <c r="F94" s="7">
        <v>3400</v>
      </c>
      <c r="G94" s="7">
        <v>3400</v>
      </c>
      <c r="H94" s="8">
        <v>100</v>
      </c>
      <c r="I94" s="7" t="s">
        <v>101</v>
      </c>
      <c r="J94" s="7" t="s">
        <v>102</v>
      </c>
      <c r="K94" s="7">
        <v>3400</v>
      </c>
      <c r="L94" s="7" t="s">
        <v>102</v>
      </c>
      <c r="M94" s="7" t="s">
        <v>102</v>
      </c>
      <c r="AA94" s="24" t="s">
        <v>692</v>
      </c>
      <c r="AB94" s="25">
        <v>4700</v>
      </c>
      <c r="AC94" s="25">
        <v>6600</v>
      </c>
      <c r="AD94" s="26">
        <v>71.599999999999994</v>
      </c>
      <c r="AE94" s="25" t="s">
        <v>100</v>
      </c>
      <c r="AF94" s="25" t="s">
        <v>102</v>
      </c>
      <c r="AG94" s="25">
        <v>6600</v>
      </c>
      <c r="AH94" s="25" t="s">
        <v>102</v>
      </c>
      <c r="AI94" s="25" t="s">
        <v>102</v>
      </c>
      <c r="AJ94" s="25">
        <v>5800</v>
      </c>
      <c r="AK94" s="25">
        <v>6600</v>
      </c>
      <c r="AL94" s="26">
        <v>87.6</v>
      </c>
      <c r="AM94" s="26">
        <v>18.7</v>
      </c>
      <c r="BA94" s="36" t="s">
        <v>692</v>
      </c>
      <c r="BB94" s="37">
        <v>5500</v>
      </c>
      <c r="BC94" s="37">
        <v>5500</v>
      </c>
      <c r="BD94" s="38">
        <v>100</v>
      </c>
      <c r="BE94" s="37" t="s">
        <v>101</v>
      </c>
      <c r="BF94" s="37">
        <v>5500</v>
      </c>
      <c r="BG94" s="37">
        <v>5500</v>
      </c>
      <c r="BH94" s="38">
        <v>100</v>
      </c>
      <c r="BI94" s="37" t="s">
        <v>101</v>
      </c>
      <c r="BJ94" s="37" t="s">
        <v>102</v>
      </c>
      <c r="BK94" s="37">
        <v>5500</v>
      </c>
      <c r="BL94" s="37" t="s">
        <v>102</v>
      </c>
      <c r="BM94" s="37" t="s">
        <v>102</v>
      </c>
      <c r="CA94" s="33" t="s">
        <v>692</v>
      </c>
      <c r="CB94" s="37">
        <v>5500</v>
      </c>
      <c r="CC94" s="37">
        <v>5500</v>
      </c>
      <c r="CD94" s="38">
        <v>100</v>
      </c>
      <c r="CE94" s="37" t="s">
        <v>101</v>
      </c>
      <c r="CF94" s="37">
        <v>5500</v>
      </c>
      <c r="CG94" s="37">
        <v>5500</v>
      </c>
      <c r="CH94" s="38">
        <v>100</v>
      </c>
      <c r="CI94" s="37" t="s">
        <v>101</v>
      </c>
      <c r="CJ94" s="37" t="s">
        <v>102</v>
      </c>
      <c r="CK94" s="37">
        <v>5500</v>
      </c>
      <c r="CL94" s="37" t="s">
        <v>102</v>
      </c>
      <c r="CM94" s="37" t="s">
        <v>102</v>
      </c>
    </row>
    <row r="95" spans="1:91" x14ac:dyDescent="0.3">
      <c r="A95" s="6" t="s">
        <v>103</v>
      </c>
      <c r="B95" s="7">
        <v>57300</v>
      </c>
      <c r="C95" s="7">
        <v>155400</v>
      </c>
      <c r="D95" s="8">
        <v>36.9</v>
      </c>
      <c r="E95" s="8">
        <v>3.7</v>
      </c>
      <c r="F95" s="7">
        <v>91400</v>
      </c>
      <c r="G95" s="7">
        <v>155400</v>
      </c>
      <c r="H95" s="8">
        <v>58.8</v>
      </c>
      <c r="I95" s="8">
        <v>3.8</v>
      </c>
      <c r="J95" s="7">
        <v>29500</v>
      </c>
      <c r="K95" s="7">
        <v>155400</v>
      </c>
      <c r="L95" s="8">
        <v>19</v>
      </c>
      <c r="M95" s="8">
        <v>3</v>
      </c>
      <c r="AA95" s="24" t="s">
        <v>693</v>
      </c>
      <c r="AB95" s="25">
        <v>74700</v>
      </c>
      <c r="AC95" s="25">
        <v>163500</v>
      </c>
      <c r="AD95" s="26">
        <v>45.7</v>
      </c>
      <c r="AE95" s="26">
        <v>3.8</v>
      </c>
      <c r="AF95" s="25">
        <v>25200</v>
      </c>
      <c r="AG95" s="25">
        <v>163500</v>
      </c>
      <c r="AH95" s="26">
        <v>15.4</v>
      </c>
      <c r="AI95" s="26">
        <v>2.7</v>
      </c>
      <c r="AJ95" s="25">
        <v>110200</v>
      </c>
      <c r="AK95" s="25">
        <v>163500</v>
      </c>
      <c r="AL95" s="26">
        <v>67.400000000000006</v>
      </c>
      <c r="AM95" s="26">
        <v>3.5</v>
      </c>
      <c r="BA95" s="36" t="s">
        <v>693</v>
      </c>
      <c r="BB95" s="37">
        <v>77300</v>
      </c>
      <c r="BC95" s="37">
        <v>169200</v>
      </c>
      <c r="BD95" s="38">
        <v>45.7</v>
      </c>
      <c r="BE95" s="38">
        <v>3.8</v>
      </c>
      <c r="BF95" s="37">
        <v>107400</v>
      </c>
      <c r="BG95" s="37">
        <v>169200</v>
      </c>
      <c r="BH95" s="38">
        <v>63.5</v>
      </c>
      <c r="BI95" s="38">
        <v>3.6</v>
      </c>
      <c r="BJ95" s="37">
        <v>24300</v>
      </c>
      <c r="BK95" s="37">
        <v>169200</v>
      </c>
      <c r="BL95" s="38">
        <v>14.3</v>
      </c>
      <c r="BM95" s="38">
        <v>2.6</v>
      </c>
      <c r="CA95" s="33" t="s">
        <v>693</v>
      </c>
      <c r="CB95" s="37">
        <v>77300</v>
      </c>
      <c r="CC95" s="37">
        <v>169200</v>
      </c>
      <c r="CD95" s="38">
        <v>45.7</v>
      </c>
      <c r="CE95" s="38">
        <v>3.8</v>
      </c>
      <c r="CF95" s="37">
        <v>107400</v>
      </c>
      <c r="CG95" s="37">
        <v>169200</v>
      </c>
      <c r="CH95" s="38">
        <v>63.5</v>
      </c>
      <c r="CI95" s="38">
        <v>3.6</v>
      </c>
      <c r="CJ95" s="37">
        <v>24300</v>
      </c>
      <c r="CK95" s="37">
        <v>169200</v>
      </c>
      <c r="CL95" s="38">
        <v>14.3</v>
      </c>
      <c r="CM95" s="38">
        <v>2.6</v>
      </c>
    </row>
    <row r="96" spans="1:91" x14ac:dyDescent="0.3">
      <c r="A96" s="6" t="s">
        <v>104</v>
      </c>
      <c r="B96" s="7">
        <v>67700</v>
      </c>
      <c r="C96" s="7">
        <v>128900</v>
      </c>
      <c r="D96" s="8">
        <v>52.5</v>
      </c>
      <c r="E96" s="8">
        <v>4.3</v>
      </c>
      <c r="F96" s="7">
        <v>89900</v>
      </c>
      <c r="G96" s="7">
        <v>128900</v>
      </c>
      <c r="H96" s="8">
        <v>69.7</v>
      </c>
      <c r="I96" s="8">
        <v>4</v>
      </c>
      <c r="J96" s="7">
        <v>13500</v>
      </c>
      <c r="K96" s="7">
        <v>128900</v>
      </c>
      <c r="L96" s="8">
        <v>10.5</v>
      </c>
      <c r="M96" s="8">
        <v>2.6</v>
      </c>
      <c r="AA96" s="24" t="s">
        <v>694</v>
      </c>
      <c r="AB96" s="25">
        <v>66700</v>
      </c>
      <c r="AC96" s="25">
        <v>129600</v>
      </c>
      <c r="AD96" s="26">
        <v>51.4</v>
      </c>
      <c r="AE96" s="26">
        <v>4.2</v>
      </c>
      <c r="AF96" s="25">
        <v>10100</v>
      </c>
      <c r="AG96" s="25">
        <v>129600</v>
      </c>
      <c r="AH96" s="26">
        <v>7.8</v>
      </c>
      <c r="AI96" s="26">
        <v>2.2999999999999998</v>
      </c>
      <c r="AJ96" s="25">
        <v>90800</v>
      </c>
      <c r="AK96" s="25">
        <v>129600</v>
      </c>
      <c r="AL96" s="26">
        <v>70</v>
      </c>
      <c r="AM96" s="26">
        <v>3.9</v>
      </c>
      <c r="BA96" s="36" t="s">
        <v>694</v>
      </c>
      <c r="BB96" s="37">
        <v>61500</v>
      </c>
      <c r="BC96" s="37">
        <v>132900</v>
      </c>
      <c r="BD96" s="38">
        <v>46.3</v>
      </c>
      <c r="BE96" s="38">
        <v>4.3</v>
      </c>
      <c r="BF96" s="37">
        <v>88000</v>
      </c>
      <c r="BG96" s="37">
        <v>132900</v>
      </c>
      <c r="BH96" s="38">
        <v>66.2</v>
      </c>
      <c r="BI96" s="38">
        <v>4</v>
      </c>
      <c r="BJ96" s="37">
        <v>18000</v>
      </c>
      <c r="BK96" s="37">
        <v>132900</v>
      </c>
      <c r="BL96" s="38">
        <v>13.5</v>
      </c>
      <c r="BM96" s="38">
        <v>2.9</v>
      </c>
      <c r="CA96" s="33" t="s">
        <v>694</v>
      </c>
      <c r="CB96" s="37">
        <v>61500</v>
      </c>
      <c r="CC96" s="37">
        <v>132900</v>
      </c>
      <c r="CD96" s="38">
        <v>46.3</v>
      </c>
      <c r="CE96" s="38">
        <v>4.3</v>
      </c>
      <c r="CF96" s="37">
        <v>88000</v>
      </c>
      <c r="CG96" s="37">
        <v>132900</v>
      </c>
      <c r="CH96" s="38">
        <v>66.2</v>
      </c>
      <c r="CI96" s="38">
        <v>4</v>
      </c>
      <c r="CJ96" s="37">
        <v>18000</v>
      </c>
      <c r="CK96" s="37">
        <v>132900</v>
      </c>
      <c r="CL96" s="38">
        <v>13.5</v>
      </c>
      <c r="CM96" s="38">
        <v>2.9</v>
      </c>
    </row>
    <row r="97" spans="1:91" x14ac:dyDescent="0.3">
      <c r="A97" s="6" t="s">
        <v>105</v>
      </c>
      <c r="B97" s="7">
        <v>68000</v>
      </c>
      <c r="C97" s="7">
        <v>163500</v>
      </c>
      <c r="D97" s="8">
        <v>41.6</v>
      </c>
      <c r="E97" s="8">
        <v>4.0999999999999996</v>
      </c>
      <c r="F97" s="7">
        <v>99000</v>
      </c>
      <c r="G97" s="7">
        <v>163500</v>
      </c>
      <c r="H97" s="8">
        <v>60.5</v>
      </c>
      <c r="I97" s="8">
        <v>4</v>
      </c>
      <c r="J97" s="7">
        <v>24200</v>
      </c>
      <c r="K97" s="7">
        <v>163500</v>
      </c>
      <c r="L97" s="8">
        <v>14.8</v>
      </c>
      <c r="M97" s="8">
        <v>2.9</v>
      </c>
      <c r="AA97" s="24" t="s">
        <v>695</v>
      </c>
      <c r="AB97" s="25">
        <v>70600</v>
      </c>
      <c r="AC97" s="25">
        <v>171900</v>
      </c>
      <c r="AD97" s="26">
        <v>41.1</v>
      </c>
      <c r="AE97" s="26">
        <v>4</v>
      </c>
      <c r="AF97" s="25">
        <v>30900</v>
      </c>
      <c r="AG97" s="25">
        <v>171900</v>
      </c>
      <c r="AH97" s="26">
        <v>18</v>
      </c>
      <c r="AI97" s="26">
        <v>3.2</v>
      </c>
      <c r="AJ97" s="25">
        <v>98200</v>
      </c>
      <c r="AK97" s="25">
        <v>171900</v>
      </c>
      <c r="AL97" s="26">
        <v>57.1</v>
      </c>
      <c r="AM97" s="26">
        <v>4.0999999999999996</v>
      </c>
      <c r="BA97" s="36" t="s">
        <v>695</v>
      </c>
      <c r="BB97" s="37">
        <v>74300</v>
      </c>
      <c r="BC97" s="37">
        <v>175000</v>
      </c>
      <c r="BD97" s="38">
        <v>42.4</v>
      </c>
      <c r="BE97" s="38">
        <v>4</v>
      </c>
      <c r="BF97" s="37">
        <v>110100</v>
      </c>
      <c r="BG97" s="37">
        <v>175000</v>
      </c>
      <c r="BH97" s="38">
        <v>62.9</v>
      </c>
      <c r="BI97" s="38">
        <v>3.9</v>
      </c>
      <c r="BJ97" s="37">
        <v>27900</v>
      </c>
      <c r="BK97" s="37">
        <v>175000</v>
      </c>
      <c r="BL97" s="38">
        <v>16</v>
      </c>
      <c r="BM97" s="38">
        <v>3</v>
      </c>
      <c r="CA97" s="33" t="s">
        <v>695</v>
      </c>
      <c r="CB97" s="37">
        <v>74300</v>
      </c>
      <c r="CC97" s="37">
        <v>175000</v>
      </c>
      <c r="CD97" s="38">
        <v>42.4</v>
      </c>
      <c r="CE97" s="38">
        <v>4</v>
      </c>
      <c r="CF97" s="37">
        <v>110100</v>
      </c>
      <c r="CG97" s="37">
        <v>175000</v>
      </c>
      <c r="CH97" s="38">
        <v>62.9</v>
      </c>
      <c r="CI97" s="38">
        <v>3.9</v>
      </c>
      <c r="CJ97" s="37">
        <v>27900</v>
      </c>
      <c r="CK97" s="37">
        <v>175000</v>
      </c>
      <c r="CL97" s="38">
        <v>16</v>
      </c>
      <c r="CM97" s="38">
        <v>3</v>
      </c>
    </row>
    <row r="98" spans="1:91" x14ac:dyDescent="0.3">
      <c r="A98" s="6" t="s">
        <v>106</v>
      </c>
      <c r="B98" s="7">
        <v>61000</v>
      </c>
      <c r="C98" s="7">
        <v>136100</v>
      </c>
      <c r="D98" s="8">
        <v>44.8</v>
      </c>
      <c r="E98" s="8">
        <v>3.9</v>
      </c>
      <c r="F98" s="7">
        <v>93700</v>
      </c>
      <c r="G98" s="7">
        <v>136100</v>
      </c>
      <c r="H98" s="8">
        <v>68.8</v>
      </c>
      <c r="I98" s="8">
        <v>3.6</v>
      </c>
      <c r="J98" s="7">
        <v>18900</v>
      </c>
      <c r="K98" s="7">
        <v>136100</v>
      </c>
      <c r="L98" s="8">
        <v>13.9</v>
      </c>
      <c r="M98" s="8">
        <v>2.7</v>
      </c>
      <c r="AA98" s="24" t="s">
        <v>696</v>
      </c>
      <c r="AB98" s="25">
        <v>65800</v>
      </c>
      <c r="AC98" s="25">
        <v>140700</v>
      </c>
      <c r="AD98" s="26">
        <v>46.8</v>
      </c>
      <c r="AE98" s="26">
        <v>3.8</v>
      </c>
      <c r="AF98" s="25">
        <v>19200</v>
      </c>
      <c r="AG98" s="25">
        <v>140700</v>
      </c>
      <c r="AH98" s="26">
        <v>13.6</v>
      </c>
      <c r="AI98" s="26">
        <v>2.6</v>
      </c>
      <c r="AJ98" s="25">
        <v>94000</v>
      </c>
      <c r="AK98" s="25">
        <v>140700</v>
      </c>
      <c r="AL98" s="26">
        <v>66.8</v>
      </c>
      <c r="AM98" s="26">
        <v>3.6</v>
      </c>
      <c r="BA98" s="36" t="s">
        <v>696</v>
      </c>
      <c r="BB98" s="37">
        <v>74800</v>
      </c>
      <c r="BC98" s="37">
        <v>145500</v>
      </c>
      <c r="BD98" s="38">
        <v>51.5</v>
      </c>
      <c r="BE98" s="38">
        <v>4</v>
      </c>
      <c r="BF98" s="37">
        <v>104800</v>
      </c>
      <c r="BG98" s="37">
        <v>145500</v>
      </c>
      <c r="BH98" s="38">
        <v>72</v>
      </c>
      <c r="BI98" s="38">
        <v>3.6</v>
      </c>
      <c r="BJ98" s="37">
        <v>15500</v>
      </c>
      <c r="BK98" s="37">
        <v>145500</v>
      </c>
      <c r="BL98" s="38">
        <v>10.7</v>
      </c>
      <c r="BM98" s="38">
        <v>2.5</v>
      </c>
      <c r="CA98" s="33" t="s">
        <v>696</v>
      </c>
      <c r="CB98" s="37">
        <v>74800</v>
      </c>
      <c r="CC98" s="37">
        <v>145500</v>
      </c>
      <c r="CD98" s="38">
        <v>51.5</v>
      </c>
      <c r="CE98" s="38">
        <v>4</v>
      </c>
      <c r="CF98" s="37">
        <v>104800</v>
      </c>
      <c r="CG98" s="37">
        <v>145500</v>
      </c>
      <c r="CH98" s="38">
        <v>72</v>
      </c>
      <c r="CI98" s="38">
        <v>3.6</v>
      </c>
      <c r="CJ98" s="37">
        <v>15500</v>
      </c>
      <c r="CK98" s="37">
        <v>145500</v>
      </c>
      <c r="CL98" s="38">
        <v>10.7</v>
      </c>
      <c r="CM98" s="38">
        <v>2.5</v>
      </c>
    </row>
    <row r="99" spans="1:91" x14ac:dyDescent="0.3">
      <c r="A99" s="6" t="s">
        <v>107</v>
      </c>
      <c r="B99" s="7">
        <v>56700</v>
      </c>
      <c r="C99" s="7">
        <v>114600</v>
      </c>
      <c r="D99" s="8">
        <v>49.5</v>
      </c>
      <c r="E99" s="8">
        <v>4.4000000000000004</v>
      </c>
      <c r="F99" s="7">
        <v>80200</v>
      </c>
      <c r="G99" s="7">
        <v>114600</v>
      </c>
      <c r="H99" s="8">
        <v>70</v>
      </c>
      <c r="I99" s="8">
        <v>4</v>
      </c>
      <c r="J99" s="7">
        <v>9200</v>
      </c>
      <c r="K99" s="7">
        <v>114600</v>
      </c>
      <c r="L99" s="8">
        <v>8.1</v>
      </c>
      <c r="M99" s="8">
        <v>2.4</v>
      </c>
      <c r="AA99" s="24" t="s">
        <v>697</v>
      </c>
      <c r="AB99" s="25">
        <v>63300</v>
      </c>
      <c r="AC99" s="25">
        <v>117300</v>
      </c>
      <c r="AD99" s="26">
        <v>54</v>
      </c>
      <c r="AE99" s="26">
        <v>4.3</v>
      </c>
      <c r="AF99" s="25">
        <v>9200</v>
      </c>
      <c r="AG99" s="25">
        <v>117300</v>
      </c>
      <c r="AH99" s="26">
        <v>7.9</v>
      </c>
      <c r="AI99" s="26">
        <v>2.2999999999999998</v>
      </c>
      <c r="AJ99" s="25">
        <v>83000</v>
      </c>
      <c r="AK99" s="25">
        <v>117300</v>
      </c>
      <c r="AL99" s="26">
        <v>70.8</v>
      </c>
      <c r="AM99" s="26">
        <v>3.9</v>
      </c>
      <c r="BA99" s="36" t="s">
        <v>697</v>
      </c>
      <c r="BB99" s="37">
        <v>68400</v>
      </c>
      <c r="BC99" s="37">
        <v>117600</v>
      </c>
      <c r="BD99" s="38">
        <v>58.2</v>
      </c>
      <c r="BE99" s="38">
        <v>4.3</v>
      </c>
      <c r="BF99" s="37">
        <v>86100</v>
      </c>
      <c r="BG99" s="37">
        <v>117600</v>
      </c>
      <c r="BH99" s="38">
        <v>73.2</v>
      </c>
      <c r="BI99" s="38">
        <v>3.9</v>
      </c>
      <c r="BJ99" s="37">
        <v>8600</v>
      </c>
      <c r="BK99" s="37">
        <v>117600</v>
      </c>
      <c r="BL99" s="38">
        <v>7.3</v>
      </c>
      <c r="BM99" s="38">
        <v>2.2999999999999998</v>
      </c>
      <c r="CA99" s="33" t="s">
        <v>697</v>
      </c>
      <c r="CB99" s="37">
        <v>68400</v>
      </c>
      <c r="CC99" s="37">
        <v>117600</v>
      </c>
      <c r="CD99" s="38">
        <v>58.2</v>
      </c>
      <c r="CE99" s="38">
        <v>4.3</v>
      </c>
      <c r="CF99" s="37">
        <v>86100</v>
      </c>
      <c r="CG99" s="37">
        <v>117600</v>
      </c>
      <c r="CH99" s="38">
        <v>73.2</v>
      </c>
      <c r="CI99" s="38">
        <v>3.9</v>
      </c>
      <c r="CJ99" s="37">
        <v>8600</v>
      </c>
      <c r="CK99" s="37">
        <v>117600</v>
      </c>
      <c r="CL99" s="38">
        <v>7.3</v>
      </c>
      <c r="CM99" s="38">
        <v>2.2999999999999998</v>
      </c>
    </row>
    <row r="100" spans="1:91" x14ac:dyDescent="0.3">
      <c r="A100" s="6" t="s">
        <v>108</v>
      </c>
      <c r="B100" s="7">
        <v>93500</v>
      </c>
      <c r="C100" s="7">
        <v>205100</v>
      </c>
      <c r="D100" s="8">
        <v>45.6</v>
      </c>
      <c r="E100" s="8">
        <v>3.9</v>
      </c>
      <c r="F100" s="7">
        <v>134900</v>
      </c>
      <c r="G100" s="7">
        <v>205100</v>
      </c>
      <c r="H100" s="8">
        <v>65.8</v>
      </c>
      <c r="I100" s="8">
        <v>3.7</v>
      </c>
      <c r="J100" s="7">
        <v>30300</v>
      </c>
      <c r="K100" s="7">
        <v>205100</v>
      </c>
      <c r="L100" s="8">
        <v>14.8</v>
      </c>
      <c r="M100" s="8">
        <v>2.7</v>
      </c>
      <c r="AA100" s="24" t="s">
        <v>698</v>
      </c>
      <c r="AB100" s="25">
        <v>89300</v>
      </c>
      <c r="AC100" s="25">
        <v>209600</v>
      </c>
      <c r="AD100" s="26">
        <v>42.6</v>
      </c>
      <c r="AE100" s="26">
        <v>3.9</v>
      </c>
      <c r="AF100" s="25">
        <v>28800</v>
      </c>
      <c r="AG100" s="25">
        <v>209600</v>
      </c>
      <c r="AH100" s="26">
        <v>13.8</v>
      </c>
      <c r="AI100" s="26">
        <v>2.7</v>
      </c>
      <c r="AJ100" s="25">
        <v>135200</v>
      </c>
      <c r="AK100" s="25">
        <v>209600</v>
      </c>
      <c r="AL100" s="26">
        <v>64.5</v>
      </c>
      <c r="AM100" s="26">
        <v>3.8</v>
      </c>
      <c r="BA100" s="36" t="s">
        <v>698</v>
      </c>
      <c r="BB100" s="37">
        <v>107800</v>
      </c>
      <c r="BC100" s="37">
        <v>215700</v>
      </c>
      <c r="BD100" s="38">
        <v>50</v>
      </c>
      <c r="BE100" s="38">
        <v>4</v>
      </c>
      <c r="BF100" s="37">
        <v>147800</v>
      </c>
      <c r="BG100" s="37">
        <v>215700</v>
      </c>
      <c r="BH100" s="38">
        <v>68.5</v>
      </c>
      <c r="BI100" s="38">
        <v>3.8</v>
      </c>
      <c r="BJ100" s="37">
        <v>20700</v>
      </c>
      <c r="BK100" s="37">
        <v>215700</v>
      </c>
      <c r="BL100" s="38">
        <v>9.6</v>
      </c>
      <c r="BM100" s="38">
        <v>2.4</v>
      </c>
      <c r="CA100" s="33" t="s">
        <v>698</v>
      </c>
      <c r="CB100" s="37">
        <v>107800</v>
      </c>
      <c r="CC100" s="37">
        <v>215700</v>
      </c>
      <c r="CD100" s="38">
        <v>50</v>
      </c>
      <c r="CE100" s="38">
        <v>4</v>
      </c>
      <c r="CF100" s="37">
        <v>147800</v>
      </c>
      <c r="CG100" s="37">
        <v>215700</v>
      </c>
      <c r="CH100" s="38">
        <v>68.5</v>
      </c>
      <c r="CI100" s="38">
        <v>3.8</v>
      </c>
      <c r="CJ100" s="37">
        <v>20700</v>
      </c>
      <c r="CK100" s="37">
        <v>215700</v>
      </c>
      <c r="CL100" s="38">
        <v>9.6</v>
      </c>
      <c r="CM100" s="38">
        <v>2.4</v>
      </c>
    </row>
    <row r="101" spans="1:91" x14ac:dyDescent="0.3">
      <c r="A101" s="6" t="s">
        <v>109</v>
      </c>
      <c r="B101" s="7">
        <v>59700</v>
      </c>
      <c r="C101" s="7">
        <v>178400</v>
      </c>
      <c r="D101" s="8">
        <v>33.4</v>
      </c>
      <c r="E101" s="8">
        <v>3.8</v>
      </c>
      <c r="F101" s="7">
        <v>118400</v>
      </c>
      <c r="G101" s="7">
        <v>178400</v>
      </c>
      <c r="H101" s="8">
        <v>66.400000000000006</v>
      </c>
      <c r="I101" s="8">
        <v>3.8</v>
      </c>
      <c r="J101" s="7">
        <v>17500</v>
      </c>
      <c r="K101" s="7">
        <v>178400</v>
      </c>
      <c r="L101" s="8">
        <v>9.8000000000000007</v>
      </c>
      <c r="M101" s="8">
        <v>2.4</v>
      </c>
      <c r="AA101" s="24" t="s">
        <v>699</v>
      </c>
      <c r="AB101" s="25">
        <v>72000</v>
      </c>
      <c r="AC101" s="25">
        <v>186400</v>
      </c>
      <c r="AD101" s="26">
        <v>38.6</v>
      </c>
      <c r="AE101" s="26">
        <v>3.8</v>
      </c>
      <c r="AF101" s="25">
        <v>19400</v>
      </c>
      <c r="AG101" s="25">
        <v>186400</v>
      </c>
      <c r="AH101" s="26">
        <v>10.4</v>
      </c>
      <c r="AI101" s="26">
        <v>2.4</v>
      </c>
      <c r="AJ101" s="25">
        <v>123100</v>
      </c>
      <c r="AK101" s="25">
        <v>186400</v>
      </c>
      <c r="AL101" s="26">
        <v>66.099999999999994</v>
      </c>
      <c r="AM101" s="26">
        <v>3.7</v>
      </c>
      <c r="BA101" s="36" t="s">
        <v>699</v>
      </c>
      <c r="BB101" s="37">
        <v>77200</v>
      </c>
      <c r="BC101" s="37">
        <v>188900</v>
      </c>
      <c r="BD101" s="38">
        <v>40.9</v>
      </c>
      <c r="BE101" s="38">
        <v>4.2</v>
      </c>
      <c r="BF101" s="37">
        <v>130200</v>
      </c>
      <c r="BG101" s="37">
        <v>188900</v>
      </c>
      <c r="BH101" s="38">
        <v>68.900000000000006</v>
      </c>
      <c r="BI101" s="38">
        <v>4</v>
      </c>
      <c r="BJ101" s="37">
        <v>12500</v>
      </c>
      <c r="BK101" s="37">
        <v>188900</v>
      </c>
      <c r="BL101" s="38">
        <v>6.6</v>
      </c>
      <c r="BM101" s="38">
        <v>2.1</v>
      </c>
      <c r="CA101" s="33" t="s">
        <v>699</v>
      </c>
      <c r="CB101" s="37">
        <v>77200</v>
      </c>
      <c r="CC101" s="37">
        <v>188900</v>
      </c>
      <c r="CD101" s="38">
        <v>40.9</v>
      </c>
      <c r="CE101" s="38">
        <v>4.2</v>
      </c>
      <c r="CF101" s="37">
        <v>130200</v>
      </c>
      <c r="CG101" s="37">
        <v>188900</v>
      </c>
      <c r="CH101" s="38">
        <v>68.900000000000006</v>
      </c>
      <c r="CI101" s="38">
        <v>4</v>
      </c>
      <c r="CJ101" s="37">
        <v>12500</v>
      </c>
      <c r="CK101" s="37">
        <v>188900</v>
      </c>
      <c r="CL101" s="38">
        <v>6.6</v>
      </c>
      <c r="CM101" s="38">
        <v>2.1</v>
      </c>
    </row>
    <row r="102" spans="1:91" x14ac:dyDescent="0.3">
      <c r="A102" s="6" t="s">
        <v>110</v>
      </c>
      <c r="B102" s="7">
        <v>42400</v>
      </c>
      <c r="C102" s="7">
        <v>177400</v>
      </c>
      <c r="D102" s="8">
        <v>23.9</v>
      </c>
      <c r="E102" s="8">
        <v>3.4</v>
      </c>
      <c r="F102" s="7">
        <v>80600</v>
      </c>
      <c r="G102" s="7">
        <v>177400</v>
      </c>
      <c r="H102" s="8">
        <v>45.5</v>
      </c>
      <c r="I102" s="8">
        <v>3.9</v>
      </c>
      <c r="J102" s="7">
        <v>38800</v>
      </c>
      <c r="K102" s="7">
        <v>177400</v>
      </c>
      <c r="L102" s="8">
        <v>21.9</v>
      </c>
      <c r="M102" s="8">
        <v>3.3</v>
      </c>
      <c r="AA102" s="24" t="s">
        <v>700</v>
      </c>
      <c r="AB102" s="25">
        <v>45700</v>
      </c>
      <c r="AC102" s="25">
        <v>188500</v>
      </c>
      <c r="AD102" s="26">
        <v>24.3</v>
      </c>
      <c r="AE102" s="26">
        <v>3.3</v>
      </c>
      <c r="AF102" s="25">
        <v>39700</v>
      </c>
      <c r="AG102" s="25">
        <v>188500</v>
      </c>
      <c r="AH102" s="26">
        <v>21.1</v>
      </c>
      <c r="AI102" s="26">
        <v>3.1</v>
      </c>
      <c r="AJ102" s="25">
        <v>86700</v>
      </c>
      <c r="AK102" s="25">
        <v>188500</v>
      </c>
      <c r="AL102" s="26">
        <v>46</v>
      </c>
      <c r="AM102" s="26">
        <v>3.8</v>
      </c>
      <c r="BA102" s="36" t="s">
        <v>700</v>
      </c>
      <c r="BB102" s="37">
        <v>47200</v>
      </c>
      <c r="BC102" s="37">
        <v>196200</v>
      </c>
      <c r="BD102" s="38">
        <v>24</v>
      </c>
      <c r="BE102" s="38">
        <v>3.2</v>
      </c>
      <c r="BF102" s="37">
        <v>85800</v>
      </c>
      <c r="BG102" s="37">
        <v>196200</v>
      </c>
      <c r="BH102" s="38">
        <v>43.7</v>
      </c>
      <c r="BI102" s="38">
        <v>3.7</v>
      </c>
      <c r="BJ102" s="37">
        <v>36800</v>
      </c>
      <c r="BK102" s="37">
        <v>196200</v>
      </c>
      <c r="BL102" s="38">
        <v>18.8</v>
      </c>
      <c r="BM102" s="38">
        <v>2.9</v>
      </c>
      <c r="CA102" s="33" t="s">
        <v>700</v>
      </c>
      <c r="CB102" s="37">
        <v>47200</v>
      </c>
      <c r="CC102" s="37">
        <v>196200</v>
      </c>
      <c r="CD102" s="38">
        <v>24</v>
      </c>
      <c r="CE102" s="38">
        <v>3.2</v>
      </c>
      <c r="CF102" s="37">
        <v>85800</v>
      </c>
      <c r="CG102" s="37">
        <v>196200</v>
      </c>
      <c r="CH102" s="38">
        <v>43.7</v>
      </c>
      <c r="CI102" s="38">
        <v>3.7</v>
      </c>
      <c r="CJ102" s="37">
        <v>36800</v>
      </c>
      <c r="CK102" s="37">
        <v>196200</v>
      </c>
      <c r="CL102" s="38">
        <v>18.8</v>
      </c>
      <c r="CM102" s="38">
        <v>2.9</v>
      </c>
    </row>
    <row r="103" spans="1:91" x14ac:dyDescent="0.3">
      <c r="A103" s="6" t="s">
        <v>111</v>
      </c>
      <c r="B103" s="7">
        <v>82000</v>
      </c>
      <c r="C103" s="7">
        <v>192500</v>
      </c>
      <c r="D103" s="8">
        <v>42.6</v>
      </c>
      <c r="E103" s="8">
        <v>4</v>
      </c>
      <c r="F103" s="7">
        <v>131900</v>
      </c>
      <c r="G103" s="7">
        <v>192500</v>
      </c>
      <c r="H103" s="8">
        <v>68.599999999999994</v>
      </c>
      <c r="I103" s="8">
        <v>3.8</v>
      </c>
      <c r="J103" s="7">
        <v>30300</v>
      </c>
      <c r="K103" s="7">
        <v>192500</v>
      </c>
      <c r="L103" s="8">
        <v>15.7</v>
      </c>
      <c r="M103" s="8">
        <v>3</v>
      </c>
      <c r="AA103" s="24" t="s">
        <v>701</v>
      </c>
      <c r="AB103" s="25">
        <v>89200</v>
      </c>
      <c r="AC103" s="25">
        <v>197700</v>
      </c>
      <c r="AD103" s="26">
        <v>45.1</v>
      </c>
      <c r="AE103" s="26">
        <v>3.8</v>
      </c>
      <c r="AF103" s="25">
        <v>26600</v>
      </c>
      <c r="AG103" s="25">
        <v>197700</v>
      </c>
      <c r="AH103" s="26">
        <v>13.5</v>
      </c>
      <c r="AI103" s="26">
        <v>2.6</v>
      </c>
      <c r="AJ103" s="25">
        <v>131500</v>
      </c>
      <c r="AK103" s="25">
        <v>197700</v>
      </c>
      <c r="AL103" s="26">
        <v>66.5</v>
      </c>
      <c r="AM103" s="26">
        <v>3.6</v>
      </c>
      <c r="BA103" s="36" t="s">
        <v>701</v>
      </c>
      <c r="BB103" s="37">
        <v>90200</v>
      </c>
      <c r="BC103" s="37">
        <v>202300</v>
      </c>
      <c r="BD103" s="38">
        <v>44.6</v>
      </c>
      <c r="BE103" s="38">
        <v>4.3</v>
      </c>
      <c r="BF103" s="37">
        <v>132900</v>
      </c>
      <c r="BG103" s="37">
        <v>202300</v>
      </c>
      <c r="BH103" s="38">
        <v>65.7</v>
      </c>
      <c r="BI103" s="38">
        <v>4.0999999999999996</v>
      </c>
      <c r="BJ103" s="37">
        <v>21900</v>
      </c>
      <c r="BK103" s="37">
        <v>202300</v>
      </c>
      <c r="BL103" s="38">
        <v>10.8</v>
      </c>
      <c r="BM103" s="38">
        <v>2.7</v>
      </c>
      <c r="CA103" s="33" t="s">
        <v>701</v>
      </c>
      <c r="CB103" s="37">
        <v>90200</v>
      </c>
      <c r="CC103" s="37">
        <v>202300</v>
      </c>
      <c r="CD103" s="38">
        <v>44.6</v>
      </c>
      <c r="CE103" s="38">
        <v>4.3</v>
      </c>
      <c r="CF103" s="37">
        <v>132900</v>
      </c>
      <c r="CG103" s="37">
        <v>202300</v>
      </c>
      <c r="CH103" s="38">
        <v>65.7</v>
      </c>
      <c r="CI103" s="38">
        <v>4.0999999999999996</v>
      </c>
      <c r="CJ103" s="37">
        <v>21900</v>
      </c>
      <c r="CK103" s="37">
        <v>202300</v>
      </c>
      <c r="CL103" s="38">
        <v>10.8</v>
      </c>
      <c r="CM103" s="38">
        <v>2.7</v>
      </c>
    </row>
    <row r="104" spans="1:91" x14ac:dyDescent="0.3">
      <c r="A104" s="6" t="s">
        <v>112</v>
      </c>
      <c r="B104" s="7">
        <v>50100</v>
      </c>
      <c r="C104" s="7">
        <v>158700</v>
      </c>
      <c r="D104" s="8">
        <v>31.6</v>
      </c>
      <c r="E104" s="8">
        <v>3.8</v>
      </c>
      <c r="F104" s="7">
        <v>81500</v>
      </c>
      <c r="G104" s="7">
        <v>158700</v>
      </c>
      <c r="H104" s="8">
        <v>51.4</v>
      </c>
      <c r="I104" s="8">
        <v>4.0999999999999996</v>
      </c>
      <c r="J104" s="7">
        <v>30000</v>
      </c>
      <c r="K104" s="7">
        <v>158700</v>
      </c>
      <c r="L104" s="8">
        <v>18.899999999999999</v>
      </c>
      <c r="M104" s="8">
        <v>3.2</v>
      </c>
      <c r="AA104" s="24" t="s">
        <v>702</v>
      </c>
      <c r="AB104" s="25">
        <v>60400</v>
      </c>
      <c r="AC104" s="25">
        <v>168400</v>
      </c>
      <c r="AD104" s="26">
        <v>35.9</v>
      </c>
      <c r="AE104" s="26">
        <v>3.6</v>
      </c>
      <c r="AF104" s="25">
        <v>38800</v>
      </c>
      <c r="AG104" s="25">
        <v>168400</v>
      </c>
      <c r="AH104" s="26">
        <v>23.1</v>
      </c>
      <c r="AI104" s="26">
        <v>3.2</v>
      </c>
      <c r="AJ104" s="25">
        <v>94100</v>
      </c>
      <c r="AK104" s="25">
        <v>168400</v>
      </c>
      <c r="AL104" s="26">
        <v>55.9</v>
      </c>
      <c r="AM104" s="26">
        <v>3.8</v>
      </c>
      <c r="BA104" s="36" t="s">
        <v>702</v>
      </c>
      <c r="BB104" s="37">
        <v>65400</v>
      </c>
      <c r="BC104" s="37">
        <v>176600</v>
      </c>
      <c r="BD104" s="38">
        <v>37.1</v>
      </c>
      <c r="BE104" s="38">
        <v>3.9</v>
      </c>
      <c r="BF104" s="37">
        <v>110800</v>
      </c>
      <c r="BG104" s="37">
        <v>176600</v>
      </c>
      <c r="BH104" s="38">
        <v>62.7</v>
      </c>
      <c r="BI104" s="38">
        <v>3.9</v>
      </c>
      <c r="BJ104" s="37">
        <v>25900</v>
      </c>
      <c r="BK104" s="37">
        <v>176600</v>
      </c>
      <c r="BL104" s="38">
        <v>14.7</v>
      </c>
      <c r="BM104" s="38">
        <v>2.9</v>
      </c>
      <c r="CA104" s="33" t="s">
        <v>702</v>
      </c>
      <c r="CB104" s="37">
        <v>65400</v>
      </c>
      <c r="CC104" s="37">
        <v>176600</v>
      </c>
      <c r="CD104" s="38">
        <v>37.1</v>
      </c>
      <c r="CE104" s="38">
        <v>3.9</v>
      </c>
      <c r="CF104" s="37">
        <v>110800</v>
      </c>
      <c r="CG104" s="37">
        <v>176600</v>
      </c>
      <c r="CH104" s="38">
        <v>62.7</v>
      </c>
      <c r="CI104" s="38">
        <v>3.9</v>
      </c>
      <c r="CJ104" s="37">
        <v>25900</v>
      </c>
      <c r="CK104" s="37">
        <v>176600</v>
      </c>
      <c r="CL104" s="38">
        <v>14.7</v>
      </c>
      <c r="CM104" s="38">
        <v>2.9</v>
      </c>
    </row>
    <row r="105" spans="1:91" x14ac:dyDescent="0.3">
      <c r="A105" s="6" t="s">
        <v>113</v>
      </c>
      <c r="B105" s="7">
        <v>119700</v>
      </c>
      <c r="C105" s="7">
        <v>214000</v>
      </c>
      <c r="D105" s="8">
        <v>55.9</v>
      </c>
      <c r="E105" s="8">
        <v>4.5999999999999996</v>
      </c>
      <c r="F105" s="7">
        <v>164000</v>
      </c>
      <c r="G105" s="7">
        <v>214000</v>
      </c>
      <c r="H105" s="8">
        <v>76.599999999999994</v>
      </c>
      <c r="I105" s="8">
        <v>3.9</v>
      </c>
      <c r="J105" s="7">
        <v>11600</v>
      </c>
      <c r="K105" s="7">
        <v>214000</v>
      </c>
      <c r="L105" s="8">
        <v>5.4</v>
      </c>
      <c r="M105" s="8">
        <v>2.1</v>
      </c>
      <c r="AA105" s="24" t="s">
        <v>703</v>
      </c>
      <c r="AB105" s="25">
        <v>123400</v>
      </c>
      <c r="AC105" s="25">
        <v>219500</v>
      </c>
      <c r="AD105" s="26">
        <v>56.2</v>
      </c>
      <c r="AE105" s="26">
        <v>4.4000000000000004</v>
      </c>
      <c r="AF105" s="25">
        <v>18000</v>
      </c>
      <c r="AG105" s="25">
        <v>219500</v>
      </c>
      <c r="AH105" s="26">
        <v>8.1999999999999993</v>
      </c>
      <c r="AI105" s="26">
        <v>2.4</v>
      </c>
      <c r="AJ105" s="25">
        <v>156800</v>
      </c>
      <c r="AK105" s="25">
        <v>219500</v>
      </c>
      <c r="AL105" s="26">
        <v>71.5</v>
      </c>
      <c r="AM105" s="26">
        <v>4</v>
      </c>
      <c r="BA105" s="36" t="s">
        <v>703</v>
      </c>
      <c r="BB105" s="37">
        <v>130800</v>
      </c>
      <c r="BC105" s="37">
        <v>222900</v>
      </c>
      <c r="BD105" s="38">
        <v>58.7</v>
      </c>
      <c r="BE105" s="38">
        <v>4.4000000000000004</v>
      </c>
      <c r="BF105" s="37">
        <v>167500</v>
      </c>
      <c r="BG105" s="37">
        <v>222900</v>
      </c>
      <c r="BH105" s="38">
        <v>75.2</v>
      </c>
      <c r="BI105" s="38">
        <v>3.9</v>
      </c>
      <c r="BJ105" s="37">
        <v>17100</v>
      </c>
      <c r="BK105" s="37">
        <v>222900</v>
      </c>
      <c r="BL105" s="38">
        <v>7.7</v>
      </c>
      <c r="BM105" s="38">
        <v>2.4</v>
      </c>
      <c r="CA105" s="33" t="s">
        <v>703</v>
      </c>
      <c r="CB105" s="37">
        <v>130800</v>
      </c>
      <c r="CC105" s="37">
        <v>222900</v>
      </c>
      <c r="CD105" s="38">
        <v>58.7</v>
      </c>
      <c r="CE105" s="38">
        <v>4.4000000000000004</v>
      </c>
      <c r="CF105" s="37">
        <v>167500</v>
      </c>
      <c r="CG105" s="37">
        <v>222900</v>
      </c>
      <c r="CH105" s="38">
        <v>75.2</v>
      </c>
      <c r="CI105" s="38">
        <v>3.9</v>
      </c>
      <c r="CJ105" s="37">
        <v>17100</v>
      </c>
      <c r="CK105" s="37">
        <v>222900</v>
      </c>
      <c r="CL105" s="38">
        <v>7.7</v>
      </c>
      <c r="CM105" s="38">
        <v>2.4</v>
      </c>
    </row>
    <row r="106" spans="1:91" x14ac:dyDescent="0.3">
      <c r="A106" s="6" t="s">
        <v>114</v>
      </c>
      <c r="B106" s="7">
        <v>87400</v>
      </c>
      <c r="C106" s="7">
        <v>163400</v>
      </c>
      <c r="D106" s="8">
        <v>53.5</v>
      </c>
      <c r="E106" s="8">
        <v>3.7</v>
      </c>
      <c r="F106" s="7">
        <v>121400</v>
      </c>
      <c r="G106" s="7">
        <v>163400</v>
      </c>
      <c r="H106" s="8">
        <v>74.3</v>
      </c>
      <c r="I106" s="8">
        <v>3.2</v>
      </c>
      <c r="J106" s="7">
        <v>15800</v>
      </c>
      <c r="K106" s="7">
        <v>163400</v>
      </c>
      <c r="L106" s="8">
        <v>9.6</v>
      </c>
      <c r="M106" s="8">
        <v>2.2000000000000002</v>
      </c>
      <c r="AA106" s="24" t="s">
        <v>704</v>
      </c>
      <c r="AB106" s="25">
        <v>79200</v>
      </c>
      <c r="AC106" s="25">
        <v>161300</v>
      </c>
      <c r="AD106" s="26">
        <v>49.1</v>
      </c>
      <c r="AE106" s="26">
        <v>3.7</v>
      </c>
      <c r="AF106" s="25">
        <v>13900</v>
      </c>
      <c r="AG106" s="25">
        <v>161300</v>
      </c>
      <c r="AH106" s="26">
        <v>8.6</v>
      </c>
      <c r="AI106" s="26">
        <v>2.1</v>
      </c>
      <c r="AJ106" s="25">
        <v>111700</v>
      </c>
      <c r="AK106" s="25">
        <v>161300</v>
      </c>
      <c r="AL106" s="26">
        <v>69.3</v>
      </c>
      <c r="AM106" s="26">
        <v>3.4</v>
      </c>
      <c r="BA106" s="36" t="s">
        <v>704</v>
      </c>
      <c r="BB106" s="37">
        <v>88000</v>
      </c>
      <c r="BC106" s="37">
        <v>158100</v>
      </c>
      <c r="BD106" s="38">
        <v>55.6</v>
      </c>
      <c r="BE106" s="38">
        <v>4.2</v>
      </c>
      <c r="BF106" s="37">
        <v>117200</v>
      </c>
      <c r="BG106" s="37">
        <v>158100</v>
      </c>
      <c r="BH106" s="38">
        <v>74.099999999999994</v>
      </c>
      <c r="BI106" s="38">
        <v>3.7</v>
      </c>
      <c r="BJ106" s="37">
        <v>14400</v>
      </c>
      <c r="BK106" s="37">
        <v>158100</v>
      </c>
      <c r="BL106" s="38">
        <v>9.1</v>
      </c>
      <c r="BM106" s="38">
        <v>2.4</v>
      </c>
      <c r="CA106" s="33" t="s">
        <v>704</v>
      </c>
      <c r="CB106" s="37">
        <v>88000</v>
      </c>
      <c r="CC106" s="37">
        <v>158100</v>
      </c>
      <c r="CD106" s="38">
        <v>55.6</v>
      </c>
      <c r="CE106" s="38">
        <v>4.2</v>
      </c>
      <c r="CF106" s="37">
        <v>117200</v>
      </c>
      <c r="CG106" s="37">
        <v>158100</v>
      </c>
      <c r="CH106" s="38">
        <v>74.099999999999994</v>
      </c>
      <c r="CI106" s="38">
        <v>3.7</v>
      </c>
      <c r="CJ106" s="37">
        <v>14400</v>
      </c>
      <c r="CK106" s="37">
        <v>158100</v>
      </c>
      <c r="CL106" s="38">
        <v>9.1</v>
      </c>
      <c r="CM106" s="38">
        <v>2.4</v>
      </c>
    </row>
    <row r="107" spans="1:91" x14ac:dyDescent="0.3">
      <c r="A107" s="6" t="s">
        <v>115</v>
      </c>
      <c r="B107" s="7">
        <v>19100</v>
      </c>
      <c r="C107" s="7">
        <v>103500</v>
      </c>
      <c r="D107" s="8">
        <v>18.5</v>
      </c>
      <c r="E107" s="8">
        <v>3.3</v>
      </c>
      <c r="F107" s="7">
        <v>48700</v>
      </c>
      <c r="G107" s="7">
        <v>103500</v>
      </c>
      <c r="H107" s="8">
        <v>47.1</v>
      </c>
      <c r="I107" s="8">
        <v>4.2</v>
      </c>
      <c r="J107" s="7">
        <v>24700</v>
      </c>
      <c r="K107" s="7">
        <v>103500</v>
      </c>
      <c r="L107" s="8">
        <v>23.8</v>
      </c>
      <c r="M107" s="8">
        <v>3.6</v>
      </c>
      <c r="AA107" s="24" t="s">
        <v>705</v>
      </c>
      <c r="AB107" s="25">
        <v>22200</v>
      </c>
      <c r="AC107" s="25">
        <v>108400</v>
      </c>
      <c r="AD107" s="26">
        <v>20.5</v>
      </c>
      <c r="AE107" s="26">
        <v>3.2</v>
      </c>
      <c r="AF107" s="25">
        <v>25900</v>
      </c>
      <c r="AG107" s="25">
        <v>108400</v>
      </c>
      <c r="AH107" s="26">
        <v>23.9</v>
      </c>
      <c r="AI107" s="26">
        <v>3.3</v>
      </c>
      <c r="AJ107" s="25">
        <v>50500</v>
      </c>
      <c r="AK107" s="25">
        <v>108400</v>
      </c>
      <c r="AL107" s="26">
        <v>46.6</v>
      </c>
      <c r="AM107" s="26">
        <v>3.9</v>
      </c>
      <c r="BA107" s="36" t="s">
        <v>705</v>
      </c>
      <c r="BB107" s="37">
        <v>24800</v>
      </c>
      <c r="BC107" s="37">
        <v>110700</v>
      </c>
      <c r="BD107" s="38">
        <v>22.4</v>
      </c>
      <c r="BE107" s="38">
        <v>3.5</v>
      </c>
      <c r="BF107" s="37">
        <v>58800</v>
      </c>
      <c r="BG107" s="37">
        <v>110700</v>
      </c>
      <c r="BH107" s="38">
        <v>53.1</v>
      </c>
      <c r="BI107" s="38">
        <v>4.2</v>
      </c>
      <c r="BJ107" s="37">
        <v>20600</v>
      </c>
      <c r="BK107" s="37">
        <v>110700</v>
      </c>
      <c r="BL107" s="38">
        <v>18.7</v>
      </c>
      <c r="BM107" s="38">
        <v>3.3</v>
      </c>
      <c r="CA107" s="33" t="s">
        <v>705</v>
      </c>
      <c r="CB107" s="37">
        <v>24800</v>
      </c>
      <c r="CC107" s="37">
        <v>110700</v>
      </c>
      <c r="CD107" s="38">
        <v>22.4</v>
      </c>
      <c r="CE107" s="38">
        <v>3.5</v>
      </c>
      <c r="CF107" s="37">
        <v>58800</v>
      </c>
      <c r="CG107" s="37">
        <v>110700</v>
      </c>
      <c r="CH107" s="38">
        <v>53.1</v>
      </c>
      <c r="CI107" s="38">
        <v>4.2</v>
      </c>
      <c r="CJ107" s="37">
        <v>20600</v>
      </c>
      <c r="CK107" s="37">
        <v>110700</v>
      </c>
      <c r="CL107" s="38">
        <v>18.7</v>
      </c>
      <c r="CM107" s="38">
        <v>3.3</v>
      </c>
    </row>
    <row r="108" spans="1:91" x14ac:dyDescent="0.3">
      <c r="A108" s="6" t="s">
        <v>116</v>
      </c>
      <c r="B108" s="7">
        <v>85200</v>
      </c>
      <c r="C108" s="7">
        <v>214800</v>
      </c>
      <c r="D108" s="8">
        <v>39.700000000000003</v>
      </c>
      <c r="E108" s="8">
        <v>3.9</v>
      </c>
      <c r="F108" s="7">
        <v>137400</v>
      </c>
      <c r="G108" s="7">
        <v>214800</v>
      </c>
      <c r="H108" s="8">
        <v>64</v>
      </c>
      <c r="I108" s="8">
        <v>3.9</v>
      </c>
      <c r="J108" s="7">
        <v>24500</v>
      </c>
      <c r="K108" s="7">
        <v>214800</v>
      </c>
      <c r="L108" s="8">
        <v>11.4</v>
      </c>
      <c r="M108" s="8">
        <v>2.6</v>
      </c>
      <c r="AA108" s="24" t="s">
        <v>706</v>
      </c>
      <c r="AB108" s="25">
        <v>91300</v>
      </c>
      <c r="AC108" s="25">
        <v>223100</v>
      </c>
      <c r="AD108" s="26">
        <v>40.9</v>
      </c>
      <c r="AE108" s="26">
        <v>3.8</v>
      </c>
      <c r="AF108" s="25">
        <v>19600</v>
      </c>
      <c r="AG108" s="25">
        <v>223100</v>
      </c>
      <c r="AH108" s="26">
        <v>8.8000000000000007</v>
      </c>
      <c r="AI108" s="26">
        <v>2.2000000000000002</v>
      </c>
      <c r="AJ108" s="25">
        <v>149600</v>
      </c>
      <c r="AK108" s="25">
        <v>223100</v>
      </c>
      <c r="AL108" s="26">
        <v>67.099999999999994</v>
      </c>
      <c r="AM108" s="26">
        <v>3.6</v>
      </c>
      <c r="BA108" s="36" t="s">
        <v>706</v>
      </c>
      <c r="BB108" s="37">
        <v>96400</v>
      </c>
      <c r="BC108" s="37">
        <v>227700</v>
      </c>
      <c r="BD108" s="38">
        <v>42.3</v>
      </c>
      <c r="BE108" s="38">
        <v>4.4000000000000004</v>
      </c>
      <c r="BF108" s="37">
        <v>157900</v>
      </c>
      <c r="BG108" s="37">
        <v>227700</v>
      </c>
      <c r="BH108" s="38">
        <v>69.400000000000006</v>
      </c>
      <c r="BI108" s="38">
        <v>4.0999999999999996</v>
      </c>
      <c r="BJ108" s="37">
        <v>22500</v>
      </c>
      <c r="BK108" s="37">
        <v>227700</v>
      </c>
      <c r="BL108" s="38">
        <v>9.9</v>
      </c>
      <c r="BM108" s="38">
        <v>2.6</v>
      </c>
      <c r="CA108" s="33" t="s">
        <v>706</v>
      </c>
      <c r="CB108" s="37">
        <v>96400</v>
      </c>
      <c r="CC108" s="37">
        <v>227700</v>
      </c>
      <c r="CD108" s="38">
        <v>42.3</v>
      </c>
      <c r="CE108" s="38">
        <v>4.4000000000000004</v>
      </c>
      <c r="CF108" s="37">
        <v>157900</v>
      </c>
      <c r="CG108" s="37">
        <v>227700</v>
      </c>
      <c r="CH108" s="38">
        <v>69.400000000000006</v>
      </c>
      <c r="CI108" s="38">
        <v>4.0999999999999996</v>
      </c>
      <c r="CJ108" s="37">
        <v>22500</v>
      </c>
      <c r="CK108" s="37">
        <v>227700</v>
      </c>
      <c r="CL108" s="38">
        <v>9.9</v>
      </c>
      <c r="CM108" s="38">
        <v>2.6</v>
      </c>
    </row>
    <row r="109" spans="1:91" x14ac:dyDescent="0.3">
      <c r="A109" s="6" t="s">
        <v>117</v>
      </c>
      <c r="B109" s="7">
        <v>29900</v>
      </c>
      <c r="C109" s="7">
        <v>138000</v>
      </c>
      <c r="D109" s="8">
        <v>21.7</v>
      </c>
      <c r="E109" s="8">
        <v>3.4</v>
      </c>
      <c r="F109" s="7">
        <v>84300</v>
      </c>
      <c r="G109" s="7">
        <v>138000</v>
      </c>
      <c r="H109" s="8">
        <v>61.1</v>
      </c>
      <c r="I109" s="8">
        <v>4.0999999999999996</v>
      </c>
      <c r="J109" s="7">
        <v>18700</v>
      </c>
      <c r="K109" s="7">
        <v>138000</v>
      </c>
      <c r="L109" s="8">
        <v>13.6</v>
      </c>
      <c r="M109" s="8">
        <v>2.8</v>
      </c>
      <c r="AA109" s="24" t="s">
        <v>707</v>
      </c>
      <c r="AB109" s="25">
        <v>35800</v>
      </c>
      <c r="AC109" s="25">
        <v>143500</v>
      </c>
      <c r="AD109" s="26">
        <v>24.9</v>
      </c>
      <c r="AE109" s="26">
        <v>3.8</v>
      </c>
      <c r="AF109" s="25">
        <v>18000</v>
      </c>
      <c r="AG109" s="25">
        <v>143500</v>
      </c>
      <c r="AH109" s="26">
        <v>12.5</v>
      </c>
      <c r="AI109" s="26">
        <v>2.9</v>
      </c>
      <c r="AJ109" s="25">
        <v>91000</v>
      </c>
      <c r="AK109" s="25">
        <v>143500</v>
      </c>
      <c r="AL109" s="26">
        <v>63.4</v>
      </c>
      <c r="AM109" s="26">
        <v>4.2</v>
      </c>
      <c r="BA109" s="36" t="s">
        <v>707</v>
      </c>
      <c r="BB109" s="37">
        <v>40500</v>
      </c>
      <c r="BC109" s="37">
        <v>146000</v>
      </c>
      <c r="BD109" s="38">
        <v>27.7</v>
      </c>
      <c r="BE109" s="38">
        <v>4</v>
      </c>
      <c r="BF109" s="37">
        <v>96300</v>
      </c>
      <c r="BG109" s="37">
        <v>146000</v>
      </c>
      <c r="BH109" s="38">
        <v>66</v>
      </c>
      <c r="BI109" s="38">
        <v>4.2</v>
      </c>
      <c r="BJ109" s="37">
        <v>15900</v>
      </c>
      <c r="BK109" s="37">
        <v>146000</v>
      </c>
      <c r="BL109" s="38">
        <v>10.9</v>
      </c>
      <c r="BM109" s="38">
        <v>2.8</v>
      </c>
      <c r="CA109" s="33" t="s">
        <v>707</v>
      </c>
      <c r="CB109" s="37">
        <v>40500</v>
      </c>
      <c r="CC109" s="37">
        <v>146000</v>
      </c>
      <c r="CD109" s="38">
        <v>27.7</v>
      </c>
      <c r="CE109" s="38">
        <v>4</v>
      </c>
      <c r="CF109" s="37">
        <v>96300</v>
      </c>
      <c r="CG109" s="37">
        <v>146000</v>
      </c>
      <c r="CH109" s="38">
        <v>66</v>
      </c>
      <c r="CI109" s="38">
        <v>4.2</v>
      </c>
      <c r="CJ109" s="37">
        <v>15900</v>
      </c>
      <c r="CK109" s="37">
        <v>146000</v>
      </c>
      <c r="CL109" s="38">
        <v>10.9</v>
      </c>
      <c r="CM109" s="38">
        <v>2.8</v>
      </c>
    </row>
    <row r="110" spans="1:91" x14ac:dyDescent="0.3">
      <c r="A110" s="6" t="s">
        <v>118</v>
      </c>
      <c r="B110" s="7">
        <v>51500</v>
      </c>
      <c r="C110" s="7">
        <v>189100</v>
      </c>
      <c r="D110" s="8">
        <v>27.2</v>
      </c>
      <c r="E110" s="8">
        <v>4</v>
      </c>
      <c r="F110" s="7">
        <v>90200</v>
      </c>
      <c r="G110" s="7">
        <v>189100</v>
      </c>
      <c r="H110" s="8">
        <v>47.7</v>
      </c>
      <c r="I110" s="8">
        <v>4.5</v>
      </c>
      <c r="J110" s="7">
        <v>16900</v>
      </c>
      <c r="K110" s="7">
        <v>189100</v>
      </c>
      <c r="L110" s="8">
        <v>8.9</v>
      </c>
      <c r="M110" s="8">
        <v>2.6</v>
      </c>
      <c r="AA110" s="24" t="s">
        <v>708</v>
      </c>
      <c r="AB110" s="25">
        <v>53900</v>
      </c>
      <c r="AC110" s="25">
        <v>198600</v>
      </c>
      <c r="AD110" s="26">
        <v>27.2</v>
      </c>
      <c r="AE110" s="26">
        <v>3.6</v>
      </c>
      <c r="AF110" s="25">
        <v>16700</v>
      </c>
      <c r="AG110" s="25">
        <v>198600</v>
      </c>
      <c r="AH110" s="26">
        <v>8.4</v>
      </c>
      <c r="AI110" s="26">
        <v>2.2000000000000002</v>
      </c>
      <c r="AJ110" s="25">
        <v>96600</v>
      </c>
      <c r="AK110" s="25">
        <v>198600</v>
      </c>
      <c r="AL110" s="26">
        <v>48.6</v>
      </c>
      <c r="AM110" s="26">
        <v>4</v>
      </c>
      <c r="BA110" s="36" t="s">
        <v>708</v>
      </c>
      <c r="BB110" s="37">
        <v>71300</v>
      </c>
      <c r="BC110" s="37">
        <v>205500</v>
      </c>
      <c r="BD110" s="38">
        <v>34.700000000000003</v>
      </c>
      <c r="BE110" s="38">
        <v>4.4000000000000004</v>
      </c>
      <c r="BF110" s="37">
        <v>112600</v>
      </c>
      <c r="BG110" s="37">
        <v>205500</v>
      </c>
      <c r="BH110" s="38">
        <v>54.8</v>
      </c>
      <c r="BI110" s="38">
        <v>4.5999999999999996</v>
      </c>
      <c r="BJ110" s="37">
        <v>19900</v>
      </c>
      <c r="BK110" s="37">
        <v>205500</v>
      </c>
      <c r="BL110" s="38">
        <v>9.6999999999999993</v>
      </c>
      <c r="BM110" s="38">
        <v>2.7</v>
      </c>
      <c r="CA110" s="33" t="s">
        <v>708</v>
      </c>
      <c r="CB110" s="37">
        <v>71300</v>
      </c>
      <c r="CC110" s="37">
        <v>205500</v>
      </c>
      <c r="CD110" s="38">
        <v>34.700000000000003</v>
      </c>
      <c r="CE110" s="38">
        <v>4.4000000000000004</v>
      </c>
      <c r="CF110" s="37">
        <v>112600</v>
      </c>
      <c r="CG110" s="37">
        <v>205500</v>
      </c>
      <c r="CH110" s="38">
        <v>54.8</v>
      </c>
      <c r="CI110" s="38">
        <v>4.5999999999999996</v>
      </c>
      <c r="CJ110" s="37">
        <v>19900</v>
      </c>
      <c r="CK110" s="37">
        <v>205500</v>
      </c>
      <c r="CL110" s="38">
        <v>9.6999999999999993</v>
      </c>
      <c r="CM110" s="38">
        <v>2.7</v>
      </c>
    </row>
    <row r="111" spans="1:91" x14ac:dyDescent="0.3">
      <c r="A111" s="6" t="s">
        <v>119</v>
      </c>
      <c r="B111" s="7">
        <v>66000</v>
      </c>
      <c r="C111" s="7">
        <v>186900</v>
      </c>
      <c r="D111" s="8">
        <v>35.299999999999997</v>
      </c>
      <c r="E111" s="8">
        <v>4</v>
      </c>
      <c r="F111" s="7">
        <v>135800</v>
      </c>
      <c r="G111" s="7">
        <v>186900</v>
      </c>
      <c r="H111" s="8">
        <v>72.599999999999994</v>
      </c>
      <c r="I111" s="8">
        <v>3.8</v>
      </c>
      <c r="J111" s="7">
        <v>14300</v>
      </c>
      <c r="K111" s="7">
        <v>186900</v>
      </c>
      <c r="L111" s="8">
        <v>7.7</v>
      </c>
      <c r="M111" s="8">
        <v>2.2000000000000002</v>
      </c>
      <c r="AA111" s="24" t="s">
        <v>709</v>
      </c>
      <c r="AB111" s="25">
        <v>62000</v>
      </c>
      <c r="AC111" s="25">
        <v>194200</v>
      </c>
      <c r="AD111" s="26">
        <v>31.9</v>
      </c>
      <c r="AE111" s="26">
        <v>4</v>
      </c>
      <c r="AF111" s="25">
        <v>18400</v>
      </c>
      <c r="AG111" s="25">
        <v>194200</v>
      </c>
      <c r="AH111" s="26">
        <v>9.5</v>
      </c>
      <c r="AI111" s="26">
        <v>2.5</v>
      </c>
      <c r="AJ111" s="25">
        <v>135700</v>
      </c>
      <c r="AK111" s="25">
        <v>194200</v>
      </c>
      <c r="AL111" s="26">
        <v>69.8</v>
      </c>
      <c r="AM111" s="26">
        <v>3.9</v>
      </c>
      <c r="BA111" s="36" t="s">
        <v>709</v>
      </c>
      <c r="BB111" s="37">
        <v>67700</v>
      </c>
      <c r="BC111" s="37">
        <v>193500</v>
      </c>
      <c r="BD111" s="38">
        <v>35</v>
      </c>
      <c r="BE111" s="38">
        <v>4.7</v>
      </c>
      <c r="BF111" s="37">
        <v>139100</v>
      </c>
      <c r="BG111" s="37">
        <v>193500</v>
      </c>
      <c r="BH111" s="38">
        <v>71.900000000000006</v>
      </c>
      <c r="BI111" s="38">
        <v>4.4000000000000004</v>
      </c>
      <c r="BJ111" s="37">
        <v>10500</v>
      </c>
      <c r="BK111" s="37">
        <v>193500</v>
      </c>
      <c r="BL111" s="38">
        <v>5.5</v>
      </c>
      <c r="BM111" s="38">
        <v>2.2000000000000002</v>
      </c>
      <c r="CA111" s="33" t="s">
        <v>709</v>
      </c>
      <c r="CB111" s="37">
        <v>67700</v>
      </c>
      <c r="CC111" s="37">
        <v>193500</v>
      </c>
      <c r="CD111" s="38">
        <v>35</v>
      </c>
      <c r="CE111" s="38">
        <v>4.7</v>
      </c>
      <c r="CF111" s="37">
        <v>139100</v>
      </c>
      <c r="CG111" s="37">
        <v>193500</v>
      </c>
      <c r="CH111" s="38">
        <v>71.900000000000006</v>
      </c>
      <c r="CI111" s="38">
        <v>4.4000000000000004</v>
      </c>
      <c r="CJ111" s="37">
        <v>10500</v>
      </c>
      <c r="CK111" s="37">
        <v>193500</v>
      </c>
      <c r="CL111" s="38">
        <v>5.5</v>
      </c>
      <c r="CM111" s="38">
        <v>2.2000000000000002</v>
      </c>
    </row>
    <row r="112" spans="1:91" x14ac:dyDescent="0.3">
      <c r="A112" s="6" t="s">
        <v>120</v>
      </c>
      <c r="B112" s="7">
        <v>66800</v>
      </c>
      <c r="C112" s="7">
        <v>222800</v>
      </c>
      <c r="D112" s="8">
        <v>30</v>
      </c>
      <c r="E112" s="8">
        <v>3.8</v>
      </c>
      <c r="F112" s="7">
        <v>138600</v>
      </c>
      <c r="G112" s="7">
        <v>222800</v>
      </c>
      <c r="H112" s="8">
        <v>62.2</v>
      </c>
      <c r="I112" s="8">
        <v>4.0999999999999996</v>
      </c>
      <c r="J112" s="7">
        <v>35900</v>
      </c>
      <c r="K112" s="7">
        <v>222800</v>
      </c>
      <c r="L112" s="8">
        <v>16.100000000000001</v>
      </c>
      <c r="M112" s="8">
        <v>3.1</v>
      </c>
      <c r="AA112" s="24" t="s">
        <v>710</v>
      </c>
      <c r="AB112" s="25">
        <v>76600</v>
      </c>
      <c r="AC112" s="25">
        <v>231500</v>
      </c>
      <c r="AD112" s="26">
        <v>33.1</v>
      </c>
      <c r="AE112" s="26">
        <v>4.3</v>
      </c>
      <c r="AF112" s="25">
        <v>29800</v>
      </c>
      <c r="AG112" s="25">
        <v>231500</v>
      </c>
      <c r="AH112" s="26">
        <v>12.9</v>
      </c>
      <c r="AI112" s="26">
        <v>3.1</v>
      </c>
      <c r="AJ112" s="25">
        <v>151000</v>
      </c>
      <c r="AK112" s="25">
        <v>231500</v>
      </c>
      <c r="AL112" s="26">
        <v>65.2</v>
      </c>
      <c r="AM112" s="26">
        <v>4.3</v>
      </c>
      <c r="BA112" s="36" t="s">
        <v>710</v>
      </c>
      <c r="BB112" s="37">
        <v>73600</v>
      </c>
      <c r="BC112" s="37">
        <v>235700</v>
      </c>
      <c r="BD112" s="38">
        <v>31.2</v>
      </c>
      <c r="BE112" s="38">
        <v>4.0999999999999996</v>
      </c>
      <c r="BF112" s="37">
        <v>151100</v>
      </c>
      <c r="BG112" s="37">
        <v>235700</v>
      </c>
      <c r="BH112" s="38">
        <v>64.099999999999994</v>
      </c>
      <c r="BI112" s="38">
        <v>4.3</v>
      </c>
      <c r="BJ112" s="37">
        <v>27900</v>
      </c>
      <c r="BK112" s="37">
        <v>235700</v>
      </c>
      <c r="BL112" s="38">
        <v>11.8</v>
      </c>
      <c r="BM112" s="38">
        <v>2.9</v>
      </c>
      <c r="CA112" s="33" t="s">
        <v>710</v>
      </c>
      <c r="CB112" s="37">
        <v>73600</v>
      </c>
      <c r="CC112" s="37">
        <v>235700</v>
      </c>
      <c r="CD112" s="38">
        <v>31.2</v>
      </c>
      <c r="CE112" s="38">
        <v>4.0999999999999996</v>
      </c>
      <c r="CF112" s="37">
        <v>151100</v>
      </c>
      <c r="CG112" s="37">
        <v>235700</v>
      </c>
      <c r="CH112" s="38">
        <v>64.099999999999994</v>
      </c>
      <c r="CI112" s="38">
        <v>4.3</v>
      </c>
      <c r="CJ112" s="37">
        <v>27900</v>
      </c>
      <c r="CK112" s="37">
        <v>235700</v>
      </c>
      <c r="CL112" s="38">
        <v>11.8</v>
      </c>
      <c r="CM112" s="38">
        <v>2.9</v>
      </c>
    </row>
    <row r="113" spans="1:91" x14ac:dyDescent="0.3">
      <c r="A113" s="6" t="s">
        <v>121</v>
      </c>
      <c r="B113" s="7">
        <v>82500</v>
      </c>
      <c r="C113" s="7">
        <v>215400</v>
      </c>
      <c r="D113" s="8">
        <v>38.299999999999997</v>
      </c>
      <c r="E113" s="8">
        <v>3.9</v>
      </c>
      <c r="F113" s="7">
        <v>128700</v>
      </c>
      <c r="G113" s="7">
        <v>215400</v>
      </c>
      <c r="H113" s="8">
        <v>59.8</v>
      </c>
      <c r="I113" s="8">
        <v>3.9</v>
      </c>
      <c r="J113" s="7">
        <v>26400</v>
      </c>
      <c r="K113" s="7">
        <v>215400</v>
      </c>
      <c r="L113" s="8">
        <v>12.3</v>
      </c>
      <c r="M113" s="8">
        <v>2.6</v>
      </c>
      <c r="AA113" s="24" t="s">
        <v>711</v>
      </c>
      <c r="AB113" s="25">
        <v>92100</v>
      </c>
      <c r="AC113" s="25">
        <v>225800</v>
      </c>
      <c r="AD113" s="26">
        <v>40.799999999999997</v>
      </c>
      <c r="AE113" s="26">
        <v>4.2</v>
      </c>
      <c r="AF113" s="25">
        <v>27400</v>
      </c>
      <c r="AG113" s="25">
        <v>225800</v>
      </c>
      <c r="AH113" s="26">
        <v>12.1</v>
      </c>
      <c r="AI113" s="26">
        <v>2.8</v>
      </c>
      <c r="AJ113" s="25">
        <v>142700</v>
      </c>
      <c r="AK113" s="25">
        <v>225800</v>
      </c>
      <c r="AL113" s="26">
        <v>63.2</v>
      </c>
      <c r="AM113" s="26">
        <v>4.0999999999999996</v>
      </c>
      <c r="BA113" s="36" t="s">
        <v>711</v>
      </c>
      <c r="BB113" s="37">
        <v>82700</v>
      </c>
      <c r="BC113" s="37">
        <v>227900</v>
      </c>
      <c r="BD113" s="38">
        <v>36.299999999999997</v>
      </c>
      <c r="BE113" s="38">
        <v>4</v>
      </c>
      <c r="BF113" s="37">
        <v>132600</v>
      </c>
      <c r="BG113" s="37">
        <v>227900</v>
      </c>
      <c r="BH113" s="38">
        <v>58.2</v>
      </c>
      <c r="BI113" s="38">
        <v>4.0999999999999996</v>
      </c>
      <c r="BJ113" s="37">
        <v>31300</v>
      </c>
      <c r="BK113" s="37">
        <v>227900</v>
      </c>
      <c r="BL113" s="38">
        <v>13.7</v>
      </c>
      <c r="BM113" s="38">
        <v>2.8</v>
      </c>
      <c r="CA113" s="33" t="s">
        <v>711</v>
      </c>
      <c r="CB113" s="37">
        <v>82700</v>
      </c>
      <c r="CC113" s="37">
        <v>227900</v>
      </c>
      <c r="CD113" s="38">
        <v>36.299999999999997</v>
      </c>
      <c r="CE113" s="38">
        <v>4</v>
      </c>
      <c r="CF113" s="37">
        <v>132600</v>
      </c>
      <c r="CG113" s="37">
        <v>227900</v>
      </c>
      <c r="CH113" s="38">
        <v>58.2</v>
      </c>
      <c r="CI113" s="38">
        <v>4.0999999999999996</v>
      </c>
      <c r="CJ113" s="37">
        <v>31300</v>
      </c>
      <c r="CK113" s="37">
        <v>227900</v>
      </c>
      <c r="CL113" s="38">
        <v>13.7</v>
      </c>
      <c r="CM113" s="38">
        <v>2.8</v>
      </c>
    </row>
    <row r="114" spans="1:91" x14ac:dyDescent="0.3">
      <c r="A114" s="6" t="s">
        <v>122</v>
      </c>
      <c r="B114" s="7">
        <v>53200</v>
      </c>
      <c r="C114" s="7">
        <v>185800</v>
      </c>
      <c r="D114" s="8">
        <v>28.6</v>
      </c>
      <c r="E114" s="8">
        <v>3.9</v>
      </c>
      <c r="F114" s="7">
        <v>107100</v>
      </c>
      <c r="G114" s="7">
        <v>185800</v>
      </c>
      <c r="H114" s="8">
        <v>57.7</v>
      </c>
      <c r="I114" s="8">
        <v>4.2</v>
      </c>
      <c r="J114" s="7">
        <v>27800</v>
      </c>
      <c r="K114" s="7">
        <v>185800</v>
      </c>
      <c r="L114" s="8">
        <v>15</v>
      </c>
      <c r="M114" s="8">
        <v>3</v>
      </c>
      <c r="AA114" s="24" t="s">
        <v>712</v>
      </c>
      <c r="AB114" s="25">
        <v>61800</v>
      </c>
      <c r="AC114" s="25">
        <v>192600</v>
      </c>
      <c r="AD114" s="26">
        <v>32.1</v>
      </c>
      <c r="AE114" s="26">
        <v>3.6</v>
      </c>
      <c r="AF114" s="25">
        <v>28600</v>
      </c>
      <c r="AG114" s="25">
        <v>192600</v>
      </c>
      <c r="AH114" s="26">
        <v>14.9</v>
      </c>
      <c r="AI114" s="26">
        <v>2.8</v>
      </c>
      <c r="AJ114" s="25">
        <v>113400</v>
      </c>
      <c r="AK114" s="25">
        <v>192600</v>
      </c>
      <c r="AL114" s="26">
        <v>58.9</v>
      </c>
      <c r="AM114" s="26">
        <v>3.8</v>
      </c>
      <c r="BA114" s="36" t="s">
        <v>712</v>
      </c>
      <c r="BB114" s="37">
        <v>67400</v>
      </c>
      <c r="BC114" s="37">
        <v>195000</v>
      </c>
      <c r="BD114" s="38">
        <v>34.6</v>
      </c>
      <c r="BE114" s="38">
        <v>3.5</v>
      </c>
      <c r="BF114" s="37">
        <v>122700</v>
      </c>
      <c r="BG114" s="37">
        <v>195000</v>
      </c>
      <c r="BH114" s="38">
        <v>62.9</v>
      </c>
      <c r="BI114" s="38">
        <v>3.5</v>
      </c>
      <c r="BJ114" s="37">
        <v>26600</v>
      </c>
      <c r="BK114" s="37">
        <v>195000</v>
      </c>
      <c r="BL114" s="38">
        <v>13.6</v>
      </c>
      <c r="BM114" s="38">
        <v>2.5</v>
      </c>
      <c r="CA114" s="33" t="s">
        <v>712</v>
      </c>
      <c r="CB114" s="37">
        <v>67400</v>
      </c>
      <c r="CC114" s="37">
        <v>195000</v>
      </c>
      <c r="CD114" s="38">
        <v>34.6</v>
      </c>
      <c r="CE114" s="38">
        <v>3.5</v>
      </c>
      <c r="CF114" s="37">
        <v>122700</v>
      </c>
      <c r="CG114" s="37">
        <v>195000</v>
      </c>
      <c r="CH114" s="38">
        <v>62.9</v>
      </c>
      <c r="CI114" s="38">
        <v>3.5</v>
      </c>
      <c r="CJ114" s="37">
        <v>26600</v>
      </c>
      <c r="CK114" s="37">
        <v>195000</v>
      </c>
      <c r="CL114" s="38">
        <v>13.6</v>
      </c>
      <c r="CM114" s="38">
        <v>2.5</v>
      </c>
    </row>
    <row r="115" spans="1:91" x14ac:dyDescent="0.3">
      <c r="A115" s="6" t="s">
        <v>123</v>
      </c>
      <c r="B115" s="7">
        <v>49300</v>
      </c>
      <c r="C115" s="7">
        <v>156400</v>
      </c>
      <c r="D115" s="8">
        <v>31.5</v>
      </c>
      <c r="E115" s="8">
        <v>3.7</v>
      </c>
      <c r="F115" s="7">
        <v>95400</v>
      </c>
      <c r="G115" s="7">
        <v>156400</v>
      </c>
      <c r="H115" s="8">
        <v>61</v>
      </c>
      <c r="I115" s="8">
        <v>3.9</v>
      </c>
      <c r="J115" s="7">
        <v>21400</v>
      </c>
      <c r="K115" s="7">
        <v>156400</v>
      </c>
      <c r="L115" s="8">
        <v>13.7</v>
      </c>
      <c r="M115" s="8">
        <v>2.8</v>
      </c>
      <c r="AA115" s="24" t="s">
        <v>713</v>
      </c>
      <c r="AB115" s="25">
        <v>58400</v>
      </c>
      <c r="AC115" s="25">
        <v>159700</v>
      </c>
      <c r="AD115" s="26">
        <v>36.6</v>
      </c>
      <c r="AE115" s="26">
        <v>4.2</v>
      </c>
      <c r="AF115" s="25">
        <v>19800</v>
      </c>
      <c r="AG115" s="25">
        <v>159700</v>
      </c>
      <c r="AH115" s="26">
        <v>12.4</v>
      </c>
      <c r="AI115" s="26">
        <v>2.8</v>
      </c>
      <c r="AJ115" s="25">
        <v>104500</v>
      </c>
      <c r="AK115" s="25">
        <v>159700</v>
      </c>
      <c r="AL115" s="26">
        <v>65.5</v>
      </c>
      <c r="AM115" s="26">
        <v>4.0999999999999996</v>
      </c>
      <c r="BA115" s="36" t="s">
        <v>713</v>
      </c>
      <c r="BB115" s="37">
        <v>57700</v>
      </c>
      <c r="BC115" s="37">
        <v>163400</v>
      </c>
      <c r="BD115" s="38">
        <v>35.299999999999997</v>
      </c>
      <c r="BE115" s="38">
        <v>4</v>
      </c>
      <c r="BF115" s="37">
        <v>102800</v>
      </c>
      <c r="BG115" s="37">
        <v>163400</v>
      </c>
      <c r="BH115" s="38">
        <v>62.9</v>
      </c>
      <c r="BI115" s="38">
        <v>4</v>
      </c>
      <c r="BJ115" s="37">
        <v>23300</v>
      </c>
      <c r="BK115" s="37">
        <v>163400</v>
      </c>
      <c r="BL115" s="38">
        <v>14.3</v>
      </c>
      <c r="BM115" s="38">
        <v>2.9</v>
      </c>
      <c r="CA115" s="33" t="s">
        <v>713</v>
      </c>
      <c r="CB115" s="37">
        <v>57700</v>
      </c>
      <c r="CC115" s="37">
        <v>163400</v>
      </c>
      <c r="CD115" s="38">
        <v>35.299999999999997</v>
      </c>
      <c r="CE115" s="38">
        <v>4</v>
      </c>
      <c r="CF115" s="37">
        <v>102800</v>
      </c>
      <c r="CG115" s="37">
        <v>163400</v>
      </c>
      <c r="CH115" s="38">
        <v>62.9</v>
      </c>
      <c r="CI115" s="38">
        <v>4</v>
      </c>
      <c r="CJ115" s="37">
        <v>23300</v>
      </c>
      <c r="CK115" s="37">
        <v>163400</v>
      </c>
      <c r="CL115" s="38">
        <v>14.3</v>
      </c>
      <c r="CM115" s="38">
        <v>2.9</v>
      </c>
    </row>
    <row r="116" spans="1:91" x14ac:dyDescent="0.3">
      <c r="A116" s="6" t="s">
        <v>124</v>
      </c>
      <c r="B116" s="7">
        <v>49700</v>
      </c>
      <c r="C116" s="7">
        <v>145600</v>
      </c>
      <c r="D116" s="8">
        <v>34.1</v>
      </c>
      <c r="E116" s="8">
        <v>4.0999999999999996</v>
      </c>
      <c r="F116" s="7">
        <v>89800</v>
      </c>
      <c r="G116" s="7">
        <v>145600</v>
      </c>
      <c r="H116" s="8">
        <v>61.7</v>
      </c>
      <c r="I116" s="8">
        <v>4.2</v>
      </c>
      <c r="J116" s="7">
        <v>11300</v>
      </c>
      <c r="K116" s="7">
        <v>145600</v>
      </c>
      <c r="L116" s="8">
        <v>7.8</v>
      </c>
      <c r="M116" s="8">
        <v>2.2999999999999998</v>
      </c>
      <c r="AA116" s="24" t="s">
        <v>714</v>
      </c>
      <c r="AB116" s="25">
        <v>42400</v>
      </c>
      <c r="AC116" s="25">
        <v>149000</v>
      </c>
      <c r="AD116" s="26">
        <v>28.5</v>
      </c>
      <c r="AE116" s="26">
        <v>3.6</v>
      </c>
      <c r="AF116" s="25">
        <v>13400</v>
      </c>
      <c r="AG116" s="25">
        <v>149000</v>
      </c>
      <c r="AH116" s="26">
        <v>9</v>
      </c>
      <c r="AI116" s="26">
        <v>2.2999999999999998</v>
      </c>
      <c r="AJ116" s="25">
        <v>83500</v>
      </c>
      <c r="AK116" s="25">
        <v>149000</v>
      </c>
      <c r="AL116" s="26">
        <v>56</v>
      </c>
      <c r="AM116" s="26">
        <v>4</v>
      </c>
      <c r="BA116" s="36" t="s">
        <v>714</v>
      </c>
      <c r="BB116" s="37">
        <v>50200</v>
      </c>
      <c r="BC116" s="37">
        <v>151900</v>
      </c>
      <c r="BD116" s="38">
        <v>33.1</v>
      </c>
      <c r="BE116" s="38">
        <v>4.0999999999999996</v>
      </c>
      <c r="BF116" s="37">
        <v>90700</v>
      </c>
      <c r="BG116" s="37">
        <v>151900</v>
      </c>
      <c r="BH116" s="38">
        <v>59.7</v>
      </c>
      <c r="BI116" s="38">
        <v>4.3</v>
      </c>
      <c r="BJ116" s="37">
        <v>9700</v>
      </c>
      <c r="BK116" s="37">
        <v>151900</v>
      </c>
      <c r="BL116" s="38">
        <v>6.4</v>
      </c>
      <c r="BM116" s="38">
        <v>2.1</v>
      </c>
      <c r="CA116" s="33" t="s">
        <v>714</v>
      </c>
      <c r="CB116" s="37">
        <v>50200</v>
      </c>
      <c r="CC116" s="37">
        <v>151900</v>
      </c>
      <c r="CD116" s="38">
        <v>33.1</v>
      </c>
      <c r="CE116" s="38">
        <v>4.0999999999999996</v>
      </c>
      <c r="CF116" s="37">
        <v>90700</v>
      </c>
      <c r="CG116" s="37">
        <v>151900</v>
      </c>
      <c r="CH116" s="38">
        <v>59.7</v>
      </c>
      <c r="CI116" s="38">
        <v>4.3</v>
      </c>
      <c r="CJ116" s="37">
        <v>9700</v>
      </c>
      <c r="CK116" s="37">
        <v>151900</v>
      </c>
      <c r="CL116" s="38">
        <v>6.4</v>
      </c>
      <c r="CM116" s="38">
        <v>2.1</v>
      </c>
    </row>
    <row r="117" spans="1:91" x14ac:dyDescent="0.3">
      <c r="A117" s="6" t="s">
        <v>125</v>
      </c>
      <c r="B117" s="7">
        <v>25700</v>
      </c>
      <c r="C117" s="7">
        <v>140000</v>
      </c>
      <c r="D117" s="8">
        <v>18.3</v>
      </c>
      <c r="E117" s="8">
        <v>3.2</v>
      </c>
      <c r="F117" s="7">
        <v>75400</v>
      </c>
      <c r="G117" s="7">
        <v>140000</v>
      </c>
      <c r="H117" s="8">
        <v>53.8</v>
      </c>
      <c r="I117" s="8">
        <v>4.0999999999999996</v>
      </c>
      <c r="J117" s="7">
        <v>23800</v>
      </c>
      <c r="K117" s="7">
        <v>140000</v>
      </c>
      <c r="L117" s="8">
        <v>17</v>
      </c>
      <c r="M117" s="8">
        <v>3.1</v>
      </c>
      <c r="AA117" s="24" t="s">
        <v>715</v>
      </c>
      <c r="AB117" s="25">
        <v>28700</v>
      </c>
      <c r="AC117" s="25">
        <v>147100</v>
      </c>
      <c r="AD117" s="26">
        <v>19.5</v>
      </c>
      <c r="AE117" s="26">
        <v>3.2</v>
      </c>
      <c r="AF117" s="25">
        <v>24400</v>
      </c>
      <c r="AG117" s="25">
        <v>147100</v>
      </c>
      <c r="AH117" s="26">
        <v>16.600000000000001</v>
      </c>
      <c r="AI117" s="26">
        <v>3</v>
      </c>
      <c r="AJ117" s="25">
        <v>83500</v>
      </c>
      <c r="AK117" s="25">
        <v>147100</v>
      </c>
      <c r="AL117" s="26">
        <v>56.8</v>
      </c>
      <c r="AM117" s="26">
        <v>4</v>
      </c>
      <c r="BA117" s="36" t="s">
        <v>715</v>
      </c>
      <c r="BB117" s="37">
        <v>23700</v>
      </c>
      <c r="BC117" s="37">
        <v>149700</v>
      </c>
      <c r="BD117" s="38">
        <v>15.8</v>
      </c>
      <c r="BE117" s="38">
        <v>3</v>
      </c>
      <c r="BF117" s="37">
        <v>81500</v>
      </c>
      <c r="BG117" s="37">
        <v>149700</v>
      </c>
      <c r="BH117" s="38">
        <v>54.5</v>
      </c>
      <c r="BI117" s="38">
        <v>4.2</v>
      </c>
      <c r="BJ117" s="37">
        <v>27500</v>
      </c>
      <c r="BK117" s="37">
        <v>149700</v>
      </c>
      <c r="BL117" s="38">
        <v>18.399999999999999</v>
      </c>
      <c r="BM117" s="38">
        <v>3.2</v>
      </c>
      <c r="CA117" s="33" t="s">
        <v>715</v>
      </c>
      <c r="CB117" s="37">
        <v>23700</v>
      </c>
      <c r="CC117" s="37">
        <v>149700</v>
      </c>
      <c r="CD117" s="38">
        <v>15.8</v>
      </c>
      <c r="CE117" s="38">
        <v>3</v>
      </c>
      <c r="CF117" s="37">
        <v>81500</v>
      </c>
      <c r="CG117" s="37">
        <v>149700</v>
      </c>
      <c r="CH117" s="38">
        <v>54.5</v>
      </c>
      <c r="CI117" s="38">
        <v>4.2</v>
      </c>
      <c r="CJ117" s="37">
        <v>27500</v>
      </c>
      <c r="CK117" s="37">
        <v>149700</v>
      </c>
      <c r="CL117" s="38">
        <v>18.399999999999999</v>
      </c>
      <c r="CM117" s="38">
        <v>3.2</v>
      </c>
    </row>
    <row r="118" spans="1:91" x14ac:dyDescent="0.3">
      <c r="A118" s="6" t="s">
        <v>126</v>
      </c>
      <c r="B118" s="7">
        <v>42100</v>
      </c>
      <c r="C118" s="7">
        <v>164800</v>
      </c>
      <c r="D118" s="8">
        <v>25.5</v>
      </c>
      <c r="E118" s="8">
        <v>3.8</v>
      </c>
      <c r="F118" s="7">
        <v>92400</v>
      </c>
      <c r="G118" s="7">
        <v>164800</v>
      </c>
      <c r="H118" s="8">
        <v>56.1</v>
      </c>
      <c r="I118" s="8">
        <v>4.3</v>
      </c>
      <c r="J118" s="7">
        <v>21900</v>
      </c>
      <c r="K118" s="7">
        <v>164800</v>
      </c>
      <c r="L118" s="8">
        <v>13.3</v>
      </c>
      <c r="M118" s="8">
        <v>3</v>
      </c>
      <c r="AA118" s="24" t="s">
        <v>716</v>
      </c>
      <c r="AB118" s="25">
        <v>42000</v>
      </c>
      <c r="AC118" s="25">
        <v>170600</v>
      </c>
      <c r="AD118" s="26">
        <v>24.6</v>
      </c>
      <c r="AE118" s="26">
        <v>3.4</v>
      </c>
      <c r="AF118" s="25">
        <v>22400</v>
      </c>
      <c r="AG118" s="25">
        <v>170600</v>
      </c>
      <c r="AH118" s="26">
        <v>13.1</v>
      </c>
      <c r="AI118" s="26">
        <v>2.7</v>
      </c>
      <c r="AJ118" s="25">
        <v>98900</v>
      </c>
      <c r="AK118" s="25">
        <v>170600</v>
      </c>
      <c r="AL118" s="26">
        <v>58</v>
      </c>
      <c r="AM118" s="26">
        <v>3.9</v>
      </c>
      <c r="BA118" s="36" t="s">
        <v>716</v>
      </c>
      <c r="BB118" s="37">
        <v>55300</v>
      </c>
      <c r="BC118" s="37">
        <v>173200</v>
      </c>
      <c r="BD118" s="38">
        <v>31.9</v>
      </c>
      <c r="BE118" s="38">
        <v>4.0999999999999996</v>
      </c>
      <c r="BF118" s="37">
        <v>110600</v>
      </c>
      <c r="BG118" s="37">
        <v>173200</v>
      </c>
      <c r="BH118" s="38">
        <v>63.9</v>
      </c>
      <c r="BI118" s="38">
        <v>4.3</v>
      </c>
      <c r="BJ118" s="37">
        <v>21600</v>
      </c>
      <c r="BK118" s="37">
        <v>173200</v>
      </c>
      <c r="BL118" s="38">
        <v>12.5</v>
      </c>
      <c r="BM118" s="38">
        <v>2.9</v>
      </c>
      <c r="CA118" s="33" t="s">
        <v>716</v>
      </c>
      <c r="CB118" s="37">
        <v>55300</v>
      </c>
      <c r="CC118" s="37">
        <v>173200</v>
      </c>
      <c r="CD118" s="38">
        <v>31.9</v>
      </c>
      <c r="CE118" s="38">
        <v>4.0999999999999996</v>
      </c>
      <c r="CF118" s="37">
        <v>110600</v>
      </c>
      <c r="CG118" s="37">
        <v>173200</v>
      </c>
      <c r="CH118" s="38">
        <v>63.9</v>
      </c>
      <c r="CI118" s="38">
        <v>4.3</v>
      </c>
      <c r="CJ118" s="37">
        <v>21600</v>
      </c>
      <c r="CK118" s="37">
        <v>173200</v>
      </c>
      <c r="CL118" s="38">
        <v>12.5</v>
      </c>
      <c r="CM118" s="38">
        <v>2.9</v>
      </c>
    </row>
    <row r="119" spans="1:91" x14ac:dyDescent="0.3">
      <c r="A119" s="6" t="s">
        <v>127</v>
      </c>
      <c r="B119" s="7">
        <v>53100</v>
      </c>
      <c r="C119" s="7">
        <v>160000</v>
      </c>
      <c r="D119" s="8">
        <v>33.200000000000003</v>
      </c>
      <c r="E119" s="8">
        <v>3.9</v>
      </c>
      <c r="F119" s="7">
        <v>91700</v>
      </c>
      <c r="G119" s="7">
        <v>160000</v>
      </c>
      <c r="H119" s="8">
        <v>57.3</v>
      </c>
      <c r="I119" s="8">
        <v>4.0999999999999996</v>
      </c>
      <c r="J119" s="7">
        <v>20600</v>
      </c>
      <c r="K119" s="7">
        <v>160000</v>
      </c>
      <c r="L119" s="8">
        <v>12.9</v>
      </c>
      <c r="M119" s="8">
        <v>2.8</v>
      </c>
      <c r="AA119" s="24" t="s">
        <v>717</v>
      </c>
      <c r="AB119" s="25">
        <v>57500</v>
      </c>
      <c r="AC119" s="25">
        <v>163600</v>
      </c>
      <c r="AD119" s="26">
        <v>35.200000000000003</v>
      </c>
      <c r="AE119" s="26">
        <v>4.0999999999999996</v>
      </c>
      <c r="AF119" s="25">
        <v>24500</v>
      </c>
      <c r="AG119" s="25">
        <v>163600</v>
      </c>
      <c r="AH119" s="26">
        <v>15</v>
      </c>
      <c r="AI119" s="26">
        <v>3</v>
      </c>
      <c r="AJ119" s="25">
        <v>95600</v>
      </c>
      <c r="AK119" s="25">
        <v>163600</v>
      </c>
      <c r="AL119" s="26">
        <v>58.4</v>
      </c>
      <c r="AM119" s="26">
        <v>4.2</v>
      </c>
      <c r="BA119" s="36" t="s">
        <v>717</v>
      </c>
      <c r="BB119" s="37">
        <v>58500</v>
      </c>
      <c r="BC119" s="37">
        <v>167700</v>
      </c>
      <c r="BD119" s="38">
        <v>34.9</v>
      </c>
      <c r="BE119" s="38">
        <v>4</v>
      </c>
      <c r="BF119" s="37">
        <v>102000</v>
      </c>
      <c r="BG119" s="37">
        <v>167700</v>
      </c>
      <c r="BH119" s="38">
        <v>60.8</v>
      </c>
      <c r="BI119" s="38">
        <v>4.0999999999999996</v>
      </c>
      <c r="BJ119" s="37">
        <v>25900</v>
      </c>
      <c r="BK119" s="37">
        <v>167700</v>
      </c>
      <c r="BL119" s="38">
        <v>15.5</v>
      </c>
      <c r="BM119" s="38">
        <v>3.1</v>
      </c>
      <c r="CA119" s="33" t="s">
        <v>717</v>
      </c>
      <c r="CB119" s="37">
        <v>58500</v>
      </c>
      <c r="CC119" s="37">
        <v>167700</v>
      </c>
      <c r="CD119" s="38">
        <v>34.9</v>
      </c>
      <c r="CE119" s="38">
        <v>4</v>
      </c>
      <c r="CF119" s="37">
        <v>102000</v>
      </c>
      <c r="CG119" s="37">
        <v>167700</v>
      </c>
      <c r="CH119" s="38">
        <v>60.8</v>
      </c>
      <c r="CI119" s="38">
        <v>4.0999999999999996</v>
      </c>
      <c r="CJ119" s="37">
        <v>25900</v>
      </c>
      <c r="CK119" s="37">
        <v>167700</v>
      </c>
      <c r="CL119" s="38">
        <v>15.5</v>
      </c>
      <c r="CM119" s="38">
        <v>3.1</v>
      </c>
    </row>
    <row r="120" spans="1:91" x14ac:dyDescent="0.3">
      <c r="A120" s="6" t="s">
        <v>128</v>
      </c>
      <c r="B120" s="7">
        <v>50100</v>
      </c>
      <c r="C120" s="7">
        <v>104400</v>
      </c>
      <c r="D120" s="8">
        <v>48</v>
      </c>
      <c r="E120" s="8">
        <v>4.5</v>
      </c>
      <c r="F120" s="7">
        <v>81000</v>
      </c>
      <c r="G120" s="7">
        <v>104400</v>
      </c>
      <c r="H120" s="8">
        <v>77.7</v>
      </c>
      <c r="I120" s="8">
        <v>3.7</v>
      </c>
      <c r="J120" s="7">
        <v>6100</v>
      </c>
      <c r="K120" s="7">
        <v>104400</v>
      </c>
      <c r="L120" s="8">
        <v>5.8</v>
      </c>
      <c r="M120" s="8">
        <v>2.1</v>
      </c>
      <c r="AA120" s="24" t="s">
        <v>718</v>
      </c>
      <c r="AB120" s="25">
        <v>54600</v>
      </c>
      <c r="AC120" s="25">
        <v>106800</v>
      </c>
      <c r="AD120" s="26">
        <v>51.1</v>
      </c>
      <c r="AE120" s="26">
        <v>4.3</v>
      </c>
      <c r="AF120" s="25">
        <v>7300</v>
      </c>
      <c r="AG120" s="25">
        <v>106800</v>
      </c>
      <c r="AH120" s="26">
        <v>6.9</v>
      </c>
      <c r="AI120" s="26">
        <v>2.2000000000000002</v>
      </c>
      <c r="AJ120" s="25">
        <v>85400</v>
      </c>
      <c r="AK120" s="25">
        <v>106800</v>
      </c>
      <c r="AL120" s="26">
        <v>80</v>
      </c>
      <c r="AM120" s="26">
        <v>3.5</v>
      </c>
      <c r="BA120" s="36" t="s">
        <v>718</v>
      </c>
      <c r="BB120" s="37">
        <v>48900</v>
      </c>
      <c r="BC120" s="37">
        <v>107200</v>
      </c>
      <c r="BD120" s="38">
        <v>45.6</v>
      </c>
      <c r="BE120" s="38">
        <v>4.3</v>
      </c>
      <c r="BF120" s="37">
        <v>81700</v>
      </c>
      <c r="BG120" s="37">
        <v>107200</v>
      </c>
      <c r="BH120" s="38">
        <v>76.3</v>
      </c>
      <c r="BI120" s="38">
        <v>3.7</v>
      </c>
      <c r="BJ120" s="37">
        <v>9800</v>
      </c>
      <c r="BK120" s="37">
        <v>107200</v>
      </c>
      <c r="BL120" s="38">
        <v>9.1</v>
      </c>
      <c r="BM120" s="38">
        <v>2.5</v>
      </c>
      <c r="CA120" s="33" t="s">
        <v>718</v>
      </c>
      <c r="CB120" s="37">
        <v>48900</v>
      </c>
      <c r="CC120" s="37">
        <v>107200</v>
      </c>
      <c r="CD120" s="38">
        <v>45.6</v>
      </c>
      <c r="CE120" s="38">
        <v>4.3</v>
      </c>
      <c r="CF120" s="37">
        <v>81700</v>
      </c>
      <c r="CG120" s="37">
        <v>107200</v>
      </c>
      <c r="CH120" s="38">
        <v>76.3</v>
      </c>
      <c r="CI120" s="38">
        <v>3.7</v>
      </c>
      <c r="CJ120" s="37">
        <v>9800</v>
      </c>
      <c r="CK120" s="37">
        <v>107200</v>
      </c>
      <c r="CL120" s="38">
        <v>9.1</v>
      </c>
      <c r="CM120" s="38">
        <v>2.5</v>
      </c>
    </row>
    <row r="121" spans="1:91" x14ac:dyDescent="0.3">
      <c r="A121" s="6" t="s">
        <v>129</v>
      </c>
      <c r="B121" s="7">
        <v>57200</v>
      </c>
      <c r="C121" s="7">
        <v>131400</v>
      </c>
      <c r="D121" s="8">
        <v>43.5</v>
      </c>
      <c r="E121" s="8">
        <v>4.0999999999999996</v>
      </c>
      <c r="F121" s="7">
        <v>88900</v>
      </c>
      <c r="G121" s="7">
        <v>131400</v>
      </c>
      <c r="H121" s="8">
        <v>67.7</v>
      </c>
      <c r="I121" s="8">
        <v>3.9</v>
      </c>
      <c r="J121" s="7">
        <v>7500</v>
      </c>
      <c r="K121" s="7">
        <v>131400</v>
      </c>
      <c r="L121" s="8">
        <v>5.7</v>
      </c>
      <c r="M121" s="8">
        <v>1.9</v>
      </c>
      <c r="AA121" s="24" t="s">
        <v>719</v>
      </c>
      <c r="AB121" s="25">
        <v>50500</v>
      </c>
      <c r="AC121" s="25">
        <v>133500</v>
      </c>
      <c r="AD121" s="26">
        <v>37.799999999999997</v>
      </c>
      <c r="AE121" s="26">
        <v>4.5</v>
      </c>
      <c r="AF121" s="25">
        <v>10500</v>
      </c>
      <c r="AG121" s="25">
        <v>133500</v>
      </c>
      <c r="AH121" s="26">
        <v>7.9</v>
      </c>
      <c r="AI121" s="26">
        <v>2.5</v>
      </c>
      <c r="AJ121" s="25">
        <v>83300</v>
      </c>
      <c r="AK121" s="25">
        <v>133500</v>
      </c>
      <c r="AL121" s="26">
        <v>62.4</v>
      </c>
      <c r="AM121" s="26">
        <v>4.5</v>
      </c>
      <c r="BA121" s="36" t="s">
        <v>719</v>
      </c>
      <c r="BB121" s="37">
        <v>55800</v>
      </c>
      <c r="BC121" s="37">
        <v>135600</v>
      </c>
      <c r="BD121" s="38">
        <v>41.2</v>
      </c>
      <c r="BE121" s="38">
        <v>4.2</v>
      </c>
      <c r="BF121" s="37">
        <v>87600</v>
      </c>
      <c r="BG121" s="37">
        <v>135600</v>
      </c>
      <c r="BH121" s="38">
        <v>64.599999999999994</v>
      </c>
      <c r="BI121" s="38">
        <v>4</v>
      </c>
      <c r="BJ121" s="37">
        <v>10800</v>
      </c>
      <c r="BK121" s="37">
        <v>135600</v>
      </c>
      <c r="BL121" s="38">
        <v>8</v>
      </c>
      <c r="BM121" s="38">
        <v>2.2999999999999998</v>
      </c>
      <c r="CA121" s="33" t="s">
        <v>719</v>
      </c>
      <c r="CB121" s="37">
        <v>55800</v>
      </c>
      <c r="CC121" s="37">
        <v>135600</v>
      </c>
      <c r="CD121" s="38">
        <v>41.2</v>
      </c>
      <c r="CE121" s="38">
        <v>4.2</v>
      </c>
      <c r="CF121" s="37">
        <v>87600</v>
      </c>
      <c r="CG121" s="37">
        <v>135600</v>
      </c>
      <c r="CH121" s="38">
        <v>64.599999999999994</v>
      </c>
      <c r="CI121" s="38">
        <v>4</v>
      </c>
      <c r="CJ121" s="37">
        <v>10800</v>
      </c>
      <c r="CK121" s="37">
        <v>135600</v>
      </c>
      <c r="CL121" s="38">
        <v>8</v>
      </c>
      <c r="CM121" s="38">
        <v>2.2999999999999998</v>
      </c>
    </row>
    <row r="122" spans="1:91" x14ac:dyDescent="0.3">
      <c r="A122" s="6" t="s">
        <v>130</v>
      </c>
      <c r="B122" s="7">
        <v>59200</v>
      </c>
      <c r="C122" s="7">
        <v>166800</v>
      </c>
      <c r="D122" s="8">
        <v>35.5</v>
      </c>
      <c r="E122" s="8">
        <v>4.2</v>
      </c>
      <c r="F122" s="7">
        <v>100400</v>
      </c>
      <c r="G122" s="7">
        <v>166800</v>
      </c>
      <c r="H122" s="8">
        <v>60.2</v>
      </c>
      <c r="I122" s="8">
        <v>4.3</v>
      </c>
      <c r="J122" s="7">
        <v>26600</v>
      </c>
      <c r="K122" s="7">
        <v>166800</v>
      </c>
      <c r="L122" s="8">
        <v>16</v>
      </c>
      <c r="M122" s="8">
        <v>3.2</v>
      </c>
      <c r="AA122" s="24" t="s">
        <v>720</v>
      </c>
      <c r="AB122" s="25">
        <v>61900</v>
      </c>
      <c r="AC122" s="25">
        <v>174800</v>
      </c>
      <c r="AD122" s="26">
        <v>35.4</v>
      </c>
      <c r="AE122" s="26">
        <v>3.8</v>
      </c>
      <c r="AF122" s="25">
        <v>23800</v>
      </c>
      <c r="AG122" s="25">
        <v>174800</v>
      </c>
      <c r="AH122" s="26">
        <v>13.6</v>
      </c>
      <c r="AI122" s="26">
        <v>2.8</v>
      </c>
      <c r="AJ122" s="25">
        <v>107000</v>
      </c>
      <c r="AK122" s="25">
        <v>174800</v>
      </c>
      <c r="AL122" s="26">
        <v>61.2</v>
      </c>
      <c r="AM122" s="26">
        <v>3.9</v>
      </c>
      <c r="BA122" s="36" t="s">
        <v>720</v>
      </c>
      <c r="BB122" s="37">
        <v>57500</v>
      </c>
      <c r="BC122" s="37">
        <v>177300</v>
      </c>
      <c r="BD122" s="38">
        <v>32.5</v>
      </c>
      <c r="BE122" s="38">
        <v>3.9</v>
      </c>
      <c r="BF122" s="37">
        <v>104800</v>
      </c>
      <c r="BG122" s="37">
        <v>177300</v>
      </c>
      <c r="BH122" s="38">
        <v>59.1</v>
      </c>
      <c r="BI122" s="38">
        <v>4.0999999999999996</v>
      </c>
      <c r="BJ122" s="37">
        <v>25300</v>
      </c>
      <c r="BK122" s="37">
        <v>177300</v>
      </c>
      <c r="BL122" s="38">
        <v>14.3</v>
      </c>
      <c r="BM122" s="38">
        <v>2.9</v>
      </c>
      <c r="CA122" s="33" t="s">
        <v>720</v>
      </c>
      <c r="CB122" s="37">
        <v>57500</v>
      </c>
      <c r="CC122" s="37">
        <v>177300</v>
      </c>
      <c r="CD122" s="38">
        <v>32.5</v>
      </c>
      <c r="CE122" s="38">
        <v>3.9</v>
      </c>
      <c r="CF122" s="37">
        <v>104800</v>
      </c>
      <c r="CG122" s="37">
        <v>177300</v>
      </c>
      <c r="CH122" s="38">
        <v>59.1</v>
      </c>
      <c r="CI122" s="38">
        <v>4.0999999999999996</v>
      </c>
      <c r="CJ122" s="37">
        <v>25300</v>
      </c>
      <c r="CK122" s="37">
        <v>177300</v>
      </c>
      <c r="CL122" s="38">
        <v>14.3</v>
      </c>
      <c r="CM122" s="38">
        <v>2.9</v>
      </c>
    </row>
    <row r="123" spans="1:91" x14ac:dyDescent="0.3">
      <c r="A123" s="6" t="s">
        <v>131</v>
      </c>
      <c r="B123" s="7">
        <v>67500</v>
      </c>
      <c r="C123" s="7">
        <v>121000</v>
      </c>
      <c r="D123" s="8">
        <v>55.8</v>
      </c>
      <c r="E123" s="8">
        <v>4.0999999999999996</v>
      </c>
      <c r="F123" s="7">
        <v>96600</v>
      </c>
      <c r="G123" s="7">
        <v>121000</v>
      </c>
      <c r="H123" s="8">
        <v>79.900000000000006</v>
      </c>
      <c r="I123" s="8">
        <v>3.3</v>
      </c>
      <c r="J123" s="7">
        <v>6200</v>
      </c>
      <c r="K123" s="7">
        <v>121000</v>
      </c>
      <c r="L123" s="8">
        <v>5.2</v>
      </c>
      <c r="M123" s="8">
        <v>1.8</v>
      </c>
      <c r="AA123" s="24" t="s">
        <v>721</v>
      </c>
      <c r="AB123" s="25">
        <v>69800</v>
      </c>
      <c r="AC123" s="25">
        <v>124100</v>
      </c>
      <c r="AD123" s="26">
        <v>56.3</v>
      </c>
      <c r="AE123" s="26">
        <v>4.2</v>
      </c>
      <c r="AF123" s="25">
        <v>9800</v>
      </c>
      <c r="AG123" s="25">
        <v>124100</v>
      </c>
      <c r="AH123" s="26">
        <v>7.9</v>
      </c>
      <c r="AI123" s="26">
        <v>2.2999999999999998</v>
      </c>
      <c r="AJ123" s="25">
        <v>98700</v>
      </c>
      <c r="AK123" s="25">
        <v>124100</v>
      </c>
      <c r="AL123" s="26">
        <v>79.599999999999994</v>
      </c>
      <c r="AM123" s="26">
        <v>3.4</v>
      </c>
      <c r="BA123" s="36" t="s">
        <v>721</v>
      </c>
      <c r="BB123" s="37">
        <v>65000</v>
      </c>
      <c r="BC123" s="37">
        <v>122300</v>
      </c>
      <c r="BD123" s="38">
        <v>53.2</v>
      </c>
      <c r="BE123" s="38">
        <v>4.4000000000000004</v>
      </c>
      <c r="BF123" s="37">
        <v>98100</v>
      </c>
      <c r="BG123" s="37">
        <v>122300</v>
      </c>
      <c r="BH123" s="38">
        <v>80.3</v>
      </c>
      <c r="BI123" s="38">
        <v>3.5</v>
      </c>
      <c r="BJ123" s="37">
        <v>7900</v>
      </c>
      <c r="BK123" s="37">
        <v>122300</v>
      </c>
      <c r="BL123" s="38">
        <v>6.4</v>
      </c>
      <c r="BM123" s="38">
        <v>2.2000000000000002</v>
      </c>
      <c r="CA123" s="33" t="s">
        <v>721</v>
      </c>
      <c r="CB123" s="37">
        <v>65000</v>
      </c>
      <c r="CC123" s="37">
        <v>122300</v>
      </c>
      <c r="CD123" s="38">
        <v>53.2</v>
      </c>
      <c r="CE123" s="38">
        <v>4.4000000000000004</v>
      </c>
      <c r="CF123" s="37">
        <v>98100</v>
      </c>
      <c r="CG123" s="37">
        <v>122300</v>
      </c>
      <c r="CH123" s="38">
        <v>80.3</v>
      </c>
      <c r="CI123" s="38">
        <v>3.5</v>
      </c>
      <c r="CJ123" s="37">
        <v>7900</v>
      </c>
      <c r="CK123" s="37">
        <v>122300</v>
      </c>
      <c r="CL123" s="38">
        <v>6.4</v>
      </c>
      <c r="CM123" s="38">
        <v>2.2000000000000002</v>
      </c>
    </row>
    <row r="124" spans="1:91" x14ac:dyDescent="0.3">
      <c r="A124" s="6" t="s">
        <v>132</v>
      </c>
      <c r="B124" s="7">
        <v>36300</v>
      </c>
      <c r="C124" s="7">
        <v>117400</v>
      </c>
      <c r="D124" s="8">
        <v>30.9</v>
      </c>
      <c r="E124" s="8">
        <v>4.3</v>
      </c>
      <c r="F124" s="7">
        <v>77800</v>
      </c>
      <c r="G124" s="7">
        <v>117400</v>
      </c>
      <c r="H124" s="8">
        <v>66.3</v>
      </c>
      <c r="I124" s="8">
        <v>4.4000000000000004</v>
      </c>
      <c r="J124" s="7">
        <v>17000</v>
      </c>
      <c r="K124" s="7">
        <v>117400</v>
      </c>
      <c r="L124" s="8">
        <v>14.4</v>
      </c>
      <c r="M124" s="8">
        <v>3.3</v>
      </c>
      <c r="AA124" s="24" t="s">
        <v>722</v>
      </c>
      <c r="AB124" s="25">
        <v>34000</v>
      </c>
      <c r="AC124" s="25">
        <v>122100</v>
      </c>
      <c r="AD124" s="26">
        <v>27.9</v>
      </c>
      <c r="AE124" s="26">
        <v>4.0999999999999996</v>
      </c>
      <c r="AF124" s="25">
        <v>16900</v>
      </c>
      <c r="AG124" s="25">
        <v>122100</v>
      </c>
      <c r="AH124" s="26">
        <v>13.8</v>
      </c>
      <c r="AI124" s="26">
        <v>3.2</v>
      </c>
      <c r="AJ124" s="25">
        <v>80900</v>
      </c>
      <c r="AK124" s="25">
        <v>122100</v>
      </c>
      <c r="AL124" s="26">
        <v>66.2</v>
      </c>
      <c r="AM124" s="26">
        <v>4.3</v>
      </c>
      <c r="BA124" s="36" t="s">
        <v>722</v>
      </c>
      <c r="BB124" s="37">
        <v>46400</v>
      </c>
      <c r="BC124" s="37">
        <v>123000</v>
      </c>
      <c r="BD124" s="38">
        <v>37.700000000000003</v>
      </c>
      <c r="BE124" s="38">
        <v>4.4000000000000004</v>
      </c>
      <c r="BF124" s="37">
        <v>82800</v>
      </c>
      <c r="BG124" s="37">
        <v>123000</v>
      </c>
      <c r="BH124" s="38">
        <v>67.400000000000006</v>
      </c>
      <c r="BI124" s="38">
        <v>4.2</v>
      </c>
      <c r="BJ124" s="37">
        <v>12800</v>
      </c>
      <c r="BK124" s="37">
        <v>123000</v>
      </c>
      <c r="BL124" s="38">
        <v>10.4</v>
      </c>
      <c r="BM124" s="38">
        <v>2.7</v>
      </c>
      <c r="CA124" s="33" t="s">
        <v>722</v>
      </c>
      <c r="CB124" s="37">
        <v>46400</v>
      </c>
      <c r="CC124" s="37">
        <v>123000</v>
      </c>
      <c r="CD124" s="38">
        <v>37.700000000000003</v>
      </c>
      <c r="CE124" s="38">
        <v>4.4000000000000004</v>
      </c>
      <c r="CF124" s="37">
        <v>82800</v>
      </c>
      <c r="CG124" s="37">
        <v>123000</v>
      </c>
      <c r="CH124" s="38">
        <v>67.400000000000006</v>
      </c>
      <c r="CI124" s="38">
        <v>4.2</v>
      </c>
      <c r="CJ124" s="37">
        <v>12800</v>
      </c>
      <c r="CK124" s="37">
        <v>123000</v>
      </c>
      <c r="CL124" s="38">
        <v>10.4</v>
      </c>
      <c r="CM124" s="38">
        <v>2.7</v>
      </c>
    </row>
    <row r="125" spans="1:91" x14ac:dyDescent="0.3">
      <c r="A125" s="6" t="s">
        <v>133</v>
      </c>
      <c r="B125" s="7">
        <v>46200</v>
      </c>
      <c r="C125" s="7">
        <v>155600</v>
      </c>
      <c r="D125" s="8">
        <v>29.7</v>
      </c>
      <c r="E125" s="8">
        <v>4</v>
      </c>
      <c r="F125" s="7">
        <v>88900</v>
      </c>
      <c r="G125" s="7">
        <v>155600</v>
      </c>
      <c r="H125" s="8">
        <v>57.1</v>
      </c>
      <c r="I125" s="8">
        <v>4.4000000000000004</v>
      </c>
      <c r="J125" s="7">
        <v>31300</v>
      </c>
      <c r="K125" s="7">
        <v>155600</v>
      </c>
      <c r="L125" s="8">
        <v>20.100000000000001</v>
      </c>
      <c r="M125" s="8">
        <v>3.5</v>
      </c>
      <c r="AA125" s="24" t="s">
        <v>723</v>
      </c>
      <c r="AB125" s="25">
        <v>47100</v>
      </c>
      <c r="AC125" s="25">
        <v>163900</v>
      </c>
      <c r="AD125" s="26">
        <v>28.7</v>
      </c>
      <c r="AE125" s="26">
        <v>3.7</v>
      </c>
      <c r="AF125" s="25">
        <v>30800</v>
      </c>
      <c r="AG125" s="25">
        <v>163900</v>
      </c>
      <c r="AH125" s="26">
        <v>18.8</v>
      </c>
      <c r="AI125" s="26">
        <v>3.2</v>
      </c>
      <c r="AJ125" s="25">
        <v>91000</v>
      </c>
      <c r="AK125" s="25">
        <v>163900</v>
      </c>
      <c r="AL125" s="26">
        <v>55.5</v>
      </c>
      <c r="AM125" s="26">
        <v>4.0999999999999996</v>
      </c>
      <c r="BA125" s="36" t="s">
        <v>723</v>
      </c>
      <c r="BB125" s="37">
        <v>44100</v>
      </c>
      <c r="BC125" s="37">
        <v>168500</v>
      </c>
      <c r="BD125" s="38">
        <v>26.2</v>
      </c>
      <c r="BE125" s="38">
        <v>3.8</v>
      </c>
      <c r="BF125" s="37">
        <v>81200</v>
      </c>
      <c r="BG125" s="37">
        <v>168500</v>
      </c>
      <c r="BH125" s="38">
        <v>48.2</v>
      </c>
      <c r="BI125" s="38">
        <v>4.3</v>
      </c>
      <c r="BJ125" s="37">
        <v>36100</v>
      </c>
      <c r="BK125" s="37">
        <v>168500</v>
      </c>
      <c r="BL125" s="38">
        <v>21.4</v>
      </c>
      <c r="BM125" s="38">
        <v>3.5</v>
      </c>
      <c r="CA125" s="33" t="s">
        <v>723</v>
      </c>
      <c r="CB125" s="37">
        <v>44100</v>
      </c>
      <c r="CC125" s="37">
        <v>168500</v>
      </c>
      <c r="CD125" s="38">
        <v>26.2</v>
      </c>
      <c r="CE125" s="38">
        <v>3.8</v>
      </c>
      <c r="CF125" s="37">
        <v>81200</v>
      </c>
      <c r="CG125" s="37">
        <v>168500</v>
      </c>
      <c r="CH125" s="38">
        <v>48.2</v>
      </c>
      <c r="CI125" s="38">
        <v>4.3</v>
      </c>
      <c r="CJ125" s="37">
        <v>36100</v>
      </c>
      <c r="CK125" s="37">
        <v>168500</v>
      </c>
      <c r="CL125" s="38">
        <v>21.4</v>
      </c>
      <c r="CM125" s="38">
        <v>3.5</v>
      </c>
    </row>
    <row r="126" spans="1:91" x14ac:dyDescent="0.3">
      <c r="A126" s="6" t="s">
        <v>134</v>
      </c>
      <c r="B126" s="7">
        <v>24900</v>
      </c>
      <c r="C126" s="7">
        <v>71800</v>
      </c>
      <c r="D126" s="8">
        <v>34.700000000000003</v>
      </c>
      <c r="E126" s="8">
        <v>3</v>
      </c>
      <c r="F126" s="7">
        <v>49500</v>
      </c>
      <c r="G126" s="7">
        <v>71800</v>
      </c>
      <c r="H126" s="8">
        <v>68.900000000000006</v>
      </c>
      <c r="I126" s="8">
        <v>2.9</v>
      </c>
      <c r="J126" s="7">
        <v>4700</v>
      </c>
      <c r="K126" s="7">
        <v>71800</v>
      </c>
      <c r="L126" s="8">
        <v>6.6</v>
      </c>
      <c r="M126" s="8">
        <v>1.5</v>
      </c>
      <c r="AA126" s="24" t="s">
        <v>724</v>
      </c>
      <c r="AB126" s="25">
        <v>23200</v>
      </c>
      <c r="AC126" s="25">
        <v>73800</v>
      </c>
      <c r="AD126" s="26">
        <v>31.4</v>
      </c>
      <c r="AE126" s="26">
        <v>3</v>
      </c>
      <c r="AF126" s="25">
        <v>5100</v>
      </c>
      <c r="AG126" s="25">
        <v>73800</v>
      </c>
      <c r="AH126" s="26">
        <v>6.9</v>
      </c>
      <c r="AI126" s="26">
        <v>1.7</v>
      </c>
      <c r="AJ126" s="25">
        <v>51300</v>
      </c>
      <c r="AK126" s="25">
        <v>73800</v>
      </c>
      <c r="AL126" s="26">
        <v>69.400000000000006</v>
      </c>
      <c r="AM126" s="26">
        <v>3</v>
      </c>
      <c r="BA126" s="36" t="s">
        <v>724</v>
      </c>
      <c r="BB126" s="37">
        <v>24200</v>
      </c>
      <c r="BC126" s="37">
        <v>73600</v>
      </c>
      <c r="BD126" s="38">
        <v>32.9</v>
      </c>
      <c r="BE126" s="38">
        <v>3.2</v>
      </c>
      <c r="BF126" s="37">
        <v>50600</v>
      </c>
      <c r="BG126" s="37">
        <v>73600</v>
      </c>
      <c r="BH126" s="38">
        <v>68.8</v>
      </c>
      <c r="BI126" s="38">
        <v>3.2</v>
      </c>
      <c r="BJ126" s="37">
        <v>5500</v>
      </c>
      <c r="BK126" s="37">
        <v>73600</v>
      </c>
      <c r="BL126" s="38">
        <v>7.5</v>
      </c>
      <c r="BM126" s="38">
        <v>1.8</v>
      </c>
      <c r="CA126" s="33" t="s">
        <v>724</v>
      </c>
      <c r="CB126" s="37">
        <v>24200</v>
      </c>
      <c r="CC126" s="37">
        <v>73600</v>
      </c>
      <c r="CD126" s="38">
        <v>32.9</v>
      </c>
      <c r="CE126" s="38">
        <v>3.2</v>
      </c>
      <c r="CF126" s="37">
        <v>50600</v>
      </c>
      <c r="CG126" s="37">
        <v>73600</v>
      </c>
      <c r="CH126" s="38">
        <v>68.8</v>
      </c>
      <c r="CI126" s="38">
        <v>3.2</v>
      </c>
      <c r="CJ126" s="37">
        <v>5500</v>
      </c>
      <c r="CK126" s="37">
        <v>73600</v>
      </c>
      <c r="CL126" s="38">
        <v>7.5</v>
      </c>
      <c r="CM126" s="38">
        <v>1.8</v>
      </c>
    </row>
    <row r="127" spans="1:91" x14ac:dyDescent="0.3">
      <c r="A127" s="6" t="s">
        <v>135</v>
      </c>
      <c r="B127" s="7">
        <v>72000</v>
      </c>
      <c r="C127" s="7">
        <v>175100</v>
      </c>
      <c r="D127" s="8">
        <v>41.1</v>
      </c>
      <c r="E127" s="8">
        <v>2.9</v>
      </c>
      <c r="F127" s="7">
        <v>127300</v>
      </c>
      <c r="G127" s="7">
        <v>175100</v>
      </c>
      <c r="H127" s="8">
        <v>72.7</v>
      </c>
      <c r="I127" s="8">
        <v>2.6</v>
      </c>
      <c r="J127" s="7">
        <v>16500</v>
      </c>
      <c r="K127" s="7">
        <v>175100</v>
      </c>
      <c r="L127" s="8">
        <v>9.4</v>
      </c>
      <c r="M127" s="8">
        <v>1.7</v>
      </c>
      <c r="AA127" s="24" t="s">
        <v>725</v>
      </c>
      <c r="AB127" s="25">
        <v>71800</v>
      </c>
      <c r="AC127" s="25">
        <v>182800</v>
      </c>
      <c r="AD127" s="26">
        <v>39.299999999999997</v>
      </c>
      <c r="AE127" s="26">
        <v>2.9</v>
      </c>
      <c r="AF127" s="25">
        <v>16100</v>
      </c>
      <c r="AG127" s="25">
        <v>182800</v>
      </c>
      <c r="AH127" s="26">
        <v>8.8000000000000007</v>
      </c>
      <c r="AI127" s="26">
        <v>1.7</v>
      </c>
      <c r="AJ127" s="25">
        <v>135400</v>
      </c>
      <c r="AK127" s="25">
        <v>182800</v>
      </c>
      <c r="AL127" s="26">
        <v>74.099999999999994</v>
      </c>
      <c r="AM127" s="26">
        <v>2.6</v>
      </c>
      <c r="BA127" s="36" t="s">
        <v>725</v>
      </c>
      <c r="BB127" s="37">
        <v>79700</v>
      </c>
      <c r="BC127" s="37">
        <v>186800</v>
      </c>
      <c r="BD127" s="38">
        <v>42.7</v>
      </c>
      <c r="BE127" s="38">
        <v>3</v>
      </c>
      <c r="BF127" s="37">
        <v>141200</v>
      </c>
      <c r="BG127" s="37">
        <v>186800</v>
      </c>
      <c r="BH127" s="38">
        <v>75.599999999999994</v>
      </c>
      <c r="BI127" s="38">
        <v>2.6</v>
      </c>
      <c r="BJ127" s="37">
        <v>14500</v>
      </c>
      <c r="BK127" s="37">
        <v>186800</v>
      </c>
      <c r="BL127" s="38">
        <v>7.8</v>
      </c>
      <c r="BM127" s="38">
        <v>1.6</v>
      </c>
      <c r="CA127" s="33" t="s">
        <v>725</v>
      </c>
      <c r="CB127" s="37">
        <v>79700</v>
      </c>
      <c r="CC127" s="37">
        <v>186800</v>
      </c>
      <c r="CD127" s="38">
        <v>42.7</v>
      </c>
      <c r="CE127" s="38">
        <v>3</v>
      </c>
      <c r="CF127" s="37">
        <v>141200</v>
      </c>
      <c r="CG127" s="37">
        <v>186800</v>
      </c>
      <c r="CH127" s="38">
        <v>75.599999999999994</v>
      </c>
      <c r="CI127" s="38">
        <v>2.6</v>
      </c>
      <c r="CJ127" s="37">
        <v>14500</v>
      </c>
      <c r="CK127" s="37">
        <v>186800</v>
      </c>
      <c r="CL127" s="38">
        <v>7.8</v>
      </c>
      <c r="CM127" s="38">
        <v>1.6</v>
      </c>
    </row>
    <row r="128" spans="1:91" x14ac:dyDescent="0.3">
      <c r="A128" s="6" t="s">
        <v>136</v>
      </c>
      <c r="B128" s="7">
        <v>18600</v>
      </c>
      <c r="C128" s="7">
        <v>77600</v>
      </c>
      <c r="D128" s="8">
        <v>24</v>
      </c>
      <c r="E128" s="8">
        <v>2.6</v>
      </c>
      <c r="F128" s="7">
        <v>52000</v>
      </c>
      <c r="G128" s="7">
        <v>77600</v>
      </c>
      <c r="H128" s="8">
        <v>67</v>
      </c>
      <c r="I128" s="8">
        <v>2.9</v>
      </c>
      <c r="J128" s="7">
        <v>8900</v>
      </c>
      <c r="K128" s="7">
        <v>77600</v>
      </c>
      <c r="L128" s="8">
        <v>11.4</v>
      </c>
      <c r="M128" s="8">
        <v>1.9</v>
      </c>
      <c r="AA128" s="24" t="s">
        <v>726</v>
      </c>
      <c r="AB128" s="25">
        <v>19400</v>
      </c>
      <c r="AC128" s="25">
        <v>82400</v>
      </c>
      <c r="AD128" s="26">
        <v>23.6</v>
      </c>
      <c r="AE128" s="26">
        <v>2.7</v>
      </c>
      <c r="AF128" s="25">
        <v>9100</v>
      </c>
      <c r="AG128" s="25">
        <v>82400</v>
      </c>
      <c r="AH128" s="26">
        <v>11</v>
      </c>
      <c r="AI128" s="26">
        <v>2</v>
      </c>
      <c r="AJ128" s="25">
        <v>54600</v>
      </c>
      <c r="AK128" s="25">
        <v>82400</v>
      </c>
      <c r="AL128" s="26">
        <v>66.3</v>
      </c>
      <c r="AM128" s="26">
        <v>3.1</v>
      </c>
      <c r="BA128" s="36" t="s">
        <v>726</v>
      </c>
      <c r="BB128" s="37">
        <v>18100</v>
      </c>
      <c r="BC128" s="37">
        <v>80700</v>
      </c>
      <c r="BD128" s="38">
        <v>22.4</v>
      </c>
      <c r="BE128" s="38">
        <v>2.8</v>
      </c>
      <c r="BF128" s="37">
        <v>51900</v>
      </c>
      <c r="BG128" s="37">
        <v>80700</v>
      </c>
      <c r="BH128" s="38">
        <v>64.2</v>
      </c>
      <c r="BI128" s="38">
        <v>3.2</v>
      </c>
      <c r="BJ128" s="37">
        <v>8700</v>
      </c>
      <c r="BK128" s="37">
        <v>80700</v>
      </c>
      <c r="BL128" s="38">
        <v>10.7</v>
      </c>
      <c r="BM128" s="38">
        <v>2.1</v>
      </c>
      <c r="CA128" s="33" t="s">
        <v>726</v>
      </c>
      <c r="CB128" s="37">
        <v>18100</v>
      </c>
      <c r="CC128" s="37">
        <v>80700</v>
      </c>
      <c r="CD128" s="38">
        <v>22.4</v>
      </c>
      <c r="CE128" s="38">
        <v>2.8</v>
      </c>
      <c r="CF128" s="37">
        <v>51900</v>
      </c>
      <c r="CG128" s="37">
        <v>80700</v>
      </c>
      <c r="CH128" s="38">
        <v>64.2</v>
      </c>
      <c r="CI128" s="38">
        <v>3.2</v>
      </c>
      <c r="CJ128" s="37">
        <v>8700</v>
      </c>
      <c r="CK128" s="37">
        <v>80700</v>
      </c>
      <c r="CL128" s="38">
        <v>10.7</v>
      </c>
      <c r="CM128" s="38">
        <v>2.1</v>
      </c>
    </row>
    <row r="129" spans="1:91" x14ac:dyDescent="0.3">
      <c r="A129" s="6" t="s">
        <v>137</v>
      </c>
      <c r="B129" s="7">
        <v>33400</v>
      </c>
      <c r="C129" s="7">
        <v>161300</v>
      </c>
      <c r="D129" s="8">
        <v>20.7</v>
      </c>
      <c r="E129" s="8">
        <v>2.5</v>
      </c>
      <c r="F129" s="7">
        <v>100700</v>
      </c>
      <c r="G129" s="7">
        <v>161300</v>
      </c>
      <c r="H129" s="8">
        <v>62.4</v>
      </c>
      <c r="I129" s="8">
        <v>3</v>
      </c>
      <c r="J129" s="7">
        <v>19000</v>
      </c>
      <c r="K129" s="7">
        <v>161300</v>
      </c>
      <c r="L129" s="8">
        <v>11.8</v>
      </c>
      <c r="M129" s="8">
        <v>2</v>
      </c>
      <c r="AA129" s="24" t="s">
        <v>727</v>
      </c>
      <c r="AB129" s="25">
        <v>37500</v>
      </c>
      <c r="AC129" s="25">
        <v>168700</v>
      </c>
      <c r="AD129" s="26">
        <v>22.3</v>
      </c>
      <c r="AE129" s="26">
        <v>2.6</v>
      </c>
      <c r="AF129" s="25">
        <v>18300</v>
      </c>
      <c r="AG129" s="25">
        <v>168700</v>
      </c>
      <c r="AH129" s="26">
        <v>10.8</v>
      </c>
      <c r="AI129" s="26">
        <v>2</v>
      </c>
      <c r="AJ129" s="25">
        <v>107500</v>
      </c>
      <c r="AK129" s="25">
        <v>168700</v>
      </c>
      <c r="AL129" s="26">
        <v>63.7</v>
      </c>
      <c r="AM129" s="26">
        <v>3.1</v>
      </c>
      <c r="BA129" s="36" t="s">
        <v>727</v>
      </c>
      <c r="BB129" s="37">
        <v>34600</v>
      </c>
      <c r="BC129" s="37">
        <v>171700</v>
      </c>
      <c r="BD129" s="38">
        <v>20.100000000000001</v>
      </c>
      <c r="BE129" s="38">
        <v>2.6</v>
      </c>
      <c r="BF129" s="37">
        <v>101400</v>
      </c>
      <c r="BG129" s="37">
        <v>171700</v>
      </c>
      <c r="BH129" s="38">
        <v>59</v>
      </c>
      <c r="BI129" s="38">
        <v>3.2</v>
      </c>
      <c r="BJ129" s="37">
        <v>23000</v>
      </c>
      <c r="BK129" s="37">
        <v>171700</v>
      </c>
      <c r="BL129" s="38">
        <v>13.4</v>
      </c>
      <c r="BM129" s="38">
        <v>2.2000000000000002</v>
      </c>
      <c r="CA129" s="33" t="s">
        <v>727</v>
      </c>
      <c r="CB129" s="37">
        <v>34600</v>
      </c>
      <c r="CC129" s="37">
        <v>171700</v>
      </c>
      <c r="CD129" s="38">
        <v>20.100000000000001</v>
      </c>
      <c r="CE129" s="38">
        <v>2.6</v>
      </c>
      <c r="CF129" s="37">
        <v>101400</v>
      </c>
      <c r="CG129" s="37">
        <v>171700</v>
      </c>
      <c r="CH129" s="38">
        <v>59</v>
      </c>
      <c r="CI129" s="38">
        <v>3.2</v>
      </c>
      <c r="CJ129" s="37">
        <v>23000</v>
      </c>
      <c r="CK129" s="37">
        <v>171700</v>
      </c>
      <c r="CL129" s="38">
        <v>13.4</v>
      </c>
      <c r="CM129" s="38">
        <v>2.2000000000000002</v>
      </c>
    </row>
    <row r="130" spans="1:91" x14ac:dyDescent="0.3">
      <c r="A130" s="6" t="s">
        <v>138</v>
      </c>
      <c r="B130" s="7">
        <v>43300</v>
      </c>
      <c r="C130" s="7">
        <v>153100</v>
      </c>
      <c r="D130" s="8">
        <v>28.3</v>
      </c>
      <c r="E130" s="8">
        <v>3.1</v>
      </c>
      <c r="F130" s="7">
        <v>97000</v>
      </c>
      <c r="G130" s="7">
        <v>153100</v>
      </c>
      <c r="H130" s="8">
        <v>63.4</v>
      </c>
      <c r="I130" s="8">
        <v>3.3</v>
      </c>
      <c r="J130" s="7">
        <v>20100</v>
      </c>
      <c r="K130" s="7">
        <v>153100</v>
      </c>
      <c r="L130" s="8">
        <v>13.2</v>
      </c>
      <c r="M130" s="8">
        <v>2.2999999999999998</v>
      </c>
      <c r="AA130" s="24" t="s">
        <v>728</v>
      </c>
      <c r="AB130" s="25">
        <v>46500</v>
      </c>
      <c r="AC130" s="25">
        <v>157800</v>
      </c>
      <c r="AD130" s="26">
        <v>29.5</v>
      </c>
      <c r="AE130" s="26">
        <v>3.2</v>
      </c>
      <c r="AF130" s="25">
        <v>16400</v>
      </c>
      <c r="AG130" s="25">
        <v>157800</v>
      </c>
      <c r="AH130" s="26">
        <v>10.4</v>
      </c>
      <c r="AI130" s="26">
        <v>2.1</v>
      </c>
      <c r="AJ130" s="25">
        <v>100500</v>
      </c>
      <c r="AK130" s="25">
        <v>157800</v>
      </c>
      <c r="AL130" s="26">
        <v>63.7</v>
      </c>
      <c r="AM130" s="26">
        <v>3.4</v>
      </c>
      <c r="BA130" s="36" t="s">
        <v>728</v>
      </c>
      <c r="BB130" s="37">
        <v>54400</v>
      </c>
      <c r="BC130" s="37">
        <v>160300</v>
      </c>
      <c r="BD130" s="38">
        <v>33.9</v>
      </c>
      <c r="BE130" s="38">
        <v>3.2</v>
      </c>
      <c r="BF130" s="37">
        <v>106900</v>
      </c>
      <c r="BG130" s="37">
        <v>160300</v>
      </c>
      <c r="BH130" s="38">
        <v>66.7</v>
      </c>
      <c r="BI130" s="38">
        <v>3.2</v>
      </c>
      <c r="BJ130" s="37">
        <v>14800</v>
      </c>
      <c r="BK130" s="37">
        <v>160300</v>
      </c>
      <c r="BL130" s="38">
        <v>9.1999999999999993</v>
      </c>
      <c r="BM130" s="38">
        <v>2</v>
      </c>
      <c r="CA130" s="33" t="s">
        <v>728</v>
      </c>
      <c r="CB130" s="37">
        <v>54400</v>
      </c>
      <c r="CC130" s="37">
        <v>160300</v>
      </c>
      <c r="CD130" s="38">
        <v>33.9</v>
      </c>
      <c r="CE130" s="38">
        <v>3.2</v>
      </c>
      <c r="CF130" s="37">
        <v>106900</v>
      </c>
      <c r="CG130" s="37">
        <v>160300</v>
      </c>
      <c r="CH130" s="38">
        <v>66.7</v>
      </c>
      <c r="CI130" s="38">
        <v>3.2</v>
      </c>
      <c r="CJ130" s="37">
        <v>14800</v>
      </c>
      <c r="CK130" s="37">
        <v>160300</v>
      </c>
      <c r="CL130" s="38">
        <v>9.1999999999999993</v>
      </c>
      <c r="CM130" s="38">
        <v>2</v>
      </c>
    </row>
    <row r="131" spans="1:91" x14ac:dyDescent="0.3">
      <c r="A131" s="6" t="s">
        <v>139</v>
      </c>
      <c r="B131" s="7">
        <v>32000</v>
      </c>
      <c r="C131" s="7">
        <v>128300</v>
      </c>
      <c r="D131" s="8">
        <v>25</v>
      </c>
      <c r="E131" s="8">
        <v>2.7</v>
      </c>
      <c r="F131" s="7">
        <v>80500</v>
      </c>
      <c r="G131" s="7">
        <v>128300</v>
      </c>
      <c r="H131" s="8">
        <v>62.7</v>
      </c>
      <c r="I131" s="8">
        <v>3.1</v>
      </c>
      <c r="J131" s="7">
        <v>17900</v>
      </c>
      <c r="K131" s="7">
        <v>128300</v>
      </c>
      <c r="L131" s="8">
        <v>13.9</v>
      </c>
      <c r="M131" s="8">
        <v>2.2000000000000002</v>
      </c>
      <c r="AA131" s="24" t="s">
        <v>729</v>
      </c>
      <c r="AB131" s="25">
        <v>34200</v>
      </c>
      <c r="AC131" s="25">
        <v>131400</v>
      </c>
      <c r="AD131" s="26">
        <v>26</v>
      </c>
      <c r="AE131" s="26">
        <v>2.7</v>
      </c>
      <c r="AF131" s="25">
        <v>16400</v>
      </c>
      <c r="AG131" s="25">
        <v>131400</v>
      </c>
      <c r="AH131" s="26">
        <v>12.5</v>
      </c>
      <c r="AI131" s="26">
        <v>2</v>
      </c>
      <c r="AJ131" s="25">
        <v>85900</v>
      </c>
      <c r="AK131" s="25">
        <v>131400</v>
      </c>
      <c r="AL131" s="26">
        <v>65.400000000000006</v>
      </c>
      <c r="AM131" s="26">
        <v>2.9</v>
      </c>
      <c r="BA131" s="36" t="s">
        <v>729</v>
      </c>
      <c r="BB131" s="37">
        <v>36300</v>
      </c>
      <c r="BC131" s="37">
        <v>133400</v>
      </c>
      <c r="BD131" s="38">
        <v>27.2</v>
      </c>
      <c r="BE131" s="38">
        <v>2.8</v>
      </c>
      <c r="BF131" s="37">
        <v>87100</v>
      </c>
      <c r="BG131" s="37">
        <v>133400</v>
      </c>
      <c r="BH131" s="38">
        <v>65.3</v>
      </c>
      <c r="BI131" s="38">
        <v>3</v>
      </c>
      <c r="BJ131" s="37">
        <v>16900</v>
      </c>
      <c r="BK131" s="37">
        <v>133400</v>
      </c>
      <c r="BL131" s="38">
        <v>12.7</v>
      </c>
      <c r="BM131" s="38">
        <v>2.1</v>
      </c>
      <c r="CA131" s="33" t="s">
        <v>729</v>
      </c>
      <c r="CB131" s="37">
        <v>36300</v>
      </c>
      <c r="CC131" s="37">
        <v>133400</v>
      </c>
      <c r="CD131" s="38">
        <v>27.2</v>
      </c>
      <c r="CE131" s="38">
        <v>2.8</v>
      </c>
      <c r="CF131" s="37">
        <v>87100</v>
      </c>
      <c r="CG131" s="37">
        <v>133400</v>
      </c>
      <c r="CH131" s="38">
        <v>65.3</v>
      </c>
      <c r="CI131" s="38">
        <v>3</v>
      </c>
      <c r="CJ131" s="37">
        <v>16900</v>
      </c>
      <c r="CK131" s="37">
        <v>133400</v>
      </c>
      <c r="CL131" s="38">
        <v>12.7</v>
      </c>
      <c r="CM131" s="38">
        <v>2.1</v>
      </c>
    </row>
    <row r="132" spans="1:91" x14ac:dyDescent="0.3">
      <c r="A132" s="6" t="s">
        <v>140</v>
      </c>
      <c r="B132" s="7">
        <v>34500</v>
      </c>
      <c r="C132" s="7">
        <v>102900</v>
      </c>
      <c r="D132" s="8">
        <v>33.5</v>
      </c>
      <c r="E132" s="8">
        <v>2.9</v>
      </c>
      <c r="F132" s="7">
        <v>65400</v>
      </c>
      <c r="G132" s="7">
        <v>102900</v>
      </c>
      <c r="H132" s="8">
        <v>63.5</v>
      </c>
      <c r="I132" s="8">
        <v>3</v>
      </c>
      <c r="J132" s="7">
        <v>10000</v>
      </c>
      <c r="K132" s="7">
        <v>102900</v>
      </c>
      <c r="L132" s="8">
        <v>9.6999999999999993</v>
      </c>
      <c r="M132" s="8">
        <v>1.8</v>
      </c>
      <c r="AA132" s="24" t="s">
        <v>730</v>
      </c>
      <c r="AB132" s="25">
        <v>33700</v>
      </c>
      <c r="AC132" s="25">
        <v>105900</v>
      </c>
      <c r="AD132" s="26">
        <v>31.8</v>
      </c>
      <c r="AE132" s="26">
        <v>3.1</v>
      </c>
      <c r="AF132" s="25">
        <v>12000</v>
      </c>
      <c r="AG132" s="25">
        <v>105900</v>
      </c>
      <c r="AH132" s="26">
        <v>11.3</v>
      </c>
      <c r="AI132" s="26">
        <v>2.1</v>
      </c>
      <c r="AJ132" s="25">
        <v>63400</v>
      </c>
      <c r="AK132" s="25">
        <v>105900</v>
      </c>
      <c r="AL132" s="26">
        <v>59.9</v>
      </c>
      <c r="AM132" s="26">
        <v>3.2</v>
      </c>
      <c r="BA132" s="36" t="s">
        <v>730</v>
      </c>
      <c r="BB132" s="37">
        <v>35700</v>
      </c>
      <c r="BC132" s="37">
        <v>104800</v>
      </c>
      <c r="BD132" s="38">
        <v>34.1</v>
      </c>
      <c r="BE132" s="38">
        <v>3.3</v>
      </c>
      <c r="BF132" s="37">
        <v>64200</v>
      </c>
      <c r="BG132" s="37">
        <v>104800</v>
      </c>
      <c r="BH132" s="38">
        <v>61.3</v>
      </c>
      <c r="BI132" s="38">
        <v>3.4</v>
      </c>
      <c r="BJ132" s="37">
        <v>10500</v>
      </c>
      <c r="BK132" s="37">
        <v>104800</v>
      </c>
      <c r="BL132" s="38">
        <v>10</v>
      </c>
      <c r="BM132" s="38">
        <v>2.1</v>
      </c>
      <c r="CA132" s="33" t="s">
        <v>730</v>
      </c>
      <c r="CB132" s="37">
        <v>35700</v>
      </c>
      <c r="CC132" s="37">
        <v>104800</v>
      </c>
      <c r="CD132" s="38">
        <v>34.1</v>
      </c>
      <c r="CE132" s="38">
        <v>3.3</v>
      </c>
      <c r="CF132" s="37">
        <v>64200</v>
      </c>
      <c r="CG132" s="37">
        <v>104800</v>
      </c>
      <c r="CH132" s="38">
        <v>61.3</v>
      </c>
      <c r="CI132" s="38">
        <v>3.4</v>
      </c>
      <c r="CJ132" s="37">
        <v>10500</v>
      </c>
      <c r="CK132" s="37">
        <v>104800</v>
      </c>
      <c r="CL132" s="38">
        <v>10</v>
      </c>
      <c r="CM132" s="38">
        <v>2.1</v>
      </c>
    </row>
    <row r="133" spans="1:91" x14ac:dyDescent="0.3">
      <c r="A133" s="6" t="s">
        <v>141</v>
      </c>
      <c r="B133" s="7">
        <v>17300</v>
      </c>
      <c r="C133" s="7">
        <v>84700</v>
      </c>
      <c r="D133" s="8">
        <v>20.5</v>
      </c>
      <c r="E133" s="8">
        <v>2.2999999999999998</v>
      </c>
      <c r="F133" s="7">
        <v>45100</v>
      </c>
      <c r="G133" s="7">
        <v>84700</v>
      </c>
      <c r="H133" s="8">
        <v>53.3</v>
      </c>
      <c r="I133" s="8">
        <v>2.9</v>
      </c>
      <c r="J133" s="7">
        <v>11300</v>
      </c>
      <c r="K133" s="7">
        <v>84700</v>
      </c>
      <c r="L133" s="8">
        <v>13.4</v>
      </c>
      <c r="M133" s="8">
        <v>2</v>
      </c>
      <c r="AA133" s="24" t="s">
        <v>731</v>
      </c>
      <c r="AB133" s="25">
        <v>21200</v>
      </c>
      <c r="AC133" s="25">
        <v>88400</v>
      </c>
      <c r="AD133" s="26">
        <v>24</v>
      </c>
      <c r="AE133" s="26">
        <v>2.4</v>
      </c>
      <c r="AF133" s="25">
        <v>10400</v>
      </c>
      <c r="AG133" s="25">
        <v>88400</v>
      </c>
      <c r="AH133" s="26">
        <v>11.8</v>
      </c>
      <c r="AI133" s="26">
        <v>1.8</v>
      </c>
      <c r="AJ133" s="25">
        <v>49800</v>
      </c>
      <c r="AK133" s="25">
        <v>88400</v>
      </c>
      <c r="AL133" s="26">
        <v>56.3</v>
      </c>
      <c r="AM133" s="26">
        <v>2.8</v>
      </c>
      <c r="BA133" s="36" t="s">
        <v>731</v>
      </c>
      <c r="BB133" s="37">
        <v>25700</v>
      </c>
      <c r="BC133" s="37">
        <v>91300</v>
      </c>
      <c r="BD133" s="38">
        <v>28.1</v>
      </c>
      <c r="BE133" s="38">
        <v>2.6</v>
      </c>
      <c r="BF133" s="37">
        <v>53400</v>
      </c>
      <c r="BG133" s="37">
        <v>91300</v>
      </c>
      <c r="BH133" s="38">
        <v>58.4</v>
      </c>
      <c r="BI133" s="38">
        <v>2.8</v>
      </c>
      <c r="BJ133" s="37">
        <v>10300</v>
      </c>
      <c r="BK133" s="37">
        <v>91300</v>
      </c>
      <c r="BL133" s="38">
        <v>11.2</v>
      </c>
      <c r="BM133" s="38">
        <v>1.8</v>
      </c>
      <c r="CA133" s="33" t="s">
        <v>731</v>
      </c>
      <c r="CB133" s="37">
        <v>25700</v>
      </c>
      <c r="CC133" s="37">
        <v>91300</v>
      </c>
      <c r="CD133" s="38">
        <v>28.1</v>
      </c>
      <c r="CE133" s="38">
        <v>2.6</v>
      </c>
      <c r="CF133" s="37">
        <v>53400</v>
      </c>
      <c r="CG133" s="37">
        <v>91300</v>
      </c>
      <c r="CH133" s="38">
        <v>58.4</v>
      </c>
      <c r="CI133" s="38">
        <v>2.8</v>
      </c>
      <c r="CJ133" s="37">
        <v>10300</v>
      </c>
      <c r="CK133" s="37">
        <v>91300</v>
      </c>
      <c r="CL133" s="38">
        <v>11.2</v>
      </c>
      <c r="CM133" s="38">
        <v>1.8</v>
      </c>
    </row>
    <row r="134" spans="1:91" x14ac:dyDescent="0.3">
      <c r="A134" s="6" t="s">
        <v>142</v>
      </c>
      <c r="B134" s="7">
        <v>40000</v>
      </c>
      <c r="C134" s="7">
        <v>155200</v>
      </c>
      <c r="D134" s="8">
        <v>25.8</v>
      </c>
      <c r="E134" s="8">
        <v>3</v>
      </c>
      <c r="F134" s="7">
        <v>100800</v>
      </c>
      <c r="G134" s="7">
        <v>155200</v>
      </c>
      <c r="H134" s="8">
        <v>65</v>
      </c>
      <c r="I134" s="8">
        <v>3.2</v>
      </c>
      <c r="J134" s="7">
        <v>19400</v>
      </c>
      <c r="K134" s="7">
        <v>155200</v>
      </c>
      <c r="L134" s="8">
        <v>12.5</v>
      </c>
      <c r="M134" s="8">
        <v>2.2000000000000002</v>
      </c>
      <c r="AA134" s="24" t="s">
        <v>732</v>
      </c>
      <c r="AB134" s="25">
        <v>42100</v>
      </c>
      <c r="AC134" s="25">
        <v>158500</v>
      </c>
      <c r="AD134" s="26">
        <v>26.6</v>
      </c>
      <c r="AE134" s="26">
        <v>2.9</v>
      </c>
      <c r="AF134" s="25">
        <v>17600</v>
      </c>
      <c r="AG134" s="25">
        <v>158500</v>
      </c>
      <c r="AH134" s="26">
        <v>11.1</v>
      </c>
      <c r="AI134" s="26">
        <v>2</v>
      </c>
      <c r="AJ134" s="25">
        <v>100500</v>
      </c>
      <c r="AK134" s="25">
        <v>158500</v>
      </c>
      <c r="AL134" s="26">
        <v>63.4</v>
      </c>
      <c r="AM134" s="26">
        <v>3.1</v>
      </c>
      <c r="BA134" s="36" t="s">
        <v>732</v>
      </c>
      <c r="BB134" s="37">
        <v>47600</v>
      </c>
      <c r="BC134" s="37">
        <v>159200</v>
      </c>
      <c r="BD134" s="38">
        <v>29.9</v>
      </c>
      <c r="BE134" s="38">
        <v>2.9</v>
      </c>
      <c r="BF134" s="37">
        <v>106300</v>
      </c>
      <c r="BG134" s="37">
        <v>159200</v>
      </c>
      <c r="BH134" s="38">
        <v>66.8</v>
      </c>
      <c r="BI134" s="38">
        <v>3</v>
      </c>
      <c r="BJ134" s="37">
        <v>15700</v>
      </c>
      <c r="BK134" s="37">
        <v>159200</v>
      </c>
      <c r="BL134" s="38">
        <v>9.9</v>
      </c>
      <c r="BM134" s="38">
        <v>1.9</v>
      </c>
      <c r="CA134" s="33" t="s">
        <v>732</v>
      </c>
      <c r="CB134" s="37">
        <v>47600</v>
      </c>
      <c r="CC134" s="37">
        <v>159200</v>
      </c>
      <c r="CD134" s="38">
        <v>29.9</v>
      </c>
      <c r="CE134" s="38">
        <v>2.9</v>
      </c>
      <c r="CF134" s="37">
        <v>106300</v>
      </c>
      <c r="CG134" s="37">
        <v>159200</v>
      </c>
      <c r="CH134" s="38">
        <v>66.8</v>
      </c>
      <c r="CI134" s="38">
        <v>3</v>
      </c>
      <c r="CJ134" s="37">
        <v>15700</v>
      </c>
      <c r="CK134" s="37">
        <v>159200</v>
      </c>
      <c r="CL134" s="38">
        <v>9.9</v>
      </c>
      <c r="CM134" s="38">
        <v>1.9</v>
      </c>
    </row>
    <row r="135" spans="1:91" x14ac:dyDescent="0.3">
      <c r="A135" s="6" t="s">
        <v>143</v>
      </c>
      <c r="B135" s="7">
        <v>33500</v>
      </c>
      <c r="C135" s="7">
        <v>94800</v>
      </c>
      <c r="D135" s="8">
        <v>35.299999999999997</v>
      </c>
      <c r="E135" s="8">
        <v>3.1</v>
      </c>
      <c r="F135" s="7">
        <v>66600</v>
      </c>
      <c r="G135" s="7">
        <v>94800</v>
      </c>
      <c r="H135" s="8">
        <v>70.2</v>
      </c>
      <c r="I135" s="8">
        <v>3</v>
      </c>
      <c r="J135" s="7">
        <v>8800</v>
      </c>
      <c r="K135" s="7">
        <v>94800</v>
      </c>
      <c r="L135" s="8">
        <v>9.3000000000000007</v>
      </c>
      <c r="M135" s="8">
        <v>1.9</v>
      </c>
      <c r="AA135" s="24" t="s">
        <v>733</v>
      </c>
      <c r="AB135" s="25">
        <v>35400</v>
      </c>
      <c r="AC135" s="25">
        <v>98000</v>
      </c>
      <c r="AD135" s="26">
        <v>36.1</v>
      </c>
      <c r="AE135" s="26">
        <v>3.2</v>
      </c>
      <c r="AF135" s="25">
        <v>6700</v>
      </c>
      <c r="AG135" s="25">
        <v>98000</v>
      </c>
      <c r="AH135" s="26">
        <v>6.9</v>
      </c>
      <c r="AI135" s="26">
        <v>1.7</v>
      </c>
      <c r="AJ135" s="25">
        <v>70800</v>
      </c>
      <c r="AK135" s="25">
        <v>98000</v>
      </c>
      <c r="AL135" s="26">
        <v>72.2</v>
      </c>
      <c r="AM135" s="26">
        <v>2.9</v>
      </c>
      <c r="BA135" s="36" t="s">
        <v>733</v>
      </c>
      <c r="BB135" s="37">
        <v>35100</v>
      </c>
      <c r="BC135" s="37">
        <v>97400</v>
      </c>
      <c r="BD135" s="38">
        <v>36</v>
      </c>
      <c r="BE135" s="38">
        <v>3.2</v>
      </c>
      <c r="BF135" s="37">
        <v>69700</v>
      </c>
      <c r="BG135" s="37">
        <v>97400</v>
      </c>
      <c r="BH135" s="38">
        <v>71.599999999999994</v>
      </c>
      <c r="BI135" s="38">
        <v>3</v>
      </c>
      <c r="BJ135" s="37">
        <v>7000</v>
      </c>
      <c r="BK135" s="37">
        <v>97400</v>
      </c>
      <c r="BL135" s="38">
        <v>7.1</v>
      </c>
      <c r="BM135" s="38">
        <v>1.7</v>
      </c>
      <c r="CA135" s="33" t="s">
        <v>733</v>
      </c>
      <c r="CB135" s="37">
        <v>35100</v>
      </c>
      <c r="CC135" s="37">
        <v>97400</v>
      </c>
      <c r="CD135" s="38">
        <v>36</v>
      </c>
      <c r="CE135" s="38">
        <v>3.2</v>
      </c>
      <c r="CF135" s="37">
        <v>69700</v>
      </c>
      <c r="CG135" s="37">
        <v>97400</v>
      </c>
      <c r="CH135" s="38">
        <v>71.599999999999994</v>
      </c>
      <c r="CI135" s="38">
        <v>3</v>
      </c>
      <c r="CJ135" s="37">
        <v>7000</v>
      </c>
      <c r="CK135" s="37">
        <v>97400</v>
      </c>
      <c r="CL135" s="38">
        <v>7.1</v>
      </c>
      <c r="CM135" s="38">
        <v>1.7</v>
      </c>
    </row>
    <row r="136" spans="1:91" x14ac:dyDescent="0.3">
      <c r="A136" s="6" t="s">
        <v>144</v>
      </c>
      <c r="B136" s="7">
        <v>34100</v>
      </c>
      <c r="C136" s="7">
        <v>86300</v>
      </c>
      <c r="D136" s="8">
        <v>39.5</v>
      </c>
      <c r="E136" s="8">
        <v>3.1</v>
      </c>
      <c r="F136" s="7">
        <v>62100</v>
      </c>
      <c r="G136" s="7">
        <v>86300</v>
      </c>
      <c r="H136" s="8">
        <v>72</v>
      </c>
      <c r="I136" s="8">
        <v>2.9</v>
      </c>
      <c r="J136" s="7">
        <v>6700</v>
      </c>
      <c r="K136" s="7">
        <v>86300</v>
      </c>
      <c r="L136" s="8">
        <v>7.8</v>
      </c>
      <c r="M136" s="8">
        <v>1.7</v>
      </c>
      <c r="AA136" s="24" t="s">
        <v>734</v>
      </c>
      <c r="AB136" s="25">
        <v>35500</v>
      </c>
      <c r="AC136" s="25">
        <v>90600</v>
      </c>
      <c r="AD136" s="26">
        <v>39.200000000000003</v>
      </c>
      <c r="AE136" s="26">
        <v>3.1</v>
      </c>
      <c r="AF136" s="25">
        <v>7300</v>
      </c>
      <c r="AG136" s="25">
        <v>90600</v>
      </c>
      <c r="AH136" s="26">
        <v>8</v>
      </c>
      <c r="AI136" s="26">
        <v>1.7</v>
      </c>
      <c r="AJ136" s="25">
        <v>64600</v>
      </c>
      <c r="AK136" s="25">
        <v>90600</v>
      </c>
      <c r="AL136" s="26">
        <v>71.3</v>
      </c>
      <c r="AM136" s="26">
        <v>2.9</v>
      </c>
      <c r="BA136" s="36" t="s">
        <v>734</v>
      </c>
      <c r="BB136" s="37">
        <v>35700</v>
      </c>
      <c r="BC136" s="37">
        <v>90500</v>
      </c>
      <c r="BD136" s="38">
        <v>39.5</v>
      </c>
      <c r="BE136" s="38">
        <v>3.2</v>
      </c>
      <c r="BF136" s="37">
        <v>66600</v>
      </c>
      <c r="BG136" s="37">
        <v>90500</v>
      </c>
      <c r="BH136" s="38">
        <v>73.599999999999994</v>
      </c>
      <c r="BI136" s="38">
        <v>2.8</v>
      </c>
      <c r="BJ136" s="37">
        <v>5100</v>
      </c>
      <c r="BK136" s="37">
        <v>90500</v>
      </c>
      <c r="BL136" s="38">
        <v>5.6</v>
      </c>
      <c r="BM136" s="38">
        <v>1.5</v>
      </c>
      <c r="CA136" s="33" t="s">
        <v>734</v>
      </c>
      <c r="CB136" s="37">
        <v>35700</v>
      </c>
      <c r="CC136" s="37">
        <v>90500</v>
      </c>
      <c r="CD136" s="38">
        <v>39.5</v>
      </c>
      <c r="CE136" s="38">
        <v>3.2</v>
      </c>
      <c r="CF136" s="37">
        <v>66600</v>
      </c>
      <c r="CG136" s="37">
        <v>90500</v>
      </c>
      <c r="CH136" s="38">
        <v>73.599999999999994</v>
      </c>
      <c r="CI136" s="38">
        <v>2.8</v>
      </c>
      <c r="CJ136" s="37">
        <v>5100</v>
      </c>
      <c r="CK136" s="37">
        <v>90500</v>
      </c>
      <c r="CL136" s="38">
        <v>5.6</v>
      </c>
      <c r="CM136" s="38">
        <v>1.5</v>
      </c>
    </row>
    <row r="137" spans="1:91" x14ac:dyDescent="0.3">
      <c r="A137" s="6" t="s">
        <v>145</v>
      </c>
      <c r="B137" s="7">
        <v>39500</v>
      </c>
      <c r="C137" s="7">
        <v>96600</v>
      </c>
      <c r="D137" s="8">
        <v>40.799999999999997</v>
      </c>
      <c r="E137" s="8">
        <v>3</v>
      </c>
      <c r="F137" s="7">
        <v>73300</v>
      </c>
      <c r="G137" s="7">
        <v>96600</v>
      </c>
      <c r="H137" s="8">
        <v>75.8</v>
      </c>
      <c r="I137" s="8">
        <v>2.6</v>
      </c>
      <c r="J137" s="7">
        <v>5800</v>
      </c>
      <c r="K137" s="7">
        <v>96600</v>
      </c>
      <c r="L137" s="8">
        <v>6</v>
      </c>
      <c r="M137" s="8">
        <v>1.5</v>
      </c>
      <c r="AA137" s="24" t="s">
        <v>735</v>
      </c>
      <c r="AB137" s="25">
        <v>43200</v>
      </c>
      <c r="AC137" s="25">
        <v>98700</v>
      </c>
      <c r="AD137" s="26">
        <v>43.8</v>
      </c>
      <c r="AE137" s="26">
        <v>3.1</v>
      </c>
      <c r="AF137" s="25">
        <v>6400</v>
      </c>
      <c r="AG137" s="25">
        <v>98700</v>
      </c>
      <c r="AH137" s="26">
        <v>6.5</v>
      </c>
      <c r="AI137" s="26">
        <v>1.6</v>
      </c>
      <c r="AJ137" s="25">
        <v>76100</v>
      </c>
      <c r="AK137" s="25">
        <v>98700</v>
      </c>
      <c r="AL137" s="26">
        <v>77.099999999999994</v>
      </c>
      <c r="AM137" s="26">
        <v>2.7</v>
      </c>
      <c r="BA137" s="36" t="s">
        <v>735</v>
      </c>
      <c r="BB137" s="37">
        <v>46100</v>
      </c>
      <c r="BC137" s="37">
        <v>100100</v>
      </c>
      <c r="BD137" s="38">
        <v>46</v>
      </c>
      <c r="BE137" s="38">
        <v>3.3</v>
      </c>
      <c r="BF137" s="37">
        <v>77700</v>
      </c>
      <c r="BG137" s="37">
        <v>100100</v>
      </c>
      <c r="BH137" s="38">
        <v>77.599999999999994</v>
      </c>
      <c r="BI137" s="38">
        <v>2.8</v>
      </c>
      <c r="BJ137" s="37">
        <v>5600</v>
      </c>
      <c r="BK137" s="37">
        <v>100100</v>
      </c>
      <c r="BL137" s="38">
        <v>5.6</v>
      </c>
      <c r="BM137" s="38">
        <v>1.5</v>
      </c>
      <c r="CA137" s="33" t="s">
        <v>735</v>
      </c>
      <c r="CB137" s="37">
        <v>46100</v>
      </c>
      <c r="CC137" s="37">
        <v>100100</v>
      </c>
      <c r="CD137" s="38">
        <v>46</v>
      </c>
      <c r="CE137" s="38">
        <v>3.3</v>
      </c>
      <c r="CF137" s="37">
        <v>77700</v>
      </c>
      <c r="CG137" s="37">
        <v>100100</v>
      </c>
      <c r="CH137" s="38">
        <v>77.599999999999994</v>
      </c>
      <c r="CI137" s="38">
        <v>2.8</v>
      </c>
      <c r="CJ137" s="37">
        <v>5600</v>
      </c>
      <c r="CK137" s="37">
        <v>100100</v>
      </c>
      <c r="CL137" s="38">
        <v>5.6</v>
      </c>
      <c r="CM137" s="38">
        <v>1.5</v>
      </c>
    </row>
    <row r="138" spans="1:91" x14ac:dyDescent="0.3">
      <c r="A138" s="6" t="s">
        <v>146</v>
      </c>
      <c r="B138" s="7">
        <v>104500</v>
      </c>
      <c r="C138" s="7">
        <v>304500</v>
      </c>
      <c r="D138" s="8">
        <v>34.299999999999997</v>
      </c>
      <c r="E138" s="8">
        <v>3.2</v>
      </c>
      <c r="F138" s="7">
        <v>212800</v>
      </c>
      <c r="G138" s="7">
        <v>304500</v>
      </c>
      <c r="H138" s="8">
        <v>69.900000000000006</v>
      </c>
      <c r="I138" s="8">
        <v>3.1</v>
      </c>
      <c r="J138" s="7">
        <v>30200</v>
      </c>
      <c r="K138" s="7">
        <v>304500</v>
      </c>
      <c r="L138" s="8">
        <v>9.9</v>
      </c>
      <c r="M138" s="8">
        <v>2</v>
      </c>
      <c r="AA138" s="24" t="s">
        <v>736</v>
      </c>
      <c r="AB138" s="25">
        <v>103900</v>
      </c>
      <c r="AC138" s="25">
        <v>314400</v>
      </c>
      <c r="AD138" s="26">
        <v>33.1</v>
      </c>
      <c r="AE138" s="26">
        <v>3</v>
      </c>
      <c r="AF138" s="25">
        <v>30000</v>
      </c>
      <c r="AG138" s="25">
        <v>314400</v>
      </c>
      <c r="AH138" s="26">
        <v>9.6</v>
      </c>
      <c r="AI138" s="26">
        <v>1.9</v>
      </c>
      <c r="AJ138" s="25">
        <v>210400</v>
      </c>
      <c r="AK138" s="25">
        <v>314400</v>
      </c>
      <c r="AL138" s="26">
        <v>66.900000000000006</v>
      </c>
      <c r="AM138" s="26">
        <v>3</v>
      </c>
      <c r="BA138" s="36" t="s">
        <v>736</v>
      </c>
      <c r="BB138" s="37">
        <v>112900</v>
      </c>
      <c r="BC138" s="37">
        <v>314000</v>
      </c>
      <c r="BD138" s="38">
        <v>36</v>
      </c>
      <c r="BE138" s="38">
        <v>3.2</v>
      </c>
      <c r="BF138" s="37">
        <v>219700</v>
      </c>
      <c r="BG138" s="37">
        <v>314000</v>
      </c>
      <c r="BH138" s="38">
        <v>70</v>
      </c>
      <c r="BI138" s="38">
        <v>3.1</v>
      </c>
      <c r="BJ138" s="37">
        <v>21600</v>
      </c>
      <c r="BK138" s="37">
        <v>314000</v>
      </c>
      <c r="BL138" s="38">
        <v>6.9</v>
      </c>
      <c r="BM138" s="38">
        <v>1.7</v>
      </c>
      <c r="CA138" s="33" t="s">
        <v>736</v>
      </c>
      <c r="CB138" s="37">
        <v>112900</v>
      </c>
      <c r="CC138" s="37">
        <v>314000</v>
      </c>
      <c r="CD138" s="38">
        <v>36</v>
      </c>
      <c r="CE138" s="38">
        <v>3.2</v>
      </c>
      <c r="CF138" s="37">
        <v>219700</v>
      </c>
      <c r="CG138" s="37">
        <v>314000</v>
      </c>
      <c r="CH138" s="38">
        <v>70</v>
      </c>
      <c r="CI138" s="38">
        <v>3.1</v>
      </c>
      <c r="CJ138" s="37">
        <v>21600</v>
      </c>
      <c r="CK138" s="37">
        <v>314000</v>
      </c>
      <c r="CL138" s="38">
        <v>6.9</v>
      </c>
      <c r="CM138" s="38">
        <v>1.7</v>
      </c>
    </row>
    <row r="139" spans="1:91" x14ac:dyDescent="0.3">
      <c r="A139" s="6" t="s">
        <v>147</v>
      </c>
      <c r="B139" s="7">
        <v>75400</v>
      </c>
      <c r="C139" s="7">
        <v>296800</v>
      </c>
      <c r="D139" s="8">
        <v>25.4</v>
      </c>
      <c r="E139" s="8">
        <v>2.6</v>
      </c>
      <c r="F139" s="7">
        <v>195200</v>
      </c>
      <c r="G139" s="7">
        <v>296800</v>
      </c>
      <c r="H139" s="8">
        <v>65.8</v>
      </c>
      <c r="I139" s="8">
        <v>2.9</v>
      </c>
      <c r="J139" s="7">
        <v>33300</v>
      </c>
      <c r="K139" s="7">
        <v>296800</v>
      </c>
      <c r="L139" s="8">
        <v>11.2</v>
      </c>
      <c r="M139" s="8">
        <v>1.9</v>
      </c>
      <c r="AA139" s="24" t="s">
        <v>737</v>
      </c>
      <c r="AB139" s="25">
        <v>81600</v>
      </c>
      <c r="AC139" s="25">
        <v>308100</v>
      </c>
      <c r="AD139" s="26">
        <v>26.5</v>
      </c>
      <c r="AE139" s="26">
        <v>2.7</v>
      </c>
      <c r="AF139" s="25">
        <v>31500</v>
      </c>
      <c r="AG139" s="25">
        <v>308100</v>
      </c>
      <c r="AH139" s="26">
        <v>10.199999999999999</v>
      </c>
      <c r="AI139" s="26">
        <v>1.8</v>
      </c>
      <c r="AJ139" s="25">
        <v>204100</v>
      </c>
      <c r="AK139" s="25">
        <v>308100</v>
      </c>
      <c r="AL139" s="26">
        <v>66.2</v>
      </c>
      <c r="AM139" s="26">
        <v>2.9</v>
      </c>
      <c r="BA139" s="36" t="s">
        <v>737</v>
      </c>
      <c r="BB139" s="37">
        <v>90000</v>
      </c>
      <c r="BC139" s="37">
        <v>306200</v>
      </c>
      <c r="BD139" s="38">
        <v>29.4</v>
      </c>
      <c r="BE139" s="38">
        <v>2.8</v>
      </c>
      <c r="BF139" s="37">
        <v>212100</v>
      </c>
      <c r="BG139" s="37">
        <v>306200</v>
      </c>
      <c r="BH139" s="38">
        <v>69.3</v>
      </c>
      <c r="BI139" s="38">
        <v>2.9</v>
      </c>
      <c r="BJ139" s="37">
        <v>24100</v>
      </c>
      <c r="BK139" s="37">
        <v>306200</v>
      </c>
      <c r="BL139" s="38">
        <v>7.9</v>
      </c>
      <c r="BM139" s="38">
        <v>1.7</v>
      </c>
      <c r="CA139" s="33" t="s">
        <v>737</v>
      </c>
      <c r="CB139" s="37">
        <v>90000</v>
      </c>
      <c r="CC139" s="37">
        <v>306200</v>
      </c>
      <c r="CD139" s="38">
        <v>29.4</v>
      </c>
      <c r="CE139" s="38">
        <v>2.8</v>
      </c>
      <c r="CF139" s="37">
        <v>212100</v>
      </c>
      <c r="CG139" s="37">
        <v>306200</v>
      </c>
      <c r="CH139" s="38">
        <v>69.3</v>
      </c>
      <c r="CI139" s="38">
        <v>2.9</v>
      </c>
      <c r="CJ139" s="37">
        <v>24100</v>
      </c>
      <c r="CK139" s="37">
        <v>306200</v>
      </c>
      <c r="CL139" s="38">
        <v>7.9</v>
      </c>
      <c r="CM139" s="38">
        <v>1.7</v>
      </c>
    </row>
    <row r="140" spans="1:91" x14ac:dyDescent="0.3">
      <c r="A140" s="6" t="s">
        <v>148</v>
      </c>
      <c r="B140" s="7">
        <v>234800</v>
      </c>
      <c r="C140" s="7">
        <v>784100</v>
      </c>
      <c r="D140" s="8">
        <v>29.9</v>
      </c>
      <c r="E140" s="8">
        <v>1.8</v>
      </c>
      <c r="F140" s="7">
        <v>549100</v>
      </c>
      <c r="G140" s="7">
        <v>784100</v>
      </c>
      <c r="H140" s="8">
        <v>70</v>
      </c>
      <c r="I140" s="8">
        <v>1.8</v>
      </c>
      <c r="J140" s="7">
        <v>71000</v>
      </c>
      <c r="K140" s="7">
        <v>784100</v>
      </c>
      <c r="L140" s="8">
        <v>9.1</v>
      </c>
      <c r="M140" s="8">
        <v>1.1000000000000001</v>
      </c>
      <c r="AA140" s="24" t="s">
        <v>738</v>
      </c>
      <c r="AB140" s="25">
        <v>247000</v>
      </c>
      <c r="AC140" s="25">
        <v>812300</v>
      </c>
      <c r="AD140" s="26">
        <v>30.4</v>
      </c>
      <c r="AE140" s="26">
        <v>1.8</v>
      </c>
      <c r="AF140" s="25">
        <v>72800</v>
      </c>
      <c r="AG140" s="25">
        <v>812300</v>
      </c>
      <c r="AH140" s="26">
        <v>9</v>
      </c>
      <c r="AI140" s="26">
        <v>1.1000000000000001</v>
      </c>
      <c r="AJ140" s="25">
        <v>562600</v>
      </c>
      <c r="AK140" s="25">
        <v>812300</v>
      </c>
      <c r="AL140" s="26">
        <v>69.3</v>
      </c>
      <c r="AM140" s="26">
        <v>1.8</v>
      </c>
      <c r="BA140" s="36" t="s">
        <v>738</v>
      </c>
      <c r="BB140" s="37">
        <v>255800</v>
      </c>
      <c r="BC140" s="37">
        <v>816300</v>
      </c>
      <c r="BD140" s="38">
        <v>31.3</v>
      </c>
      <c r="BE140" s="38">
        <v>1.9</v>
      </c>
      <c r="BF140" s="37">
        <v>562400</v>
      </c>
      <c r="BG140" s="37">
        <v>816300</v>
      </c>
      <c r="BH140" s="38">
        <v>68.900000000000006</v>
      </c>
      <c r="BI140" s="38">
        <v>1.9</v>
      </c>
      <c r="BJ140" s="37">
        <v>71400</v>
      </c>
      <c r="BK140" s="37">
        <v>816300</v>
      </c>
      <c r="BL140" s="38">
        <v>8.8000000000000007</v>
      </c>
      <c r="BM140" s="38">
        <v>1.1000000000000001</v>
      </c>
      <c r="CA140" s="33" t="s">
        <v>738</v>
      </c>
      <c r="CB140" s="37">
        <v>255800</v>
      </c>
      <c r="CC140" s="37">
        <v>816300</v>
      </c>
      <c r="CD140" s="38">
        <v>31.3</v>
      </c>
      <c r="CE140" s="38">
        <v>1.9</v>
      </c>
      <c r="CF140" s="37">
        <v>562400</v>
      </c>
      <c r="CG140" s="37">
        <v>816300</v>
      </c>
      <c r="CH140" s="38">
        <v>68.900000000000006</v>
      </c>
      <c r="CI140" s="38">
        <v>1.9</v>
      </c>
      <c r="CJ140" s="37">
        <v>71400</v>
      </c>
      <c r="CK140" s="37">
        <v>816300</v>
      </c>
      <c r="CL140" s="38">
        <v>8.8000000000000007</v>
      </c>
      <c r="CM140" s="38">
        <v>1.1000000000000001</v>
      </c>
    </row>
    <row r="141" spans="1:91" x14ac:dyDescent="0.3">
      <c r="A141" s="6" t="s">
        <v>149</v>
      </c>
      <c r="B141" s="7">
        <v>220700</v>
      </c>
      <c r="C141" s="7">
        <v>849000</v>
      </c>
      <c r="D141" s="8">
        <v>26</v>
      </c>
      <c r="E141" s="8">
        <v>1.7</v>
      </c>
      <c r="F141" s="7">
        <v>537400</v>
      </c>
      <c r="G141" s="7">
        <v>849000</v>
      </c>
      <c r="H141" s="8">
        <v>63.3</v>
      </c>
      <c r="I141" s="8">
        <v>1.9</v>
      </c>
      <c r="J141" s="7">
        <v>105200</v>
      </c>
      <c r="K141" s="7">
        <v>849000</v>
      </c>
      <c r="L141" s="8">
        <v>12.4</v>
      </c>
      <c r="M141" s="8">
        <v>1.3</v>
      </c>
      <c r="AA141" s="24" t="s">
        <v>739</v>
      </c>
      <c r="AB141" s="25">
        <v>222300</v>
      </c>
      <c r="AC141" s="25">
        <v>886600</v>
      </c>
      <c r="AD141" s="26">
        <v>25.1</v>
      </c>
      <c r="AE141" s="26">
        <v>1.7</v>
      </c>
      <c r="AF141" s="25">
        <v>111400</v>
      </c>
      <c r="AG141" s="25">
        <v>886600</v>
      </c>
      <c r="AH141" s="26">
        <v>12.6</v>
      </c>
      <c r="AI141" s="26">
        <v>1.3</v>
      </c>
      <c r="AJ141" s="25">
        <v>563600</v>
      </c>
      <c r="AK141" s="25">
        <v>886600</v>
      </c>
      <c r="AL141" s="26">
        <v>63.6</v>
      </c>
      <c r="AM141" s="26">
        <v>1.9</v>
      </c>
      <c r="BA141" s="36" t="s">
        <v>739</v>
      </c>
      <c r="BB141" s="37">
        <v>254600</v>
      </c>
      <c r="BC141" s="37">
        <v>891300</v>
      </c>
      <c r="BD141" s="38">
        <v>28.6</v>
      </c>
      <c r="BE141" s="38">
        <v>1.9</v>
      </c>
      <c r="BF141" s="37">
        <v>596100</v>
      </c>
      <c r="BG141" s="37">
        <v>891300</v>
      </c>
      <c r="BH141" s="38">
        <v>66.900000000000006</v>
      </c>
      <c r="BI141" s="38">
        <v>1.9</v>
      </c>
      <c r="BJ141" s="37">
        <v>103700</v>
      </c>
      <c r="BK141" s="37">
        <v>891300</v>
      </c>
      <c r="BL141" s="38">
        <v>11.6</v>
      </c>
      <c r="BM141" s="38">
        <v>1.3</v>
      </c>
      <c r="CA141" s="33" t="s">
        <v>739</v>
      </c>
      <c r="CB141" s="37">
        <v>254600</v>
      </c>
      <c r="CC141" s="37">
        <v>891300</v>
      </c>
      <c r="CD141" s="38">
        <v>28.6</v>
      </c>
      <c r="CE141" s="38">
        <v>1.9</v>
      </c>
      <c r="CF141" s="37">
        <v>596100</v>
      </c>
      <c r="CG141" s="37">
        <v>891300</v>
      </c>
      <c r="CH141" s="38">
        <v>66.900000000000006</v>
      </c>
      <c r="CI141" s="38">
        <v>1.9</v>
      </c>
      <c r="CJ141" s="37">
        <v>103700</v>
      </c>
      <c r="CK141" s="37">
        <v>891300</v>
      </c>
      <c r="CL141" s="38">
        <v>11.6</v>
      </c>
      <c r="CM141" s="38">
        <v>1.3</v>
      </c>
    </row>
    <row r="142" spans="1:91" x14ac:dyDescent="0.3">
      <c r="A142" s="6" t="s">
        <v>150</v>
      </c>
      <c r="B142" s="7">
        <v>134700</v>
      </c>
      <c r="C142" s="7">
        <v>403400</v>
      </c>
      <c r="D142" s="8">
        <v>33.4</v>
      </c>
      <c r="E142" s="8">
        <v>2.7</v>
      </c>
      <c r="F142" s="7">
        <v>276300</v>
      </c>
      <c r="G142" s="7">
        <v>403400</v>
      </c>
      <c r="H142" s="8">
        <v>68.5</v>
      </c>
      <c r="I142" s="8">
        <v>2.7</v>
      </c>
      <c r="J142" s="7">
        <v>31400</v>
      </c>
      <c r="K142" s="7">
        <v>403400</v>
      </c>
      <c r="L142" s="8">
        <v>7.8</v>
      </c>
      <c r="M142" s="8">
        <v>1.5</v>
      </c>
      <c r="AA142" s="24" t="s">
        <v>740</v>
      </c>
      <c r="AB142" s="25">
        <v>147800</v>
      </c>
      <c r="AC142" s="25">
        <v>413200</v>
      </c>
      <c r="AD142" s="26">
        <v>35.799999999999997</v>
      </c>
      <c r="AE142" s="26">
        <v>2.6</v>
      </c>
      <c r="AF142" s="25">
        <v>26500</v>
      </c>
      <c r="AG142" s="25">
        <v>413200</v>
      </c>
      <c r="AH142" s="26">
        <v>6.4</v>
      </c>
      <c r="AI142" s="26">
        <v>1.3</v>
      </c>
      <c r="AJ142" s="25">
        <v>291500</v>
      </c>
      <c r="AK142" s="25">
        <v>413200</v>
      </c>
      <c r="AL142" s="26">
        <v>70.5</v>
      </c>
      <c r="AM142" s="26">
        <v>2.5</v>
      </c>
      <c r="BA142" s="36" t="s">
        <v>740</v>
      </c>
      <c r="BB142" s="37">
        <v>145200</v>
      </c>
      <c r="BC142" s="37">
        <v>414500</v>
      </c>
      <c r="BD142" s="38">
        <v>35</v>
      </c>
      <c r="BE142" s="38">
        <v>2.8</v>
      </c>
      <c r="BF142" s="37">
        <v>294400</v>
      </c>
      <c r="BG142" s="37">
        <v>414500</v>
      </c>
      <c r="BH142" s="38">
        <v>71</v>
      </c>
      <c r="BI142" s="38">
        <v>2.7</v>
      </c>
      <c r="BJ142" s="37">
        <v>30400</v>
      </c>
      <c r="BK142" s="37">
        <v>414500</v>
      </c>
      <c r="BL142" s="38">
        <v>7.3</v>
      </c>
      <c r="BM142" s="38">
        <v>1.5</v>
      </c>
      <c r="CA142" s="33" t="s">
        <v>740</v>
      </c>
      <c r="CB142" s="37">
        <v>145200</v>
      </c>
      <c r="CC142" s="37">
        <v>414500</v>
      </c>
      <c r="CD142" s="38">
        <v>35</v>
      </c>
      <c r="CE142" s="38">
        <v>2.8</v>
      </c>
      <c r="CF142" s="37">
        <v>294400</v>
      </c>
      <c r="CG142" s="37">
        <v>414500</v>
      </c>
      <c r="CH142" s="38">
        <v>71</v>
      </c>
      <c r="CI142" s="38">
        <v>2.7</v>
      </c>
      <c r="CJ142" s="37">
        <v>30400</v>
      </c>
      <c r="CK142" s="37">
        <v>414500</v>
      </c>
      <c r="CL142" s="38">
        <v>7.3</v>
      </c>
      <c r="CM142" s="38">
        <v>1.5</v>
      </c>
    </row>
    <row r="143" spans="1:91" x14ac:dyDescent="0.3">
      <c r="A143" s="6" t="s">
        <v>151</v>
      </c>
      <c r="B143" s="7">
        <v>256600</v>
      </c>
      <c r="C143" s="7">
        <v>674600</v>
      </c>
      <c r="D143" s="8">
        <v>38</v>
      </c>
      <c r="E143" s="8">
        <v>2.1</v>
      </c>
      <c r="F143" s="7">
        <v>491000</v>
      </c>
      <c r="G143" s="7">
        <v>674600</v>
      </c>
      <c r="H143" s="8">
        <v>72.8</v>
      </c>
      <c r="I143" s="8">
        <v>1.9</v>
      </c>
      <c r="J143" s="7">
        <v>52900</v>
      </c>
      <c r="K143" s="7">
        <v>674600</v>
      </c>
      <c r="L143" s="8">
        <v>7.8</v>
      </c>
      <c r="M143" s="8">
        <v>1.2</v>
      </c>
      <c r="AA143" s="24" t="s">
        <v>741</v>
      </c>
      <c r="AB143" s="25">
        <v>275900</v>
      </c>
      <c r="AC143" s="25">
        <v>700000</v>
      </c>
      <c r="AD143" s="26">
        <v>39.4</v>
      </c>
      <c r="AE143" s="26">
        <v>2.1</v>
      </c>
      <c r="AF143" s="25">
        <v>55200</v>
      </c>
      <c r="AG143" s="25">
        <v>700000</v>
      </c>
      <c r="AH143" s="26">
        <v>7.9</v>
      </c>
      <c r="AI143" s="26">
        <v>1.2</v>
      </c>
      <c r="AJ143" s="25">
        <v>510900</v>
      </c>
      <c r="AK143" s="25">
        <v>700000</v>
      </c>
      <c r="AL143" s="26">
        <v>73</v>
      </c>
      <c r="AM143" s="26">
        <v>1.9</v>
      </c>
      <c r="BA143" s="36" t="s">
        <v>741</v>
      </c>
      <c r="BB143" s="37">
        <v>277400</v>
      </c>
      <c r="BC143" s="37">
        <v>703200</v>
      </c>
      <c r="BD143" s="38">
        <v>39.4</v>
      </c>
      <c r="BE143" s="38">
        <v>2.2000000000000002</v>
      </c>
      <c r="BF143" s="37">
        <v>516100</v>
      </c>
      <c r="BG143" s="37">
        <v>703200</v>
      </c>
      <c r="BH143" s="38">
        <v>73.400000000000006</v>
      </c>
      <c r="BI143" s="38">
        <v>2</v>
      </c>
      <c r="BJ143" s="37">
        <v>54600</v>
      </c>
      <c r="BK143" s="37">
        <v>703200</v>
      </c>
      <c r="BL143" s="38">
        <v>7.8</v>
      </c>
      <c r="BM143" s="38">
        <v>1.2</v>
      </c>
      <c r="CA143" s="33" t="s">
        <v>741</v>
      </c>
      <c r="CB143" s="37">
        <v>277400</v>
      </c>
      <c r="CC143" s="37">
        <v>703200</v>
      </c>
      <c r="CD143" s="38">
        <v>39.4</v>
      </c>
      <c r="CE143" s="38">
        <v>2.2000000000000002</v>
      </c>
      <c r="CF143" s="37">
        <v>516100</v>
      </c>
      <c r="CG143" s="37">
        <v>703200</v>
      </c>
      <c r="CH143" s="38">
        <v>73.400000000000006</v>
      </c>
      <c r="CI143" s="38">
        <v>2</v>
      </c>
      <c r="CJ143" s="37">
        <v>54600</v>
      </c>
      <c r="CK143" s="37">
        <v>703200</v>
      </c>
      <c r="CL143" s="38">
        <v>7.8</v>
      </c>
      <c r="CM143" s="38">
        <v>1.2</v>
      </c>
    </row>
    <row r="144" spans="1:91" x14ac:dyDescent="0.3">
      <c r="A144" s="6" t="s">
        <v>152</v>
      </c>
      <c r="B144" s="7">
        <v>140000</v>
      </c>
      <c r="C144" s="7">
        <v>463100</v>
      </c>
      <c r="D144" s="8">
        <v>30.2</v>
      </c>
      <c r="E144" s="8">
        <v>2.2999999999999998</v>
      </c>
      <c r="F144" s="7">
        <v>322700</v>
      </c>
      <c r="G144" s="7">
        <v>463100</v>
      </c>
      <c r="H144" s="8">
        <v>69.7</v>
      </c>
      <c r="I144" s="8">
        <v>2.2999999999999998</v>
      </c>
      <c r="J144" s="7">
        <v>34900</v>
      </c>
      <c r="K144" s="7">
        <v>463100</v>
      </c>
      <c r="L144" s="8">
        <v>7.5</v>
      </c>
      <c r="M144" s="8">
        <v>1.3</v>
      </c>
      <c r="AA144" s="24" t="s">
        <v>742</v>
      </c>
      <c r="AB144" s="25">
        <v>142400</v>
      </c>
      <c r="AC144" s="25">
        <v>483600</v>
      </c>
      <c r="AD144" s="26">
        <v>29.4</v>
      </c>
      <c r="AE144" s="26">
        <v>2.2999999999999998</v>
      </c>
      <c r="AF144" s="25">
        <v>50700</v>
      </c>
      <c r="AG144" s="25">
        <v>483600</v>
      </c>
      <c r="AH144" s="26">
        <v>10.5</v>
      </c>
      <c r="AI144" s="26">
        <v>1.5</v>
      </c>
      <c r="AJ144" s="25">
        <v>325900</v>
      </c>
      <c r="AK144" s="25">
        <v>483600</v>
      </c>
      <c r="AL144" s="26">
        <v>67.400000000000006</v>
      </c>
      <c r="AM144" s="26">
        <v>2.2999999999999998</v>
      </c>
      <c r="BA144" s="36" t="s">
        <v>742</v>
      </c>
      <c r="BB144" s="37">
        <v>149600</v>
      </c>
      <c r="BC144" s="37">
        <v>486100</v>
      </c>
      <c r="BD144" s="38">
        <v>30.8</v>
      </c>
      <c r="BE144" s="38">
        <v>2.5</v>
      </c>
      <c r="BF144" s="37">
        <v>335500</v>
      </c>
      <c r="BG144" s="37">
        <v>486100</v>
      </c>
      <c r="BH144" s="38">
        <v>69</v>
      </c>
      <c r="BI144" s="38">
        <v>2.5</v>
      </c>
      <c r="BJ144" s="37">
        <v>46700</v>
      </c>
      <c r="BK144" s="37">
        <v>486100</v>
      </c>
      <c r="BL144" s="38">
        <v>9.6</v>
      </c>
      <c r="BM144" s="38">
        <v>1.6</v>
      </c>
      <c r="CA144" s="33" t="s">
        <v>742</v>
      </c>
      <c r="CB144" s="37">
        <v>149600</v>
      </c>
      <c r="CC144" s="37">
        <v>486100</v>
      </c>
      <c r="CD144" s="38">
        <v>30.8</v>
      </c>
      <c r="CE144" s="38">
        <v>2.5</v>
      </c>
      <c r="CF144" s="37">
        <v>335500</v>
      </c>
      <c r="CG144" s="37">
        <v>486100</v>
      </c>
      <c r="CH144" s="38">
        <v>69</v>
      </c>
      <c r="CI144" s="38">
        <v>2.5</v>
      </c>
      <c r="CJ144" s="37">
        <v>46700</v>
      </c>
      <c r="CK144" s="37">
        <v>486100</v>
      </c>
      <c r="CL144" s="38">
        <v>9.6</v>
      </c>
      <c r="CM144" s="38">
        <v>1.6</v>
      </c>
    </row>
    <row r="145" spans="1:91" x14ac:dyDescent="0.3">
      <c r="A145" s="6" t="s">
        <v>153</v>
      </c>
      <c r="B145" s="7">
        <v>36700</v>
      </c>
      <c r="C145" s="7">
        <v>108600</v>
      </c>
      <c r="D145" s="8">
        <v>33.799999999999997</v>
      </c>
      <c r="E145" s="8">
        <v>2.9</v>
      </c>
      <c r="F145" s="7">
        <v>80400</v>
      </c>
      <c r="G145" s="7">
        <v>108600</v>
      </c>
      <c r="H145" s="8">
        <v>74</v>
      </c>
      <c r="I145" s="8">
        <v>2.7</v>
      </c>
      <c r="J145" s="7">
        <v>8100</v>
      </c>
      <c r="K145" s="7">
        <v>108600</v>
      </c>
      <c r="L145" s="8">
        <v>7.5</v>
      </c>
      <c r="M145" s="8">
        <v>1.6</v>
      </c>
      <c r="AA145" s="24" t="s">
        <v>743</v>
      </c>
      <c r="AB145" s="25">
        <v>38400</v>
      </c>
      <c r="AC145" s="25">
        <v>112500</v>
      </c>
      <c r="AD145" s="26">
        <v>34.200000000000003</v>
      </c>
      <c r="AE145" s="26">
        <v>2.9</v>
      </c>
      <c r="AF145" s="25">
        <v>8400</v>
      </c>
      <c r="AG145" s="25">
        <v>112500</v>
      </c>
      <c r="AH145" s="26">
        <v>7.5</v>
      </c>
      <c r="AI145" s="26">
        <v>1.6</v>
      </c>
      <c r="AJ145" s="25">
        <v>80400</v>
      </c>
      <c r="AK145" s="25">
        <v>112500</v>
      </c>
      <c r="AL145" s="26">
        <v>71.400000000000006</v>
      </c>
      <c r="AM145" s="26">
        <v>2.8</v>
      </c>
      <c r="BA145" s="36" t="s">
        <v>743</v>
      </c>
      <c r="BB145" s="37">
        <v>39800</v>
      </c>
      <c r="BC145" s="37">
        <v>112300</v>
      </c>
      <c r="BD145" s="38">
        <v>35.4</v>
      </c>
      <c r="BE145" s="38">
        <v>3.1</v>
      </c>
      <c r="BF145" s="37">
        <v>80900</v>
      </c>
      <c r="BG145" s="37">
        <v>112300</v>
      </c>
      <c r="BH145" s="38">
        <v>72</v>
      </c>
      <c r="BI145" s="38">
        <v>2.9</v>
      </c>
      <c r="BJ145" s="37">
        <v>8000</v>
      </c>
      <c r="BK145" s="37">
        <v>112300</v>
      </c>
      <c r="BL145" s="38">
        <v>7.1</v>
      </c>
      <c r="BM145" s="38">
        <v>1.7</v>
      </c>
      <c r="CA145" s="33" t="s">
        <v>743</v>
      </c>
      <c r="CB145" s="37">
        <v>39800</v>
      </c>
      <c r="CC145" s="37">
        <v>112300</v>
      </c>
      <c r="CD145" s="38">
        <v>35.4</v>
      </c>
      <c r="CE145" s="38">
        <v>3.1</v>
      </c>
      <c r="CF145" s="37">
        <v>80900</v>
      </c>
      <c r="CG145" s="37">
        <v>112300</v>
      </c>
      <c r="CH145" s="38">
        <v>72</v>
      </c>
      <c r="CI145" s="38">
        <v>2.9</v>
      </c>
      <c r="CJ145" s="37">
        <v>8000</v>
      </c>
      <c r="CK145" s="37">
        <v>112300</v>
      </c>
      <c r="CL145" s="38">
        <v>7.1</v>
      </c>
      <c r="CM145" s="38">
        <v>1.7</v>
      </c>
    </row>
    <row r="146" spans="1:91" x14ac:dyDescent="0.3">
      <c r="A146" s="6" t="s">
        <v>154</v>
      </c>
      <c r="B146" s="7">
        <v>30400</v>
      </c>
      <c r="C146" s="7">
        <v>107800</v>
      </c>
      <c r="D146" s="8">
        <v>28.2</v>
      </c>
      <c r="E146" s="8">
        <v>2.9</v>
      </c>
      <c r="F146" s="7">
        <v>72100</v>
      </c>
      <c r="G146" s="7">
        <v>107800</v>
      </c>
      <c r="H146" s="8">
        <v>66.8</v>
      </c>
      <c r="I146" s="8">
        <v>3</v>
      </c>
      <c r="J146" s="7">
        <v>11000</v>
      </c>
      <c r="K146" s="7">
        <v>107800</v>
      </c>
      <c r="L146" s="8">
        <v>10.199999999999999</v>
      </c>
      <c r="M146" s="8">
        <v>1.9</v>
      </c>
      <c r="AA146" s="24" t="s">
        <v>744</v>
      </c>
      <c r="AB146" s="25">
        <v>30100</v>
      </c>
      <c r="AC146" s="25">
        <v>111600</v>
      </c>
      <c r="AD146" s="26">
        <v>27</v>
      </c>
      <c r="AE146" s="26">
        <v>2.8</v>
      </c>
      <c r="AF146" s="25">
        <v>10400</v>
      </c>
      <c r="AG146" s="25">
        <v>111600</v>
      </c>
      <c r="AH146" s="26">
        <v>9.3000000000000007</v>
      </c>
      <c r="AI146" s="26">
        <v>1.8</v>
      </c>
      <c r="AJ146" s="25">
        <v>73200</v>
      </c>
      <c r="AK146" s="25">
        <v>111600</v>
      </c>
      <c r="AL146" s="26">
        <v>65.599999999999994</v>
      </c>
      <c r="AM146" s="26">
        <v>3</v>
      </c>
      <c r="BA146" s="36" t="s">
        <v>1055</v>
      </c>
      <c r="BB146" s="37">
        <v>60400</v>
      </c>
      <c r="BC146" s="37">
        <v>229300</v>
      </c>
      <c r="BD146" s="38">
        <v>26.3</v>
      </c>
      <c r="BE146" s="38">
        <v>1.9</v>
      </c>
      <c r="BF146" s="37">
        <v>151700</v>
      </c>
      <c r="BG146" s="37">
        <v>229300</v>
      </c>
      <c r="BH146" s="38">
        <v>66.099999999999994</v>
      </c>
      <c r="BI146" s="38">
        <v>2</v>
      </c>
      <c r="BJ146" s="37">
        <v>20300</v>
      </c>
      <c r="BK146" s="37">
        <v>229300</v>
      </c>
      <c r="BL146" s="38">
        <v>8.8000000000000007</v>
      </c>
      <c r="BM146" s="38">
        <v>1.2</v>
      </c>
      <c r="CA146" s="33" t="s">
        <v>1026</v>
      </c>
      <c r="CB146" s="37">
        <v>100200</v>
      </c>
      <c r="CC146" s="37">
        <v>285100</v>
      </c>
      <c r="CD146" s="38">
        <v>35.200000000000003</v>
      </c>
      <c r="CE146" s="38">
        <v>2.9</v>
      </c>
      <c r="CF146" s="37">
        <v>191800</v>
      </c>
      <c r="CG146" s="37">
        <v>285100</v>
      </c>
      <c r="CH146" s="38">
        <v>67.3</v>
      </c>
      <c r="CI146" s="38">
        <v>2.8</v>
      </c>
      <c r="CJ146" s="37">
        <v>29600</v>
      </c>
      <c r="CK146" s="37">
        <v>285100</v>
      </c>
      <c r="CL146" s="38">
        <v>10.4</v>
      </c>
      <c r="CM146" s="38">
        <v>1.8</v>
      </c>
    </row>
    <row r="147" spans="1:91" x14ac:dyDescent="0.3">
      <c r="A147" s="6" t="s">
        <v>155</v>
      </c>
      <c r="B147" s="7">
        <v>100600</v>
      </c>
      <c r="C147" s="7">
        <v>275800</v>
      </c>
      <c r="D147" s="8">
        <v>36.5</v>
      </c>
      <c r="E147" s="8">
        <v>2.8</v>
      </c>
      <c r="F147" s="7">
        <v>186500</v>
      </c>
      <c r="G147" s="7">
        <v>275800</v>
      </c>
      <c r="H147" s="8">
        <v>67.599999999999994</v>
      </c>
      <c r="I147" s="8">
        <v>2.8</v>
      </c>
      <c r="J147" s="7">
        <v>29900</v>
      </c>
      <c r="K147" s="7">
        <v>275800</v>
      </c>
      <c r="L147" s="8">
        <v>10.8</v>
      </c>
      <c r="M147" s="8">
        <v>1.8</v>
      </c>
      <c r="AA147" s="24" t="s">
        <v>1050</v>
      </c>
      <c r="AB147" s="25">
        <v>98500</v>
      </c>
      <c r="AC147" s="25">
        <v>283700</v>
      </c>
      <c r="AD147" s="26">
        <v>34.700000000000003</v>
      </c>
      <c r="AE147" s="26">
        <v>2.9</v>
      </c>
      <c r="AF147" s="25">
        <v>35700</v>
      </c>
      <c r="AG147" s="25">
        <v>283700</v>
      </c>
      <c r="AH147" s="26">
        <v>12.6</v>
      </c>
      <c r="AI147" s="26">
        <v>2</v>
      </c>
      <c r="AJ147" s="25">
        <v>183300</v>
      </c>
      <c r="AK147" s="25">
        <v>283700</v>
      </c>
      <c r="AL147" s="26">
        <v>64.599999999999994</v>
      </c>
      <c r="AM147" s="26">
        <v>2.9</v>
      </c>
      <c r="BA147" s="36" t="s">
        <v>1026</v>
      </c>
      <c r="BB147" s="37">
        <v>100200</v>
      </c>
      <c r="BC147" s="37">
        <v>285100</v>
      </c>
      <c r="BD147" s="38">
        <v>35.200000000000003</v>
      </c>
      <c r="BE147" s="38">
        <v>2.9</v>
      </c>
      <c r="BF147" s="37">
        <v>191800</v>
      </c>
      <c r="BG147" s="37">
        <v>285100</v>
      </c>
      <c r="BH147" s="38">
        <v>67.3</v>
      </c>
      <c r="BI147" s="38">
        <v>2.8</v>
      </c>
      <c r="BJ147" s="37">
        <v>29600</v>
      </c>
      <c r="BK147" s="37">
        <v>285100</v>
      </c>
      <c r="BL147" s="38">
        <v>10.4</v>
      </c>
      <c r="BM147" s="38">
        <v>1.8</v>
      </c>
      <c r="CA147" s="33" t="s">
        <v>745</v>
      </c>
      <c r="CB147" s="37">
        <v>78700</v>
      </c>
      <c r="CC147" s="37">
        <v>323500</v>
      </c>
      <c r="CD147" s="38">
        <v>24.3</v>
      </c>
      <c r="CE147" s="38">
        <v>2.6</v>
      </c>
      <c r="CF147" s="37">
        <v>212300</v>
      </c>
      <c r="CG147" s="37">
        <v>323500</v>
      </c>
      <c r="CH147" s="38">
        <v>65.599999999999994</v>
      </c>
      <c r="CI147" s="38">
        <v>2.9</v>
      </c>
      <c r="CJ147" s="37">
        <v>40800</v>
      </c>
      <c r="CK147" s="37">
        <v>323500</v>
      </c>
      <c r="CL147" s="38">
        <v>12.6</v>
      </c>
      <c r="CM147" s="38">
        <v>2</v>
      </c>
    </row>
    <row r="148" spans="1:91" x14ac:dyDescent="0.3">
      <c r="A148" s="6" t="s">
        <v>156</v>
      </c>
      <c r="B148" s="7">
        <v>84800</v>
      </c>
      <c r="C148" s="7">
        <v>309800</v>
      </c>
      <c r="D148" s="8">
        <v>27.4</v>
      </c>
      <c r="E148" s="8">
        <v>2.8</v>
      </c>
      <c r="F148" s="7">
        <v>209100</v>
      </c>
      <c r="G148" s="7">
        <v>309800</v>
      </c>
      <c r="H148" s="8">
        <v>67.5</v>
      </c>
      <c r="I148" s="8">
        <v>2.9</v>
      </c>
      <c r="J148" s="7">
        <v>31200</v>
      </c>
      <c r="K148" s="7">
        <v>309800</v>
      </c>
      <c r="L148" s="8">
        <v>10.1</v>
      </c>
      <c r="M148" s="8">
        <v>1.9</v>
      </c>
      <c r="AA148" s="24" t="s">
        <v>745</v>
      </c>
      <c r="AB148" s="25">
        <v>83000</v>
      </c>
      <c r="AC148" s="25">
        <v>324500</v>
      </c>
      <c r="AD148" s="26">
        <v>25.6</v>
      </c>
      <c r="AE148" s="26">
        <v>2.8</v>
      </c>
      <c r="AF148" s="25">
        <v>40100</v>
      </c>
      <c r="AG148" s="25">
        <v>324500</v>
      </c>
      <c r="AH148" s="26">
        <v>12.3</v>
      </c>
      <c r="AI148" s="26">
        <v>2.1</v>
      </c>
      <c r="AJ148" s="25">
        <v>211700</v>
      </c>
      <c r="AK148" s="25">
        <v>324500</v>
      </c>
      <c r="AL148" s="26">
        <v>65.3</v>
      </c>
      <c r="AM148" s="26">
        <v>3</v>
      </c>
      <c r="BA148" s="36" t="s">
        <v>745</v>
      </c>
      <c r="BB148" s="37">
        <v>78700</v>
      </c>
      <c r="BC148" s="37">
        <v>323500</v>
      </c>
      <c r="BD148" s="38">
        <v>24.3</v>
      </c>
      <c r="BE148" s="38">
        <v>2.6</v>
      </c>
      <c r="BF148" s="37">
        <v>212300</v>
      </c>
      <c r="BG148" s="37">
        <v>323500</v>
      </c>
      <c r="BH148" s="38">
        <v>65.599999999999994</v>
      </c>
      <c r="BI148" s="38">
        <v>2.9</v>
      </c>
      <c r="BJ148" s="37">
        <v>40800</v>
      </c>
      <c r="BK148" s="37">
        <v>323500</v>
      </c>
      <c r="BL148" s="38">
        <v>12.6</v>
      </c>
      <c r="BM148" s="38">
        <v>2</v>
      </c>
      <c r="CA148" s="33" t="s">
        <v>746</v>
      </c>
      <c r="CB148" s="37" t="s">
        <v>101</v>
      </c>
      <c r="CC148" s="37" t="s">
        <v>101</v>
      </c>
      <c r="CD148" s="37" t="s">
        <v>101</v>
      </c>
      <c r="CE148" s="37" t="s">
        <v>101</v>
      </c>
      <c r="CF148" s="37" t="s">
        <v>101</v>
      </c>
      <c r="CG148" s="37" t="s">
        <v>101</v>
      </c>
      <c r="CH148" s="37" t="s">
        <v>101</v>
      </c>
      <c r="CI148" s="37" t="s">
        <v>101</v>
      </c>
      <c r="CJ148" s="37" t="s">
        <v>101</v>
      </c>
      <c r="CK148" s="37" t="s">
        <v>101</v>
      </c>
      <c r="CL148" s="37" t="s">
        <v>101</v>
      </c>
      <c r="CM148" s="37" t="s">
        <v>101</v>
      </c>
    </row>
    <row r="149" spans="1:91" x14ac:dyDescent="0.3">
      <c r="A149" s="6" t="s">
        <v>157</v>
      </c>
      <c r="B149" s="7" t="s">
        <v>101</v>
      </c>
      <c r="C149" s="7" t="s">
        <v>101</v>
      </c>
      <c r="D149" s="7" t="s">
        <v>101</v>
      </c>
      <c r="E149" s="7" t="s">
        <v>101</v>
      </c>
      <c r="F149" s="7" t="s">
        <v>101</v>
      </c>
      <c r="G149" s="7" t="s">
        <v>101</v>
      </c>
      <c r="H149" s="7" t="s">
        <v>101</v>
      </c>
      <c r="I149" s="7" t="s">
        <v>101</v>
      </c>
      <c r="J149" s="7" t="s">
        <v>101</v>
      </c>
      <c r="K149" s="7" t="s">
        <v>101</v>
      </c>
      <c r="L149" s="7" t="s">
        <v>101</v>
      </c>
      <c r="M149" s="7" t="s">
        <v>101</v>
      </c>
      <c r="AA149" s="24" t="s">
        <v>746</v>
      </c>
      <c r="AB149" s="25" t="s">
        <v>101</v>
      </c>
      <c r="AC149" s="25" t="s">
        <v>101</v>
      </c>
      <c r="AD149" s="25" t="s">
        <v>101</v>
      </c>
      <c r="AE149" s="25" t="s">
        <v>101</v>
      </c>
      <c r="AF149" s="25" t="s">
        <v>101</v>
      </c>
      <c r="AG149" s="25" t="s">
        <v>101</v>
      </c>
      <c r="AH149" s="25" t="s">
        <v>101</v>
      </c>
      <c r="AI149" s="25" t="s">
        <v>101</v>
      </c>
      <c r="AJ149" s="25" t="s">
        <v>101</v>
      </c>
      <c r="AK149" s="25" t="s">
        <v>101</v>
      </c>
      <c r="AL149" s="25" t="s">
        <v>101</v>
      </c>
      <c r="AM149" s="25" t="s">
        <v>101</v>
      </c>
      <c r="BA149" s="36" t="s">
        <v>746</v>
      </c>
      <c r="BB149" s="37" t="s">
        <v>101</v>
      </c>
      <c r="BC149" s="37" t="s">
        <v>101</v>
      </c>
      <c r="BD149" s="37" t="s">
        <v>101</v>
      </c>
      <c r="BE149" s="37" t="s">
        <v>101</v>
      </c>
      <c r="BF149" s="37" t="s">
        <v>101</v>
      </c>
      <c r="BG149" s="37" t="s">
        <v>101</v>
      </c>
      <c r="BH149" s="37" t="s">
        <v>101</v>
      </c>
      <c r="BI149" s="37" t="s">
        <v>101</v>
      </c>
      <c r="BJ149" s="37" t="s">
        <v>101</v>
      </c>
      <c r="BK149" s="37" t="s">
        <v>101</v>
      </c>
      <c r="BL149" s="37" t="s">
        <v>101</v>
      </c>
      <c r="BM149" s="37" t="s">
        <v>101</v>
      </c>
      <c r="CA149" s="33" t="s">
        <v>747</v>
      </c>
      <c r="CB149" s="37">
        <v>37300</v>
      </c>
      <c r="CC149" s="37">
        <v>122800</v>
      </c>
      <c r="CD149" s="38">
        <v>30.4</v>
      </c>
      <c r="CE149" s="38">
        <v>2.9</v>
      </c>
      <c r="CF149" s="37">
        <v>86600</v>
      </c>
      <c r="CG149" s="37">
        <v>122800</v>
      </c>
      <c r="CH149" s="38">
        <v>70.5</v>
      </c>
      <c r="CI149" s="38">
        <v>2.9</v>
      </c>
      <c r="CJ149" s="37">
        <v>8900</v>
      </c>
      <c r="CK149" s="37">
        <v>122800</v>
      </c>
      <c r="CL149" s="38">
        <v>7.3</v>
      </c>
      <c r="CM149" s="38">
        <v>1.7</v>
      </c>
    </row>
    <row r="150" spans="1:91" x14ac:dyDescent="0.3">
      <c r="A150" s="6" t="s">
        <v>158</v>
      </c>
      <c r="B150" s="7">
        <v>38000</v>
      </c>
      <c r="C150" s="7">
        <v>118500</v>
      </c>
      <c r="D150" s="8">
        <v>32.1</v>
      </c>
      <c r="E150" s="8">
        <v>3</v>
      </c>
      <c r="F150" s="7">
        <v>82900</v>
      </c>
      <c r="G150" s="7">
        <v>118500</v>
      </c>
      <c r="H150" s="8">
        <v>69.900000000000006</v>
      </c>
      <c r="I150" s="8">
        <v>3</v>
      </c>
      <c r="J150" s="7">
        <v>9500</v>
      </c>
      <c r="K150" s="7">
        <v>118500</v>
      </c>
      <c r="L150" s="8">
        <v>8</v>
      </c>
      <c r="M150" s="8">
        <v>1.8</v>
      </c>
      <c r="AA150" s="24" t="s">
        <v>747</v>
      </c>
      <c r="AB150" s="25">
        <v>40100</v>
      </c>
      <c r="AC150" s="25">
        <v>123900</v>
      </c>
      <c r="AD150" s="26">
        <v>32.4</v>
      </c>
      <c r="AE150" s="26">
        <v>2.8</v>
      </c>
      <c r="AF150" s="25">
        <v>7700</v>
      </c>
      <c r="AG150" s="25">
        <v>123900</v>
      </c>
      <c r="AH150" s="26">
        <v>6.2</v>
      </c>
      <c r="AI150" s="26">
        <v>1.5</v>
      </c>
      <c r="AJ150" s="25">
        <v>89500</v>
      </c>
      <c r="AK150" s="25">
        <v>123900</v>
      </c>
      <c r="AL150" s="26">
        <v>72.2</v>
      </c>
      <c r="AM150" s="26">
        <v>2.7</v>
      </c>
      <c r="BA150" s="36" t="s">
        <v>747</v>
      </c>
      <c r="BB150" s="37">
        <v>37300</v>
      </c>
      <c r="BC150" s="37">
        <v>122800</v>
      </c>
      <c r="BD150" s="38">
        <v>30.4</v>
      </c>
      <c r="BE150" s="38">
        <v>2.9</v>
      </c>
      <c r="BF150" s="37">
        <v>86600</v>
      </c>
      <c r="BG150" s="37">
        <v>122800</v>
      </c>
      <c r="BH150" s="38">
        <v>70.5</v>
      </c>
      <c r="BI150" s="38">
        <v>2.9</v>
      </c>
      <c r="BJ150" s="37">
        <v>8900</v>
      </c>
      <c r="BK150" s="37">
        <v>122800</v>
      </c>
      <c r="BL150" s="38">
        <v>7.3</v>
      </c>
      <c r="BM150" s="38">
        <v>1.7</v>
      </c>
      <c r="CA150" s="33" t="s">
        <v>748</v>
      </c>
      <c r="CB150" s="37">
        <v>40100</v>
      </c>
      <c r="CC150" s="37">
        <v>165400</v>
      </c>
      <c r="CD150" s="38">
        <v>24.2</v>
      </c>
      <c r="CE150" s="38">
        <v>2.7</v>
      </c>
      <c r="CF150" s="37">
        <v>110300</v>
      </c>
      <c r="CG150" s="37">
        <v>165400</v>
      </c>
      <c r="CH150" s="38">
        <v>66.7</v>
      </c>
      <c r="CI150" s="38">
        <v>3</v>
      </c>
      <c r="CJ150" s="37">
        <v>14000</v>
      </c>
      <c r="CK150" s="37">
        <v>165400</v>
      </c>
      <c r="CL150" s="38">
        <v>8.5</v>
      </c>
      <c r="CM150" s="38">
        <v>1.8</v>
      </c>
    </row>
    <row r="151" spans="1:91" x14ac:dyDescent="0.3">
      <c r="A151" s="6" t="s">
        <v>159</v>
      </c>
      <c r="B151" s="7">
        <v>35300</v>
      </c>
      <c r="C151" s="7">
        <v>160200</v>
      </c>
      <c r="D151" s="8">
        <v>22</v>
      </c>
      <c r="E151" s="8">
        <v>2.7</v>
      </c>
      <c r="F151" s="7">
        <v>103000</v>
      </c>
      <c r="G151" s="7">
        <v>160200</v>
      </c>
      <c r="H151" s="8">
        <v>64.3</v>
      </c>
      <c r="I151" s="8">
        <v>3.1</v>
      </c>
      <c r="J151" s="7">
        <v>16100</v>
      </c>
      <c r="K151" s="7">
        <v>160200</v>
      </c>
      <c r="L151" s="8">
        <v>10</v>
      </c>
      <c r="M151" s="8">
        <v>1.9</v>
      </c>
      <c r="AA151" s="24" t="s">
        <v>748</v>
      </c>
      <c r="AB151" s="25">
        <v>35600</v>
      </c>
      <c r="AC151" s="25">
        <v>165800</v>
      </c>
      <c r="AD151" s="26">
        <v>21.5</v>
      </c>
      <c r="AE151" s="26">
        <v>2.6</v>
      </c>
      <c r="AF151" s="25">
        <v>19900</v>
      </c>
      <c r="AG151" s="25">
        <v>165800</v>
      </c>
      <c r="AH151" s="26">
        <v>12</v>
      </c>
      <c r="AI151" s="26">
        <v>2.1</v>
      </c>
      <c r="AJ151" s="25">
        <v>100300</v>
      </c>
      <c r="AK151" s="25">
        <v>165800</v>
      </c>
      <c r="AL151" s="26">
        <v>60.5</v>
      </c>
      <c r="AM151" s="26">
        <v>3.1</v>
      </c>
      <c r="BA151" s="36" t="s">
        <v>748</v>
      </c>
      <c r="BB151" s="37">
        <v>40100</v>
      </c>
      <c r="BC151" s="37">
        <v>165400</v>
      </c>
      <c r="BD151" s="38">
        <v>24.2</v>
      </c>
      <c r="BE151" s="38">
        <v>2.7</v>
      </c>
      <c r="BF151" s="37">
        <v>110300</v>
      </c>
      <c r="BG151" s="37">
        <v>165400</v>
      </c>
      <c r="BH151" s="38">
        <v>66.7</v>
      </c>
      <c r="BI151" s="38">
        <v>3</v>
      </c>
      <c r="BJ151" s="37">
        <v>14000</v>
      </c>
      <c r="BK151" s="37">
        <v>165400</v>
      </c>
      <c r="BL151" s="38">
        <v>8.5</v>
      </c>
      <c r="BM151" s="38">
        <v>1.8</v>
      </c>
      <c r="CA151" s="33" t="s">
        <v>1055</v>
      </c>
      <c r="CB151" s="37">
        <v>60400</v>
      </c>
      <c r="CC151" s="37">
        <v>229300</v>
      </c>
      <c r="CD151" s="38">
        <v>26.3</v>
      </c>
      <c r="CE151" s="38">
        <v>1.9</v>
      </c>
      <c r="CF151" s="37">
        <v>151700</v>
      </c>
      <c r="CG151" s="37">
        <v>229300</v>
      </c>
      <c r="CH151" s="38">
        <v>66.099999999999994</v>
      </c>
      <c r="CI151" s="38">
        <v>2</v>
      </c>
      <c r="CJ151" s="37">
        <v>20300</v>
      </c>
      <c r="CK151" s="37">
        <v>229300</v>
      </c>
      <c r="CL151" s="38">
        <v>8.8000000000000007</v>
      </c>
      <c r="CM151" s="38">
        <v>1.2</v>
      </c>
    </row>
    <row r="152" spans="1:91" x14ac:dyDescent="0.3">
      <c r="A152" s="6" t="s">
        <v>160</v>
      </c>
      <c r="B152" s="7">
        <v>21100</v>
      </c>
      <c r="C152" s="7">
        <v>85600</v>
      </c>
      <c r="D152" s="8">
        <v>24.7</v>
      </c>
      <c r="E152" s="8">
        <v>2.6</v>
      </c>
      <c r="F152" s="7">
        <v>55100</v>
      </c>
      <c r="G152" s="7">
        <v>85600</v>
      </c>
      <c r="H152" s="8">
        <v>64.400000000000006</v>
      </c>
      <c r="I152" s="8">
        <v>2.9</v>
      </c>
      <c r="J152" s="7">
        <v>11100</v>
      </c>
      <c r="K152" s="7">
        <v>85600</v>
      </c>
      <c r="L152" s="8">
        <v>12.9</v>
      </c>
      <c r="M152" s="8">
        <v>2</v>
      </c>
      <c r="AA152" s="24" t="s">
        <v>749</v>
      </c>
      <c r="AB152" s="25">
        <v>22100</v>
      </c>
      <c r="AC152" s="25">
        <v>88400</v>
      </c>
      <c r="AD152" s="26">
        <v>25</v>
      </c>
      <c r="AE152" s="26">
        <v>2.5</v>
      </c>
      <c r="AF152" s="25">
        <v>9300</v>
      </c>
      <c r="AG152" s="25">
        <v>88400</v>
      </c>
      <c r="AH152" s="26">
        <v>10.5</v>
      </c>
      <c r="AI152" s="26">
        <v>1.8</v>
      </c>
      <c r="AJ152" s="25">
        <v>58300</v>
      </c>
      <c r="AK152" s="25">
        <v>88400</v>
      </c>
      <c r="AL152" s="26">
        <v>66</v>
      </c>
      <c r="AM152" s="26">
        <v>2.8</v>
      </c>
      <c r="BA152" s="36" t="s">
        <v>750</v>
      </c>
      <c r="BB152" s="37">
        <v>45100</v>
      </c>
      <c r="BC152" s="37">
        <v>165800</v>
      </c>
      <c r="BD152" s="38">
        <v>27.2</v>
      </c>
      <c r="BE152" s="38">
        <v>2.8</v>
      </c>
      <c r="BF152" s="37">
        <v>114000</v>
      </c>
      <c r="BG152" s="37">
        <v>165800</v>
      </c>
      <c r="BH152" s="38">
        <v>68.8</v>
      </c>
      <c r="BI152" s="38">
        <v>2.9</v>
      </c>
      <c r="BJ152" s="37">
        <v>11600</v>
      </c>
      <c r="BK152" s="37">
        <v>165800</v>
      </c>
      <c r="BL152" s="38">
        <v>7</v>
      </c>
      <c r="BM152" s="38">
        <v>1.6</v>
      </c>
      <c r="CA152" s="33" t="s">
        <v>750</v>
      </c>
      <c r="CB152" s="37">
        <v>45100</v>
      </c>
      <c r="CC152" s="37">
        <v>165800</v>
      </c>
      <c r="CD152" s="38">
        <v>27.2</v>
      </c>
      <c r="CE152" s="38">
        <v>2.8</v>
      </c>
      <c r="CF152" s="37">
        <v>114000</v>
      </c>
      <c r="CG152" s="37">
        <v>165800</v>
      </c>
      <c r="CH152" s="38">
        <v>68.8</v>
      </c>
      <c r="CI152" s="38">
        <v>2.9</v>
      </c>
      <c r="CJ152" s="37">
        <v>11600</v>
      </c>
      <c r="CK152" s="37">
        <v>165800</v>
      </c>
      <c r="CL152" s="38">
        <v>7</v>
      </c>
      <c r="CM152" s="38">
        <v>1.6</v>
      </c>
    </row>
    <row r="153" spans="1:91" x14ac:dyDescent="0.3">
      <c r="A153" s="6" t="s">
        <v>161</v>
      </c>
      <c r="B153" s="7">
        <v>40800</v>
      </c>
      <c r="C153" s="7">
        <v>160400</v>
      </c>
      <c r="D153" s="8">
        <v>25.5</v>
      </c>
      <c r="E153" s="8">
        <v>2.7</v>
      </c>
      <c r="F153" s="7">
        <v>104300</v>
      </c>
      <c r="G153" s="7">
        <v>160400</v>
      </c>
      <c r="H153" s="8">
        <v>65</v>
      </c>
      <c r="I153" s="8">
        <v>2.9</v>
      </c>
      <c r="J153" s="7">
        <v>13700</v>
      </c>
      <c r="K153" s="7">
        <v>160400</v>
      </c>
      <c r="L153" s="8">
        <v>8.5</v>
      </c>
      <c r="M153" s="8">
        <v>1.7</v>
      </c>
      <c r="AA153" s="24" t="s">
        <v>750</v>
      </c>
      <c r="AB153" s="25">
        <v>41300</v>
      </c>
      <c r="AC153" s="25">
        <v>165700</v>
      </c>
      <c r="AD153" s="26">
        <v>24.9</v>
      </c>
      <c r="AE153" s="26">
        <v>2.6</v>
      </c>
      <c r="AF153" s="25">
        <v>12000</v>
      </c>
      <c r="AG153" s="25">
        <v>165700</v>
      </c>
      <c r="AH153" s="26">
        <v>7.2</v>
      </c>
      <c r="AI153" s="26">
        <v>1.6</v>
      </c>
      <c r="AJ153" s="25">
        <v>113200</v>
      </c>
      <c r="AK153" s="25">
        <v>165700</v>
      </c>
      <c r="AL153" s="26">
        <v>68.3</v>
      </c>
      <c r="AM153" s="26">
        <v>2.8</v>
      </c>
      <c r="BA153" s="36" t="s">
        <v>751</v>
      </c>
      <c r="BB153" s="37">
        <v>31400</v>
      </c>
      <c r="BC153" s="37">
        <v>135400</v>
      </c>
      <c r="BD153" s="38">
        <v>23.2</v>
      </c>
      <c r="BE153" s="38">
        <v>2.6</v>
      </c>
      <c r="BF153" s="37">
        <v>84900</v>
      </c>
      <c r="BG153" s="37">
        <v>135400</v>
      </c>
      <c r="BH153" s="38">
        <v>62.7</v>
      </c>
      <c r="BI153" s="38">
        <v>3</v>
      </c>
      <c r="BJ153" s="37">
        <v>14100</v>
      </c>
      <c r="BK153" s="37">
        <v>135400</v>
      </c>
      <c r="BL153" s="38">
        <v>10.4</v>
      </c>
      <c r="BM153" s="38">
        <v>1.9</v>
      </c>
      <c r="CA153" s="33" t="s">
        <v>751</v>
      </c>
      <c r="CB153" s="37">
        <v>31400</v>
      </c>
      <c r="CC153" s="37">
        <v>135400</v>
      </c>
      <c r="CD153" s="38">
        <v>23.2</v>
      </c>
      <c r="CE153" s="38">
        <v>2.6</v>
      </c>
      <c r="CF153" s="37">
        <v>84900</v>
      </c>
      <c r="CG153" s="37">
        <v>135400</v>
      </c>
      <c r="CH153" s="38">
        <v>62.7</v>
      </c>
      <c r="CI153" s="38">
        <v>3</v>
      </c>
      <c r="CJ153" s="37">
        <v>14100</v>
      </c>
      <c r="CK153" s="37">
        <v>135400</v>
      </c>
      <c r="CL153" s="38">
        <v>10.4</v>
      </c>
      <c r="CM153" s="38">
        <v>1.9</v>
      </c>
    </row>
    <row r="154" spans="1:91" x14ac:dyDescent="0.3">
      <c r="A154" s="6" t="s">
        <v>162</v>
      </c>
      <c r="B154" s="7">
        <v>29800</v>
      </c>
      <c r="C154" s="7">
        <v>126700</v>
      </c>
      <c r="D154" s="8">
        <v>23.5</v>
      </c>
      <c r="E154" s="8">
        <v>2.7</v>
      </c>
      <c r="F154" s="7">
        <v>78800</v>
      </c>
      <c r="G154" s="7">
        <v>126700</v>
      </c>
      <c r="H154" s="8">
        <v>62.2</v>
      </c>
      <c r="I154" s="8">
        <v>3.1</v>
      </c>
      <c r="J154" s="7">
        <v>11900</v>
      </c>
      <c r="K154" s="7">
        <v>126700</v>
      </c>
      <c r="L154" s="8">
        <v>9.4</v>
      </c>
      <c r="M154" s="8">
        <v>1.9</v>
      </c>
      <c r="AA154" s="24" t="s">
        <v>751</v>
      </c>
      <c r="AB154" s="25">
        <v>30500</v>
      </c>
      <c r="AC154" s="25">
        <v>133100</v>
      </c>
      <c r="AD154" s="26">
        <v>22.9</v>
      </c>
      <c r="AE154" s="26">
        <v>2.6</v>
      </c>
      <c r="AF154" s="25">
        <v>14900</v>
      </c>
      <c r="AG154" s="25">
        <v>133100</v>
      </c>
      <c r="AH154" s="26">
        <v>11.2</v>
      </c>
      <c r="AI154" s="26">
        <v>2</v>
      </c>
      <c r="AJ154" s="25">
        <v>78000</v>
      </c>
      <c r="AK154" s="25">
        <v>133100</v>
      </c>
      <c r="AL154" s="26">
        <v>58.6</v>
      </c>
      <c r="AM154" s="26">
        <v>3.1</v>
      </c>
      <c r="BA154" s="36" t="s">
        <v>752</v>
      </c>
      <c r="BB154" s="37">
        <v>18900</v>
      </c>
      <c r="BC154" s="37">
        <v>77600</v>
      </c>
      <c r="BD154" s="38">
        <v>24.3</v>
      </c>
      <c r="BE154" s="38">
        <v>2.7</v>
      </c>
      <c r="BF154" s="37">
        <v>52700</v>
      </c>
      <c r="BG154" s="37">
        <v>77600</v>
      </c>
      <c r="BH154" s="38">
        <v>67.8</v>
      </c>
      <c r="BI154" s="38">
        <v>3</v>
      </c>
      <c r="BJ154" s="37">
        <v>6700</v>
      </c>
      <c r="BK154" s="37">
        <v>77600</v>
      </c>
      <c r="BL154" s="38">
        <v>8.6</v>
      </c>
      <c r="BM154" s="38">
        <v>1.8</v>
      </c>
      <c r="CA154" s="33" t="s">
        <v>752</v>
      </c>
      <c r="CB154" s="37">
        <v>18900</v>
      </c>
      <c r="CC154" s="37">
        <v>77600</v>
      </c>
      <c r="CD154" s="38">
        <v>24.3</v>
      </c>
      <c r="CE154" s="38">
        <v>2.7</v>
      </c>
      <c r="CF154" s="37">
        <v>52700</v>
      </c>
      <c r="CG154" s="37">
        <v>77600</v>
      </c>
      <c r="CH154" s="38">
        <v>67.8</v>
      </c>
      <c r="CI154" s="38">
        <v>3</v>
      </c>
      <c r="CJ154" s="37">
        <v>6700</v>
      </c>
      <c r="CK154" s="37">
        <v>77600</v>
      </c>
      <c r="CL154" s="38">
        <v>8.6</v>
      </c>
      <c r="CM154" s="38">
        <v>1.8</v>
      </c>
    </row>
    <row r="155" spans="1:91" x14ac:dyDescent="0.3">
      <c r="A155" s="6" t="s">
        <v>163</v>
      </c>
      <c r="B155" s="7">
        <v>16800</v>
      </c>
      <c r="C155" s="7">
        <v>75300</v>
      </c>
      <c r="D155" s="8">
        <v>22.4</v>
      </c>
      <c r="E155" s="8">
        <v>2.5</v>
      </c>
      <c r="F155" s="7">
        <v>46700</v>
      </c>
      <c r="G155" s="7">
        <v>75300</v>
      </c>
      <c r="H155" s="8">
        <v>62</v>
      </c>
      <c r="I155" s="8">
        <v>2.9</v>
      </c>
      <c r="J155" s="7">
        <v>7200</v>
      </c>
      <c r="K155" s="7">
        <v>75300</v>
      </c>
      <c r="L155" s="8">
        <v>9.6</v>
      </c>
      <c r="M155" s="8">
        <v>1.8</v>
      </c>
      <c r="AA155" s="24" t="s">
        <v>752</v>
      </c>
      <c r="AB155" s="25">
        <v>17100</v>
      </c>
      <c r="AC155" s="25">
        <v>78800</v>
      </c>
      <c r="AD155" s="26">
        <v>21.8</v>
      </c>
      <c r="AE155" s="26">
        <v>2.5</v>
      </c>
      <c r="AF155" s="25">
        <v>7500</v>
      </c>
      <c r="AG155" s="25">
        <v>78800</v>
      </c>
      <c r="AH155" s="26">
        <v>9.5</v>
      </c>
      <c r="AI155" s="26">
        <v>1.8</v>
      </c>
      <c r="AJ155" s="25">
        <v>51100</v>
      </c>
      <c r="AK155" s="25">
        <v>78800</v>
      </c>
      <c r="AL155" s="26">
        <v>64.900000000000006</v>
      </c>
      <c r="AM155" s="26">
        <v>2.9</v>
      </c>
      <c r="BA155" s="36" t="s">
        <v>753</v>
      </c>
      <c r="BB155" s="37">
        <v>94700</v>
      </c>
      <c r="BC155" s="37">
        <v>286500</v>
      </c>
      <c r="BD155" s="38">
        <v>33.1</v>
      </c>
      <c r="BE155" s="38">
        <v>3.1</v>
      </c>
      <c r="BF155" s="37">
        <v>204000</v>
      </c>
      <c r="BG155" s="37">
        <v>286500</v>
      </c>
      <c r="BH155" s="38">
        <v>71.2</v>
      </c>
      <c r="BI155" s="38">
        <v>3</v>
      </c>
      <c r="BJ155" s="37">
        <v>19900</v>
      </c>
      <c r="BK155" s="37">
        <v>286500</v>
      </c>
      <c r="BL155" s="38">
        <v>7</v>
      </c>
      <c r="BM155" s="38">
        <v>1.7</v>
      </c>
      <c r="CA155" s="33" t="s">
        <v>753</v>
      </c>
      <c r="CB155" s="37">
        <v>94700</v>
      </c>
      <c r="CC155" s="37">
        <v>286500</v>
      </c>
      <c r="CD155" s="38">
        <v>33.1</v>
      </c>
      <c r="CE155" s="38">
        <v>3.1</v>
      </c>
      <c r="CF155" s="37">
        <v>204000</v>
      </c>
      <c r="CG155" s="37">
        <v>286500</v>
      </c>
      <c r="CH155" s="38">
        <v>71.2</v>
      </c>
      <c r="CI155" s="38">
        <v>3</v>
      </c>
      <c r="CJ155" s="37">
        <v>19900</v>
      </c>
      <c r="CK155" s="37">
        <v>286500</v>
      </c>
      <c r="CL155" s="38">
        <v>7</v>
      </c>
      <c r="CM155" s="38">
        <v>1.7</v>
      </c>
    </row>
    <row r="156" spans="1:91" x14ac:dyDescent="0.3">
      <c r="A156" s="6" t="s">
        <v>164</v>
      </c>
      <c r="B156" s="7">
        <v>78600</v>
      </c>
      <c r="C156" s="7">
        <v>273300</v>
      </c>
      <c r="D156" s="8">
        <v>28.8</v>
      </c>
      <c r="E156" s="8">
        <v>2.9</v>
      </c>
      <c r="F156" s="7">
        <v>181200</v>
      </c>
      <c r="G156" s="7">
        <v>273300</v>
      </c>
      <c r="H156" s="8">
        <v>66.3</v>
      </c>
      <c r="I156" s="8">
        <v>3</v>
      </c>
      <c r="J156" s="7">
        <v>25800</v>
      </c>
      <c r="K156" s="7">
        <v>273300</v>
      </c>
      <c r="L156" s="8">
        <v>9.4</v>
      </c>
      <c r="M156" s="8">
        <v>1.9</v>
      </c>
      <c r="AA156" s="24" t="s">
        <v>753</v>
      </c>
      <c r="AB156" s="25">
        <v>82400</v>
      </c>
      <c r="AC156" s="25">
        <v>286400</v>
      </c>
      <c r="AD156" s="26">
        <v>28.8</v>
      </c>
      <c r="AE156" s="26">
        <v>2.9</v>
      </c>
      <c r="AF156" s="25">
        <v>22200</v>
      </c>
      <c r="AG156" s="25">
        <v>286400</v>
      </c>
      <c r="AH156" s="26">
        <v>7.7</v>
      </c>
      <c r="AI156" s="26">
        <v>1.7</v>
      </c>
      <c r="AJ156" s="25">
        <v>199700</v>
      </c>
      <c r="AK156" s="25">
        <v>286400</v>
      </c>
      <c r="AL156" s="26">
        <v>69.7</v>
      </c>
      <c r="AM156" s="26">
        <v>2.9</v>
      </c>
      <c r="BA156" s="36" t="s">
        <v>754</v>
      </c>
      <c r="BB156" s="37">
        <v>133400</v>
      </c>
      <c r="BC156" s="37">
        <v>447600</v>
      </c>
      <c r="BD156" s="38">
        <v>29.8</v>
      </c>
      <c r="BE156" s="38">
        <v>2.6</v>
      </c>
      <c r="BF156" s="37">
        <v>316300</v>
      </c>
      <c r="BG156" s="37">
        <v>447600</v>
      </c>
      <c r="BH156" s="38">
        <v>70.7</v>
      </c>
      <c r="BI156" s="38">
        <v>2.6</v>
      </c>
      <c r="BJ156" s="37">
        <v>36800</v>
      </c>
      <c r="BK156" s="37">
        <v>447600</v>
      </c>
      <c r="BL156" s="38">
        <v>8.1999999999999993</v>
      </c>
      <c r="BM156" s="38">
        <v>1.5</v>
      </c>
      <c r="CA156" s="33" t="s">
        <v>754</v>
      </c>
      <c r="CB156" s="37">
        <v>133400</v>
      </c>
      <c r="CC156" s="37">
        <v>447600</v>
      </c>
      <c r="CD156" s="38">
        <v>29.8</v>
      </c>
      <c r="CE156" s="38">
        <v>2.6</v>
      </c>
      <c r="CF156" s="37">
        <v>316300</v>
      </c>
      <c r="CG156" s="37">
        <v>447600</v>
      </c>
      <c r="CH156" s="38">
        <v>70.7</v>
      </c>
      <c r="CI156" s="38">
        <v>2.6</v>
      </c>
      <c r="CJ156" s="37">
        <v>36800</v>
      </c>
      <c r="CK156" s="37">
        <v>447600</v>
      </c>
      <c r="CL156" s="38">
        <v>8.1999999999999993</v>
      </c>
      <c r="CM156" s="38">
        <v>1.5</v>
      </c>
    </row>
    <row r="157" spans="1:91" x14ac:dyDescent="0.3">
      <c r="A157" s="6" t="s">
        <v>165</v>
      </c>
      <c r="B157" s="7">
        <v>125200</v>
      </c>
      <c r="C157" s="7">
        <v>429800</v>
      </c>
      <c r="D157" s="8">
        <v>29.1</v>
      </c>
      <c r="E157" s="8">
        <v>2.5</v>
      </c>
      <c r="F157" s="7">
        <v>299500</v>
      </c>
      <c r="G157" s="7">
        <v>429800</v>
      </c>
      <c r="H157" s="8">
        <v>69.7</v>
      </c>
      <c r="I157" s="8">
        <v>2.5</v>
      </c>
      <c r="J157" s="7">
        <v>39600</v>
      </c>
      <c r="K157" s="7">
        <v>429800</v>
      </c>
      <c r="L157" s="8">
        <v>9.1999999999999993</v>
      </c>
      <c r="M157" s="8">
        <v>1.6</v>
      </c>
      <c r="AA157" s="24" t="s">
        <v>754</v>
      </c>
      <c r="AB157" s="25">
        <v>123000</v>
      </c>
      <c r="AC157" s="25">
        <v>446500</v>
      </c>
      <c r="AD157" s="26">
        <v>27.5</v>
      </c>
      <c r="AE157" s="26">
        <v>2.4</v>
      </c>
      <c r="AF157" s="25">
        <v>46700</v>
      </c>
      <c r="AG157" s="25">
        <v>446500</v>
      </c>
      <c r="AH157" s="26">
        <v>10.5</v>
      </c>
      <c r="AI157" s="26">
        <v>1.7</v>
      </c>
      <c r="AJ157" s="25">
        <v>297400</v>
      </c>
      <c r="AK157" s="25">
        <v>446500</v>
      </c>
      <c r="AL157" s="26">
        <v>66.599999999999994</v>
      </c>
      <c r="AM157" s="26">
        <v>2.6</v>
      </c>
      <c r="BA157" s="36" t="s">
        <v>755</v>
      </c>
      <c r="BB157" s="37">
        <v>63900</v>
      </c>
      <c r="BC157" s="37">
        <v>211700</v>
      </c>
      <c r="BD157" s="38">
        <v>30.2</v>
      </c>
      <c r="BE157" s="38">
        <v>2.9</v>
      </c>
      <c r="BF157" s="37">
        <v>150700</v>
      </c>
      <c r="BG157" s="37">
        <v>211700</v>
      </c>
      <c r="BH157" s="38">
        <v>71.2</v>
      </c>
      <c r="BI157" s="38">
        <v>2.8</v>
      </c>
      <c r="BJ157" s="37">
        <v>16800</v>
      </c>
      <c r="BK157" s="37">
        <v>211700</v>
      </c>
      <c r="BL157" s="38">
        <v>7.9</v>
      </c>
      <c r="BM157" s="38">
        <v>1.7</v>
      </c>
      <c r="CA157" s="33" t="s">
        <v>755</v>
      </c>
      <c r="CB157" s="37">
        <v>63900</v>
      </c>
      <c r="CC157" s="37">
        <v>211700</v>
      </c>
      <c r="CD157" s="38">
        <v>30.2</v>
      </c>
      <c r="CE157" s="38">
        <v>2.9</v>
      </c>
      <c r="CF157" s="37">
        <v>150700</v>
      </c>
      <c r="CG157" s="37">
        <v>211700</v>
      </c>
      <c r="CH157" s="38">
        <v>71.2</v>
      </c>
      <c r="CI157" s="38">
        <v>2.8</v>
      </c>
      <c r="CJ157" s="37">
        <v>16800</v>
      </c>
      <c r="CK157" s="37">
        <v>211700</v>
      </c>
      <c r="CL157" s="38">
        <v>7.9</v>
      </c>
      <c r="CM157" s="38">
        <v>1.7</v>
      </c>
    </row>
    <row r="158" spans="1:91" x14ac:dyDescent="0.3">
      <c r="A158" s="6" t="s">
        <v>166</v>
      </c>
      <c r="B158" s="7">
        <v>70800</v>
      </c>
      <c r="C158" s="7">
        <v>230000</v>
      </c>
      <c r="D158" s="8">
        <v>30.8</v>
      </c>
      <c r="E158" s="8">
        <v>3</v>
      </c>
      <c r="F158" s="7">
        <v>160800</v>
      </c>
      <c r="G158" s="7">
        <v>230000</v>
      </c>
      <c r="H158" s="8">
        <v>69.900000000000006</v>
      </c>
      <c r="I158" s="8">
        <v>3</v>
      </c>
      <c r="J158" s="7">
        <v>21400</v>
      </c>
      <c r="K158" s="7">
        <v>230000</v>
      </c>
      <c r="L158" s="8">
        <v>9.3000000000000007</v>
      </c>
      <c r="M158" s="8">
        <v>1.9</v>
      </c>
      <c r="AA158" s="24" t="s">
        <v>755</v>
      </c>
      <c r="AB158" s="25">
        <v>70400</v>
      </c>
      <c r="AC158" s="25">
        <v>240500</v>
      </c>
      <c r="AD158" s="26">
        <v>29.3</v>
      </c>
      <c r="AE158" s="26">
        <v>2.6</v>
      </c>
      <c r="AF158" s="25">
        <v>23000</v>
      </c>
      <c r="AG158" s="25">
        <v>240500</v>
      </c>
      <c r="AH158" s="26">
        <v>9.6</v>
      </c>
      <c r="AI158" s="26">
        <v>1.7</v>
      </c>
      <c r="AJ158" s="25">
        <v>165300</v>
      </c>
      <c r="AK158" s="25">
        <v>240500</v>
      </c>
      <c r="AL158" s="26">
        <v>68.7</v>
      </c>
      <c r="AM158" s="26">
        <v>2.7</v>
      </c>
      <c r="BA158" s="36" t="s">
        <v>756</v>
      </c>
      <c r="BB158" s="37">
        <v>123900</v>
      </c>
      <c r="BC158" s="37">
        <v>371200</v>
      </c>
      <c r="BD158" s="38">
        <v>33.4</v>
      </c>
      <c r="BE158" s="38">
        <v>2.9</v>
      </c>
      <c r="BF158" s="37">
        <v>264500</v>
      </c>
      <c r="BG158" s="37">
        <v>371200</v>
      </c>
      <c r="BH158" s="38">
        <v>71.2</v>
      </c>
      <c r="BI158" s="38">
        <v>2.7</v>
      </c>
      <c r="BJ158" s="37">
        <v>27900</v>
      </c>
      <c r="BK158" s="37">
        <v>371200</v>
      </c>
      <c r="BL158" s="38">
        <v>7.5</v>
      </c>
      <c r="BM158" s="38">
        <v>1.6</v>
      </c>
      <c r="CA158" s="33" t="s">
        <v>756</v>
      </c>
      <c r="CB158" s="37">
        <v>123900</v>
      </c>
      <c r="CC158" s="37">
        <v>371200</v>
      </c>
      <c r="CD158" s="38">
        <v>33.4</v>
      </c>
      <c r="CE158" s="38">
        <v>2.9</v>
      </c>
      <c r="CF158" s="37">
        <v>264500</v>
      </c>
      <c r="CG158" s="37">
        <v>371200</v>
      </c>
      <c r="CH158" s="38">
        <v>71.2</v>
      </c>
      <c r="CI158" s="38">
        <v>2.7</v>
      </c>
      <c r="CJ158" s="37">
        <v>27900</v>
      </c>
      <c r="CK158" s="37">
        <v>371200</v>
      </c>
      <c r="CL158" s="38">
        <v>7.5</v>
      </c>
      <c r="CM158" s="38">
        <v>1.6</v>
      </c>
    </row>
    <row r="159" spans="1:91" x14ac:dyDescent="0.3">
      <c r="A159" s="6" t="s">
        <v>167</v>
      </c>
      <c r="B159" s="7">
        <v>120700</v>
      </c>
      <c r="C159" s="7">
        <v>358100</v>
      </c>
      <c r="D159" s="8">
        <v>33.700000000000003</v>
      </c>
      <c r="E159" s="8">
        <v>2.7</v>
      </c>
      <c r="F159" s="7">
        <v>258200</v>
      </c>
      <c r="G159" s="7">
        <v>358100</v>
      </c>
      <c r="H159" s="8">
        <v>72.099999999999994</v>
      </c>
      <c r="I159" s="8">
        <v>2.6</v>
      </c>
      <c r="J159" s="7">
        <v>29900</v>
      </c>
      <c r="K159" s="7">
        <v>358100</v>
      </c>
      <c r="L159" s="8">
        <v>8.3000000000000007</v>
      </c>
      <c r="M159" s="8">
        <v>1.6</v>
      </c>
      <c r="AA159" s="24" t="s">
        <v>756</v>
      </c>
      <c r="AB159" s="25">
        <v>117200</v>
      </c>
      <c r="AC159" s="25">
        <v>370100</v>
      </c>
      <c r="AD159" s="26">
        <v>31.7</v>
      </c>
      <c r="AE159" s="26">
        <v>2.8</v>
      </c>
      <c r="AF159" s="25">
        <v>31400</v>
      </c>
      <c r="AG159" s="25">
        <v>370100</v>
      </c>
      <c r="AH159" s="26">
        <v>8.5</v>
      </c>
      <c r="AI159" s="26">
        <v>1.7</v>
      </c>
      <c r="AJ159" s="25">
        <v>262100</v>
      </c>
      <c r="AK159" s="25">
        <v>370100</v>
      </c>
      <c r="AL159" s="26">
        <v>70.8</v>
      </c>
      <c r="AM159" s="26">
        <v>2.8</v>
      </c>
      <c r="BA159" s="36" t="s">
        <v>757</v>
      </c>
      <c r="BB159" s="37">
        <v>84500</v>
      </c>
      <c r="BC159" s="37">
        <v>319000</v>
      </c>
      <c r="BD159" s="38">
        <v>26.5</v>
      </c>
      <c r="BE159" s="38">
        <v>2.7</v>
      </c>
      <c r="BF159" s="37">
        <v>219200</v>
      </c>
      <c r="BG159" s="37">
        <v>319000</v>
      </c>
      <c r="BH159" s="38">
        <v>68.7</v>
      </c>
      <c r="BI159" s="38">
        <v>2.9</v>
      </c>
      <c r="BJ159" s="37">
        <v>26700</v>
      </c>
      <c r="BK159" s="37">
        <v>319000</v>
      </c>
      <c r="BL159" s="38">
        <v>8.4</v>
      </c>
      <c r="BM159" s="38">
        <v>1.7</v>
      </c>
      <c r="CA159" s="33" t="s">
        <v>757</v>
      </c>
      <c r="CB159" s="37">
        <v>84500</v>
      </c>
      <c r="CC159" s="37">
        <v>319000</v>
      </c>
      <c r="CD159" s="38">
        <v>26.5</v>
      </c>
      <c r="CE159" s="38">
        <v>2.7</v>
      </c>
      <c r="CF159" s="37">
        <v>219200</v>
      </c>
      <c r="CG159" s="37">
        <v>319000</v>
      </c>
      <c r="CH159" s="38">
        <v>68.7</v>
      </c>
      <c r="CI159" s="38">
        <v>2.9</v>
      </c>
      <c r="CJ159" s="37">
        <v>26700</v>
      </c>
      <c r="CK159" s="37">
        <v>319000</v>
      </c>
      <c r="CL159" s="38">
        <v>8.4</v>
      </c>
      <c r="CM159" s="38">
        <v>1.7</v>
      </c>
    </row>
    <row r="160" spans="1:91" x14ac:dyDescent="0.3">
      <c r="A160" s="6" t="s">
        <v>168</v>
      </c>
      <c r="B160" s="7">
        <v>80200</v>
      </c>
      <c r="C160" s="7">
        <v>305800</v>
      </c>
      <c r="D160" s="8">
        <v>26.2</v>
      </c>
      <c r="E160" s="8">
        <v>2.8</v>
      </c>
      <c r="F160" s="7">
        <v>203000</v>
      </c>
      <c r="G160" s="7">
        <v>305800</v>
      </c>
      <c r="H160" s="8">
        <v>66.400000000000006</v>
      </c>
      <c r="I160" s="8">
        <v>3</v>
      </c>
      <c r="J160" s="7">
        <v>32000</v>
      </c>
      <c r="K160" s="7">
        <v>305800</v>
      </c>
      <c r="L160" s="8">
        <v>10.4</v>
      </c>
      <c r="M160" s="8">
        <v>1.9</v>
      </c>
      <c r="AA160" s="24" t="s">
        <v>757</v>
      </c>
      <c r="AB160" s="25">
        <v>80000</v>
      </c>
      <c r="AC160" s="25">
        <v>318600</v>
      </c>
      <c r="AD160" s="26">
        <v>25.1</v>
      </c>
      <c r="AE160" s="26">
        <v>2.6</v>
      </c>
      <c r="AF160" s="25">
        <v>32300</v>
      </c>
      <c r="AG160" s="25">
        <v>318600</v>
      </c>
      <c r="AH160" s="26">
        <v>10.1</v>
      </c>
      <c r="AI160" s="26">
        <v>1.8</v>
      </c>
      <c r="AJ160" s="25">
        <v>215400</v>
      </c>
      <c r="AK160" s="25">
        <v>318600</v>
      </c>
      <c r="AL160" s="26">
        <v>67.599999999999994</v>
      </c>
      <c r="AM160" s="26">
        <v>2.9</v>
      </c>
      <c r="BA160" s="36" t="s">
        <v>1062</v>
      </c>
      <c r="BB160" s="37">
        <v>11100</v>
      </c>
      <c r="BC160" s="37">
        <v>42400</v>
      </c>
      <c r="BD160" s="38">
        <v>26.2</v>
      </c>
      <c r="BE160" s="38">
        <v>3</v>
      </c>
      <c r="BF160" s="37">
        <v>28400</v>
      </c>
      <c r="BG160" s="37">
        <v>42400</v>
      </c>
      <c r="BH160" s="38">
        <v>67.099999999999994</v>
      </c>
      <c r="BI160" s="38">
        <v>3.2</v>
      </c>
      <c r="BJ160" s="37">
        <v>5700</v>
      </c>
      <c r="BK160" s="37">
        <v>42400</v>
      </c>
      <c r="BL160" s="38">
        <v>13.4</v>
      </c>
      <c r="BM160" s="38">
        <v>2.2999999999999998</v>
      </c>
      <c r="CA160" s="33" t="s">
        <v>1062</v>
      </c>
      <c r="CB160" s="37">
        <v>11100</v>
      </c>
      <c r="CC160" s="37">
        <v>42400</v>
      </c>
      <c r="CD160" s="38">
        <v>26.2</v>
      </c>
      <c r="CE160" s="38">
        <v>3</v>
      </c>
      <c r="CF160" s="37">
        <v>28400</v>
      </c>
      <c r="CG160" s="37">
        <v>42400</v>
      </c>
      <c r="CH160" s="38">
        <v>67.099999999999994</v>
      </c>
      <c r="CI160" s="38">
        <v>3.2</v>
      </c>
      <c r="CJ160" s="37">
        <v>5700</v>
      </c>
      <c r="CK160" s="37">
        <v>42400</v>
      </c>
      <c r="CL160" s="38">
        <v>13.4</v>
      </c>
      <c r="CM160" s="38">
        <v>2.2999999999999998</v>
      </c>
    </row>
    <row r="161" spans="1:91" x14ac:dyDescent="0.3">
      <c r="A161" s="6" t="s">
        <v>169</v>
      </c>
      <c r="B161" s="7">
        <v>9400</v>
      </c>
      <c r="C161" s="7">
        <v>40900</v>
      </c>
      <c r="D161" s="8">
        <v>23</v>
      </c>
      <c r="E161" s="8">
        <v>2.7</v>
      </c>
      <c r="F161" s="7">
        <v>25900</v>
      </c>
      <c r="G161" s="7">
        <v>40900</v>
      </c>
      <c r="H161" s="8">
        <v>63.4</v>
      </c>
      <c r="I161" s="8">
        <v>3.1</v>
      </c>
      <c r="J161" s="7">
        <v>5800</v>
      </c>
      <c r="K161" s="7">
        <v>40900</v>
      </c>
      <c r="L161" s="8">
        <v>14.1</v>
      </c>
      <c r="M161" s="8">
        <v>2.2999999999999998</v>
      </c>
      <c r="AA161" s="24" t="s">
        <v>758</v>
      </c>
      <c r="AB161" s="25">
        <v>9400</v>
      </c>
      <c r="AC161" s="25">
        <v>43000</v>
      </c>
      <c r="AD161" s="26">
        <v>21.9</v>
      </c>
      <c r="AE161" s="26">
        <v>2.7</v>
      </c>
      <c r="AF161" s="25">
        <v>6700</v>
      </c>
      <c r="AG161" s="25">
        <v>43000</v>
      </c>
      <c r="AH161" s="26">
        <v>15.5</v>
      </c>
      <c r="AI161" s="26">
        <v>2.4</v>
      </c>
      <c r="AJ161" s="25">
        <v>26900</v>
      </c>
      <c r="AK161" s="25">
        <v>43000</v>
      </c>
      <c r="AL161" s="26">
        <v>62.5</v>
      </c>
      <c r="AM161" s="26">
        <v>3.2</v>
      </c>
      <c r="BA161" s="36" t="s">
        <v>759</v>
      </c>
      <c r="BB161" s="37">
        <v>22300</v>
      </c>
      <c r="BC161" s="37">
        <v>74600</v>
      </c>
      <c r="BD161" s="38">
        <v>29.9</v>
      </c>
      <c r="BE161" s="38">
        <v>2.8</v>
      </c>
      <c r="BF161" s="37">
        <v>51400</v>
      </c>
      <c r="BG161" s="37">
        <v>74600</v>
      </c>
      <c r="BH161" s="38">
        <v>68.900000000000006</v>
      </c>
      <c r="BI161" s="38">
        <v>2.8</v>
      </c>
      <c r="BJ161" s="37">
        <v>10500</v>
      </c>
      <c r="BK161" s="37">
        <v>74600</v>
      </c>
      <c r="BL161" s="38">
        <v>14</v>
      </c>
      <c r="BM161" s="38">
        <v>2.1</v>
      </c>
      <c r="CA161" s="33" t="s">
        <v>759</v>
      </c>
      <c r="CB161" s="37">
        <v>22300</v>
      </c>
      <c r="CC161" s="37">
        <v>74600</v>
      </c>
      <c r="CD161" s="38">
        <v>29.9</v>
      </c>
      <c r="CE161" s="38">
        <v>2.8</v>
      </c>
      <c r="CF161" s="37">
        <v>51400</v>
      </c>
      <c r="CG161" s="37">
        <v>74600</v>
      </c>
      <c r="CH161" s="38">
        <v>68.900000000000006</v>
      </c>
      <c r="CI161" s="38">
        <v>2.8</v>
      </c>
      <c r="CJ161" s="37">
        <v>10500</v>
      </c>
      <c r="CK161" s="37">
        <v>74600</v>
      </c>
      <c r="CL161" s="38">
        <v>14</v>
      </c>
      <c r="CM161" s="38">
        <v>2.1</v>
      </c>
    </row>
    <row r="162" spans="1:91" x14ac:dyDescent="0.3">
      <c r="A162" s="6" t="s">
        <v>170</v>
      </c>
      <c r="B162" s="7">
        <v>18500</v>
      </c>
      <c r="C162" s="7">
        <v>71100</v>
      </c>
      <c r="D162" s="8">
        <v>26.1</v>
      </c>
      <c r="E162" s="8">
        <v>2.6</v>
      </c>
      <c r="F162" s="7">
        <v>45700</v>
      </c>
      <c r="G162" s="7">
        <v>71100</v>
      </c>
      <c r="H162" s="8">
        <v>64.2</v>
      </c>
      <c r="I162" s="8">
        <v>2.8</v>
      </c>
      <c r="J162" s="7">
        <v>10100</v>
      </c>
      <c r="K162" s="7">
        <v>71100</v>
      </c>
      <c r="L162" s="8">
        <v>14.2</v>
      </c>
      <c r="M162" s="8">
        <v>2</v>
      </c>
      <c r="AA162" s="24" t="s">
        <v>759</v>
      </c>
      <c r="AB162" s="25">
        <v>20300</v>
      </c>
      <c r="AC162" s="25">
        <v>74100</v>
      </c>
      <c r="AD162" s="26">
        <v>27.4</v>
      </c>
      <c r="AE162" s="26">
        <v>2.7</v>
      </c>
      <c r="AF162" s="25">
        <v>11300</v>
      </c>
      <c r="AG162" s="25">
        <v>74100</v>
      </c>
      <c r="AH162" s="26">
        <v>15.3</v>
      </c>
      <c r="AI162" s="26">
        <v>2.2000000000000002</v>
      </c>
      <c r="AJ162" s="25">
        <v>48000</v>
      </c>
      <c r="AK162" s="25">
        <v>74100</v>
      </c>
      <c r="AL162" s="26">
        <v>64.8</v>
      </c>
      <c r="AM162" s="26">
        <v>2.9</v>
      </c>
      <c r="BA162" s="36" t="s">
        <v>760</v>
      </c>
      <c r="BB162" s="37">
        <v>20200</v>
      </c>
      <c r="BC162" s="37">
        <v>66900</v>
      </c>
      <c r="BD162" s="38">
        <v>30.2</v>
      </c>
      <c r="BE162" s="38">
        <v>2.9</v>
      </c>
      <c r="BF162" s="37">
        <v>44400</v>
      </c>
      <c r="BG162" s="37">
        <v>66900</v>
      </c>
      <c r="BH162" s="38">
        <v>66.5</v>
      </c>
      <c r="BI162" s="38">
        <v>3</v>
      </c>
      <c r="BJ162" s="37">
        <v>8500</v>
      </c>
      <c r="BK162" s="37">
        <v>66900</v>
      </c>
      <c r="BL162" s="38">
        <v>12.8</v>
      </c>
      <c r="BM162" s="38">
        <v>2.1</v>
      </c>
      <c r="CA162" s="33" t="s">
        <v>760</v>
      </c>
      <c r="CB162" s="37">
        <v>20200</v>
      </c>
      <c r="CC162" s="37">
        <v>66900</v>
      </c>
      <c r="CD162" s="38">
        <v>30.2</v>
      </c>
      <c r="CE162" s="38">
        <v>2.9</v>
      </c>
      <c r="CF162" s="37">
        <v>44400</v>
      </c>
      <c r="CG162" s="37">
        <v>66900</v>
      </c>
      <c r="CH162" s="38">
        <v>66.5</v>
      </c>
      <c r="CI162" s="38">
        <v>3</v>
      </c>
      <c r="CJ162" s="37">
        <v>8500</v>
      </c>
      <c r="CK162" s="37">
        <v>66900</v>
      </c>
      <c r="CL162" s="38">
        <v>12.8</v>
      </c>
      <c r="CM162" s="38">
        <v>2.1</v>
      </c>
    </row>
    <row r="163" spans="1:91" x14ac:dyDescent="0.3">
      <c r="A163" s="6" t="s">
        <v>171</v>
      </c>
      <c r="B163" s="7">
        <v>15300</v>
      </c>
      <c r="C163" s="7">
        <v>64300</v>
      </c>
      <c r="D163" s="8">
        <v>23.8</v>
      </c>
      <c r="E163" s="8">
        <v>2.4</v>
      </c>
      <c r="F163" s="7">
        <v>40200</v>
      </c>
      <c r="G163" s="7">
        <v>64300</v>
      </c>
      <c r="H163" s="8">
        <v>62.6</v>
      </c>
      <c r="I163" s="8">
        <v>2.8</v>
      </c>
      <c r="J163" s="7">
        <v>9400</v>
      </c>
      <c r="K163" s="7">
        <v>64300</v>
      </c>
      <c r="L163" s="8">
        <v>14.7</v>
      </c>
      <c r="M163" s="8">
        <v>2</v>
      </c>
      <c r="AA163" s="24" t="s">
        <v>760</v>
      </c>
      <c r="AB163" s="25">
        <v>16300</v>
      </c>
      <c r="AC163" s="25">
        <v>67100</v>
      </c>
      <c r="AD163" s="26">
        <v>24.2</v>
      </c>
      <c r="AE163" s="26">
        <v>2.5</v>
      </c>
      <c r="AF163" s="25">
        <v>10700</v>
      </c>
      <c r="AG163" s="25">
        <v>67100</v>
      </c>
      <c r="AH163" s="26">
        <v>16</v>
      </c>
      <c r="AI163" s="26">
        <v>2.1</v>
      </c>
      <c r="AJ163" s="25">
        <v>41500</v>
      </c>
      <c r="AK163" s="25">
        <v>67100</v>
      </c>
      <c r="AL163" s="26">
        <v>61.8</v>
      </c>
      <c r="AM163" s="26">
        <v>2.8</v>
      </c>
      <c r="BA163" s="36" t="s">
        <v>761</v>
      </c>
      <c r="BB163" s="37">
        <v>15300</v>
      </c>
      <c r="BC163" s="37">
        <v>57200</v>
      </c>
      <c r="BD163" s="38">
        <v>26.8</v>
      </c>
      <c r="BE163" s="38">
        <v>2.7</v>
      </c>
      <c r="BF163" s="37">
        <v>37300</v>
      </c>
      <c r="BG163" s="37">
        <v>57200</v>
      </c>
      <c r="BH163" s="38">
        <v>65.2</v>
      </c>
      <c r="BI163" s="38">
        <v>2.9</v>
      </c>
      <c r="BJ163" s="37">
        <v>7700</v>
      </c>
      <c r="BK163" s="37">
        <v>57200</v>
      </c>
      <c r="BL163" s="38">
        <v>13.5</v>
      </c>
      <c r="BM163" s="38">
        <v>2.1</v>
      </c>
      <c r="CA163" s="33" t="s">
        <v>761</v>
      </c>
      <c r="CB163" s="37">
        <v>15300</v>
      </c>
      <c r="CC163" s="37">
        <v>57200</v>
      </c>
      <c r="CD163" s="38">
        <v>26.8</v>
      </c>
      <c r="CE163" s="38">
        <v>2.7</v>
      </c>
      <c r="CF163" s="37">
        <v>37300</v>
      </c>
      <c r="CG163" s="37">
        <v>57200</v>
      </c>
      <c r="CH163" s="38">
        <v>65.2</v>
      </c>
      <c r="CI163" s="38">
        <v>2.9</v>
      </c>
      <c r="CJ163" s="37">
        <v>7700</v>
      </c>
      <c r="CK163" s="37">
        <v>57200</v>
      </c>
      <c r="CL163" s="38">
        <v>13.5</v>
      </c>
      <c r="CM163" s="38">
        <v>2.1</v>
      </c>
    </row>
    <row r="164" spans="1:91" x14ac:dyDescent="0.3">
      <c r="A164" s="6" t="s">
        <v>172</v>
      </c>
      <c r="B164" s="7">
        <v>14200</v>
      </c>
      <c r="C164" s="7">
        <v>54700</v>
      </c>
      <c r="D164" s="8">
        <v>25.9</v>
      </c>
      <c r="E164" s="8">
        <v>2.6</v>
      </c>
      <c r="F164" s="7">
        <v>34800</v>
      </c>
      <c r="G164" s="7">
        <v>54700</v>
      </c>
      <c r="H164" s="8">
        <v>63.6</v>
      </c>
      <c r="I164" s="8">
        <v>2.9</v>
      </c>
      <c r="J164" s="7">
        <v>8400</v>
      </c>
      <c r="K164" s="7">
        <v>54700</v>
      </c>
      <c r="L164" s="8">
        <v>15.5</v>
      </c>
      <c r="M164" s="8">
        <v>2.1</v>
      </c>
      <c r="AA164" s="24" t="s">
        <v>761</v>
      </c>
      <c r="AB164" s="25">
        <v>14400</v>
      </c>
      <c r="AC164" s="25">
        <v>57300</v>
      </c>
      <c r="AD164" s="26">
        <v>25.2</v>
      </c>
      <c r="AE164" s="26">
        <v>2.5</v>
      </c>
      <c r="AF164" s="25">
        <v>8700</v>
      </c>
      <c r="AG164" s="25">
        <v>57300</v>
      </c>
      <c r="AH164" s="26">
        <v>15.2</v>
      </c>
      <c r="AI164" s="26">
        <v>2</v>
      </c>
      <c r="AJ164" s="25">
        <v>37100</v>
      </c>
      <c r="AK164" s="25">
        <v>57300</v>
      </c>
      <c r="AL164" s="26">
        <v>64.8</v>
      </c>
      <c r="AM164" s="26">
        <v>2.7</v>
      </c>
      <c r="BA164" s="36" t="s">
        <v>762</v>
      </c>
      <c r="BB164" s="37">
        <v>25200</v>
      </c>
      <c r="BC164" s="37">
        <v>97400</v>
      </c>
      <c r="BD164" s="38">
        <v>25.9</v>
      </c>
      <c r="BE164" s="38">
        <v>2.7</v>
      </c>
      <c r="BF164" s="37">
        <v>70000</v>
      </c>
      <c r="BG164" s="37">
        <v>97400</v>
      </c>
      <c r="BH164" s="38">
        <v>71.900000000000006</v>
      </c>
      <c r="BI164" s="38">
        <v>2.8</v>
      </c>
      <c r="BJ164" s="37">
        <v>9600</v>
      </c>
      <c r="BK164" s="37">
        <v>97400</v>
      </c>
      <c r="BL164" s="38">
        <v>9.8000000000000007</v>
      </c>
      <c r="BM164" s="38">
        <v>1.8</v>
      </c>
      <c r="CA164" s="33" t="s">
        <v>762</v>
      </c>
      <c r="CB164" s="37">
        <v>25200</v>
      </c>
      <c r="CC164" s="37">
        <v>97400</v>
      </c>
      <c r="CD164" s="38">
        <v>25.9</v>
      </c>
      <c r="CE164" s="38">
        <v>2.7</v>
      </c>
      <c r="CF164" s="37">
        <v>70000</v>
      </c>
      <c r="CG164" s="37">
        <v>97400</v>
      </c>
      <c r="CH164" s="38">
        <v>71.900000000000006</v>
      </c>
      <c r="CI164" s="38">
        <v>2.8</v>
      </c>
      <c r="CJ164" s="37">
        <v>9600</v>
      </c>
      <c r="CK164" s="37">
        <v>97400</v>
      </c>
      <c r="CL164" s="38">
        <v>9.8000000000000007</v>
      </c>
      <c r="CM164" s="38">
        <v>1.8</v>
      </c>
    </row>
    <row r="165" spans="1:91" x14ac:dyDescent="0.3">
      <c r="A165" s="6" t="s">
        <v>173</v>
      </c>
      <c r="B165" s="7">
        <v>21500</v>
      </c>
      <c r="C165" s="7">
        <v>94200</v>
      </c>
      <c r="D165" s="8">
        <v>22.8</v>
      </c>
      <c r="E165" s="8">
        <v>2.5</v>
      </c>
      <c r="F165" s="7">
        <v>66800</v>
      </c>
      <c r="G165" s="7">
        <v>94200</v>
      </c>
      <c r="H165" s="8">
        <v>70.900000000000006</v>
      </c>
      <c r="I165" s="8">
        <v>2.7</v>
      </c>
      <c r="J165" s="7">
        <v>10300</v>
      </c>
      <c r="K165" s="7">
        <v>94200</v>
      </c>
      <c r="L165" s="8">
        <v>10.9</v>
      </c>
      <c r="M165" s="8">
        <v>1.8</v>
      </c>
      <c r="AA165" s="24" t="s">
        <v>762</v>
      </c>
      <c r="AB165" s="25">
        <v>22800</v>
      </c>
      <c r="AC165" s="25">
        <v>97300</v>
      </c>
      <c r="AD165" s="26">
        <v>23.4</v>
      </c>
      <c r="AE165" s="26">
        <v>2.6</v>
      </c>
      <c r="AF165" s="25">
        <v>8000</v>
      </c>
      <c r="AG165" s="25">
        <v>97300</v>
      </c>
      <c r="AH165" s="26">
        <v>8.3000000000000007</v>
      </c>
      <c r="AI165" s="26">
        <v>1.7</v>
      </c>
      <c r="AJ165" s="25">
        <v>71800</v>
      </c>
      <c r="AK165" s="25">
        <v>97300</v>
      </c>
      <c r="AL165" s="26">
        <v>73.7</v>
      </c>
      <c r="AM165" s="26">
        <v>2.7</v>
      </c>
      <c r="BA165" s="36" t="s">
        <v>763</v>
      </c>
      <c r="BB165" s="37">
        <v>20200</v>
      </c>
      <c r="BC165" s="37">
        <v>85900</v>
      </c>
      <c r="BD165" s="38">
        <v>23.5</v>
      </c>
      <c r="BE165" s="38">
        <v>2.6</v>
      </c>
      <c r="BF165" s="37">
        <v>54500</v>
      </c>
      <c r="BG165" s="37">
        <v>85900</v>
      </c>
      <c r="BH165" s="38">
        <v>63.4</v>
      </c>
      <c r="BI165" s="38">
        <v>3</v>
      </c>
      <c r="BJ165" s="37">
        <v>10600</v>
      </c>
      <c r="BK165" s="37">
        <v>85900</v>
      </c>
      <c r="BL165" s="38">
        <v>12.4</v>
      </c>
      <c r="BM165" s="38">
        <v>2</v>
      </c>
      <c r="CA165" s="33" t="s">
        <v>763</v>
      </c>
      <c r="CB165" s="37">
        <v>20200</v>
      </c>
      <c r="CC165" s="37">
        <v>85900</v>
      </c>
      <c r="CD165" s="38">
        <v>23.5</v>
      </c>
      <c r="CE165" s="38">
        <v>2.6</v>
      </c>
      <c r="CF165" s="37">
        <v>54500</v>
      </c>
      <c r="CG165" s="37">
        <v>85900</v>
      </c>
      <c r="CH165" s="38">
        <v>63.4</v>
      </c>
      <c r="CI165" s="38">
        <v>3</v>
      </c>
      <c r="CJ165" s="37">
        <v>10600</v>
      </c>
      <c r="CK165" s="37">
        <v>85900</v>
      </c>
      <c r="CL165" s="38">
        <v>12.4</v>
      </c>
      <c r="CM165" s="38">
        <v>2</v>
      </c>
    </row>
    <row r="166" spans="1:91" x14ac:dyDescent="0.3">
      <c r="A166" s="6" t="s">
        <v>174</v>
      </c>
      <c r="B166" s="7">
        <v>19200</v>
      </c>
      <c r="C166" s="7">
        <v>81800</v>
      </c>
      <c r="D166" s="8">
        <v>23.5</v>
      </c>
      <c r="E166" s="8">
        <v>2.5</v>
      </c>
      <c r="F166" s="7">
        <v>49300</v>
      </c>
      <c r="G166" s="7">
        <v>81800</v>
      </c>
      <c r="H166" s="8">
        <v>60.3</v>
      </c>
      <c r="I166" s="8">
        <v>2.8</v>
      </c>
      <c r="J166" s="7">
        <v>13300</v>
      </c>
      <c r="K166" s="7">
        <v>81800</v>
      </c>
      <c r="L166" s="8">
        <v>16.3</v>
      </c>
      <c r="M166" s="8">
        <v>2.1</v>
      </c>
      <c r="AA166" s="24" t="s">
        <v>763</v>
      </c>
      <c r="AB166" s="25">
        <v>19800</v>
      </c>
      <c r="AC166" s="25">
        <v>85700</v>
      </c>
      <c r="AD166" s="26">
        <v>23.1</v>
      </c>
      <c r="AE166" s="26">
        <v>2.5</v>
      </c>
      <c r="AF166" s="25">
        <v>13300</v>
      </c>
      <c r="AG166" s="25">
        <v>85700</v>
      </c>
      <c r="AH166" s="26">
        <v>15.5</v>
      </c>
      <c r="AI166" s="26">
        <v>2.1</v>
      </c>
      <c r="AJ166" s="25">
        <v>53400</v>
      </c>
      <c r="AK166" s="25">
        <v>85700</v>
      </c>
      <c r="AL166" s="26">
        <v>62.3</v>
      </c>
      <c r="AM166" s="26">
        <v>2.9</v>
      </c>
      <c r="BA166" s="36" t="s">
        <v>764</v>
      </c>
      <c r="BB166" s="37">
        <v>21800</v>
      </c>
      <c r="BC166" s="37">
        <v>79500</v>
      </c>
      <c r="BD166" s="38">
        <v>27.4</v>
      </c>
      <c r="BE166" s="38">
        <v>3.1</v>
      </c>
      <c r="BF166" s="37">
        <v>51500</v>
      </c>
      <c r="BG166" s="37">
        <v>79500</v>
      </c>
      <c r="BH166" s="38">
        <v>64.8</v>
      </c>
      <c r="BI166" s="38">
        <v>3.3</v>
      </c>
      <c r="BJ166" s="37">
        <v>10200</v>
      </c>
      <c r="BK166" s="37">
        <v>79500</v>
      </c>
      <c r="BL166" s="38">
        <v>12.8</v>
      </c>
      <c r="BM166" s="38">
        <v>2.2999999999999998</v>
      </c>
      <c r="CA166" s="33" t="s">
        <v>764</v>
      </c>
      <c r="CB166" s="37">
        <v>21800</v>
      </c>
      <c r="CC166" s="37">
        <v>79500</v>
      </c>
      <c r="CD166" s="38">
        <v>27.4</v>
      </c>
      <c r="CE166" s="38">
        <v>3.1</v>
      </c>
      <c r="CF166" s="37">
        <v>51500</v>
      </c>
      <c r="CG166" s="37">
        <v>79500</v>
      </c>
      <c r="CH166" s="38">
        <v>64.8</v>
      </c>
      <c r="CI166" s="38">
        <v>3.3</v>
      </c>
      <c r="CJ166" s="37">
        <v>10200</v>
      </c>
      <c r="CK166" s="37">
        <v>79500</v>
      </c>
      <c r="CL166" s="38">
        <v>12.8</v>
      </c>
      <c r="CM166" s="38">
        <v>2.2999999999999998</v>
      </c>
    </row>
    <row r="167" spans="1:91" x14ac:dyDescent="0.3">
      <c r="A167" s="6" t="s">
        <v>175</v>
      </c>
      <c r="B167" s="7">
        <v>19400</v>
      </c>
      <c r="C167" s="7">
        <v>76800</v>
      </c>
      <c r="D167" s="8">
        <v>25.3</v>
      </c>
      <c r="E167" s="8">
        <v>2.6</v>
      </c>
      <c r="F167" s="7">
        <v>47700</v>
      </c>
      <c r="G167" s="7">
        <v>76800</v>
      </c>
      <c r="H167" s="8">
        <v>62.1</v>
      </c>
      <c r="I167" s="8">
        <v>3</v>
      </c>
      <c r="J167" s="7">
        <v>13000</v>
      </c>
      <c r="K167" s="7">
        <v>76800</v>
      </c>
      <c r="L167" s="8">
        <v>16.899999999999999</v>
      </c>
      <c r="M167" s="8">
        <v>2.2999999999999998</v>
      </c>
      <c r="AA167" s="24" t="s">
        <v>764</v>
      </c>
      <c r="AB167" s="25">
        <v>21800</v>
      </c>
      <c r="AC167" s="25">
        <v>79700</v>
      </c>
      <c r="AD167" s="26">
        <v>27.3</v>
      </c>
      <c r="AE167" s="26">
        <v>2.9</v>
      </c>
      <c r="AF167" s="25">
        <v>12400</v>
      </c>
      <c r="AG167" s="25">
        <v>79700</v>
      </c>
      <c r="AH167" s="26">
        <v>15.5</v>
      </c>
      <c r="AI167" s="26">
        <v>2.2999999999999998</v>
      </c>
      <c r="AJ167" s="25">
        <v>50000</v>
      </c>
      <c r="AK167" s="25">
        <v>79700</v>
      </c>
      <c r="AL167" s="26">
        <v>62.7</v>
      </c>
      <c r="AM167" s="26">
        <v>3.1</v>
      </c>
      <c r="BA167" s="36" t="s">
        <v>765</v>
      </c>
      <c r="BB167" s="37">
        <v>14900</v>
      </c>
      <c r="BC167" s="37">
        <v>47900</v>
      </c>
      <c r="BD167" s="38">
        <v>31.1</v>
      </c>
      <c r="BE167" s="38">
        <v>3.2</v>
      </c>
      <c r="BF167" s="37">
        <v>34700</v>
      </c>
      <c r="BG167" s="37">
        <v>47900</v>
      </c>
      <c r="BH167" s="38">
        <v>72.400000000000006</v>
      </c>
      <c r="BI167" s="38">
        <v>3.1</v>
      </c>
      <c r="BJ167" s="37">
        <v>4400</v>
      </c>
      <c r="BK167" s="37">
        <v>47900</v>
      </c>
      <c r="BL167" s="38">
        <v>9.1999999999999993</v>
      </c>
      <c r="BM167" s="38">
        <v>2</v>
      </c>
      <c r="CA167" s="33" t="s">
        <v>765</v>
      </c>
      <c r="CB167" s="37">
        <v>14900</v>
      </c>
      <c r="CC167" s="37">
        <v>47900</v>
      </c>
      <c r="CD167" s="38">
        <v>31.1</v>
      </c>
      <c r="CE167" s="38">
        <v>3.2</v>
      </c>
      <c r="CF167" s="37">
        <v>34700</v>
      </c>
      <c r="CG167" s="37">
        <v>47900</v>
      </c>
      <c r="CH167" s="38">
        <v>72.400000000000006</v>
      </c>
      <c r="CI167" s="38">
        <v>3.1</v>
      </c>
      <c r="CJ167" s="37">
        <v>4400</v>
      </c>
      <c r="CK167" s="37">
        <v>47900</v>
      </c>
      <c r="CL167" s="38">
        <v>9.1999999999999993</v>
      </c>
      <c r="CM167" s="38">
        <v>2</v>
      </c>
    </row>
    <row r="168" spans="1:91" x14ac:dyDescent="0.3">
      <c r="A168" s="6" t="s">
        <v>176</v>
      </c>
      <c r="B168" s="7">
        <v>12600</v>
      </c>
      <c r="C168" s="7">
        <v>46600</v>
      </c>
      <c r="D168" s="8">
        <v>27.2</v>
      </c>
      <c r="E168" s="8">
        <v>2.9</v>
      </c>
      <c r="F168" s="7">
        <v>31400</v>
      </c>
      <c r="G168" s="7">
        <v>46600</v>
      </c>
      <c r="H168" s="8">
        <v>67.5</v>
      </c>
      <c r="I168" s="8">
        <v>3</v>
      </c>
      <c r="J168" s="7">
        <v>5500</v>
      </c>
      <c r="K168" s="7">
        <v>46600</v>
      </c>
      <c r="L168" s="8">
        <v>11.7</v>
      </c>
      <c r="M168" s="8">
        <v>2.1</v>
      </c>
      <c r="AA168" s="24" t="s">
        <v>765</v>
      </c>
      <c r="AB168" s="25">
        <v>14200</v>
      </c>
      <c r="AC168" s="25">
        <v>47900</v>
      </c>
      <c r="AD168" s="26">
        <v>29.6</v>
      </c>
      <c r="AE168" s="26">
        <v>3</v>
      </c>
      <c r="AF168" s="25">
        <v>5200</v>
      </c>
      <c r="AG168" s="25">
        <v>47900</v>
      </c>
      <c r="AH168" s="26">
        <v>10.8</v>
      </c>
      <c r="AI168" s="26">
        <v>2.1</v>
      </c>
      <c r="AJ168" s="25">
        <v>34000</v>
      </c>
      <c r="AK168" s="25">
        <v>47900</v>
      </c>
      <c r="AL168" s="26">
        <v>70.900000000000006</v>
      </c>
      <c r="AM168" s="26">
        <v>3</v>
      </c>
      <c r="BA168" s="36" t="s">
        <v>766</v>
      </c>
      <c r="BB168" s="37">
        <v>18300</v>
      </c>
      <c r="BC168" s="37">
        <v>73500</v>
      </c>
      <c r="BD168" s="38">
        <v>24.8</v>
      </c>
      <c r="BE168" s="38">
        <v>2.8</v>
      </c>
      <c r="BF168" s="37">
        <v>47900</v>
      </c>
      <c r="BG168" s="37">
        <v>73500</v>
      </c>
      <c r="BH168" s="38">
        <v>65.2</v>
      </c>
      <c r="BI168" s="38">
        <v>3</v>
      </c>
      <c r="BJ168" s="37">
        <v>10500</v>
      </c>
      <c r="BK168" s="37">
        <v>73500</v>
      </c>
      <c r="BL168" s="38">
        <v>14.3</v>
      </c>
      <c r="BM168" s="38">
        <v>2.2000000000000002</v>
      </c>
      <c r="CA168" s="33" t="s">
        <v>766</v>
      </c>
      <c r="CB168" s="37">
        <v>18300</v>
      </c>
      <c r="CC168" s="37">
        <v>73500</v>
      </c>
      <c r="CD168" s="38">
        <v>24.8</v>
      </c>
      <c r="CE168" s="38">
        <v>2.8</v>
      </c>
      <c r="CF168" s="37">
        <v>47900</v>
      </c>
      <c r="CG168" s="37">
        <v>73500</v>
      </c>
      <c r="CH168" s="38">
        <v>65.2</v>
      </c>
      <c r="CI168" s="38">
        <v>3</v>
      </c>
      <c r="CJ168" s="37">
        <v>10500</v>
      </c>
      <c r="CK168" s="37">
        <v>73500</v>
      </c>
      <c r="CL168" s="38">
        <v>14.3</v>
      </c>
      <c r="CM168" s="38">
        <v>2.2000000000000002</v>
      </c>
    </row>
    <row r="169" spans="1:91" x14ac:dyDescent="0.3">
      <c r="A169" s="6" t="s">
        <v>177</v>
      </c>
      <c r="B169" s="7">
        <v>17800</v>
      </c>
      <c r="C169" s="7">
        <v>68900</v>
      </c>
      <c r="D169" s="8">
        <v>25.9</v>
      </c>
      <c r="E169" s="8">
        <v>2.8</v>
      </c>
      <c r="F169" s="7">
        <v>44500</v>
      </c>
      <c r="G169" s="7">
        <v>68900</v>
      </c>
      <c r="H169" s="8">
        <v>64.599999999999994</v>
      </c>
      <c r="I169" s="8">
        <v>3.1</v>
      </c>
      <c r="J169" s="7">
        <v>9300</v>
      </c>
      <c r="K169" s="7">
        <v>68900</v>
      </c>
      <c r="L169" s="8">
        <v>13.5</v>
      </c>
      <c r="M169" s="8">
        <v>2.2000000000000002</v>
      </c>
      <c r="AA169" s="24" t="s">
        <v>766</v>
      </c>
      <c r="AB169" s="25">
        <v>18400</v>
      </c>
      <c r="AC169" s="25">
        <v>73200</v>
      </c>
      <c r="AD169" s="26">
        <v>25.2</v>
      </c>
      <c r="AE169" s="26">
        <v>2.9</v>
      </c>
      <c r="AF169" s="25">
        <v>10500</v>
      </c>
      <c r="AG169" s="25">
        <v>73200</v>
      </c>
      <c r="AH169" s="26">
        <v>14.4</v>
      </c>
      <c r="AI169" s="26">
        <v>2.2999999999999998</v>
      </c>
      <c r="AJ169" s="25">
        <v>46200</v>
      </c>
      <c r="AK169" s="25">
        <v>73200</v>
      </c>
      <c r="AL169" s="26">
        <v>63.1</v>
      </c>
      <c r="AM169" s="26">
        <v>3.2</v>
      </c>
      <c r="BA169" s="36" t="s">
        <v>767</v>
      </c>
      <c r="BB169" s="37">
        <v>29900</v>
      </c>
      <c r="BC169" s="37">
        <v>111600</v>
      </c>
      <c r="BD169" s="38">
        <v>26.7</v>
      </c>
      <c r="BE169" s="38">
        <v>2.7</v>
      </c>
      <c r="BF169" s="37">
        <v>70000</v>
      </c>
      <c r="BG169" s="37">
        <v>111600</v>
      </c>
      <c r="BH169" s="38">
        <v>62.7</v>
      </c>
      <c r="BI169" s="38">
        <v>3</v>
      </c>
      <c r="BJ169" s="37">
        <v>17400</v>
      </c>
      <c r="BK169" s="37">
        <v>111600</v>
      </c>
      <c r="BL169" s="38">
        <v>15.6</v>
      </c>
      <c r="BM169" s="38">
        <v>2.2000000000000002</v>
      </c>
      <c r="CA169" s="33" t="s">
        <v>767</v>
      </c>
      <c r="CB169" s="37">
        <v>29900</v>
      </c>
      <c r="CC169" s="37">
        <v>111600</v>
      </c>
      <c r="CD169" s="38">
        <v>26.7</v>
      </c>
      <c r="CE169" s="38">
        <v>2.7</v>
      </c>
      <c r="CF169" s="37">
        <v>70000</v>
      </c>
      <c r="CG169" s="37">
        <v>111600</v>
      </c>
      <c r="CH169" s="38">
        <v>62.7</v>
      </c>
      <c r="CI169" s="38">
        <v>3</v>
      </c>
      <c r="CJ169" s="37">
        <v>17400</v>
      </c>
      <c r="CK169" s="37">
        <v>111600</v>
      </c>
      <c r="CL169" s="38">
        <v>15.6</v>
      </c>
      <c r="CM169" s="38">
        <v>2.2000000000000002</v>
      </c>
    </row>
    <row r="170" spans="1:91" x14ac:dyDescent="0.3">
      <c r="A170" s="6" t="s">
        <v>178</v>
      </c>
      <c r="B170" s="7">
        <v>27000</v>
      </c>
      <c r="C170" s="7">
        <v>107500</v>
      </c>
      <c r="D170" s="8">
        <v>25.1</v>
      </c>
      <c r="E170" s="8">
        <v>2.5</v>
      </c>
      <c r="F170" s="7">
        <v>68900</v>
      </c>
      <c r="G170" s="7">
        <v>107500</v>
      </c>
      <c r="H170" s="8">
        <v>64.099999999999994</v>
      </c>
      <c r="I170" s="8">
        <v>2.8</v>
      </c>
      <c r="J170" s="7">
        <v>18600</v>
      </c>
      <c r="K170" s="7">
        <v>107500</v>
      </c>
      <c r="L170" s="8">
        <v>17.3</v>
      </c>
      <c r="M170" s="8">
        <v>2.2000000000000002</v>
      </c>
      <c r="AA170" s="24" t="s">
        <v>767</v>
      </c>
      <c r="AB170" s="25">
        <v>30400</v>
      </c>
      <c r="AC170" s="25">
        <v>112600</v>
      </c>
      <c r="AD170" s="26">
        <v>27</v>
      </c>
      <c r="AE170" s="26">
        <v>2.7</v>
      </c>
      <c r="AF170" s="25">
        <v>18800</v>
      </c>
      <c r="AG170" s="25">
        <v>112600</v>
      </c>
      <c r="AH170" s="26">
        <v>16.7</v>
      </c>
      <c r="AI170" s="26">
        <v>2.2000000000000002</v>
      </c>
      <c r="AJ170" s="25">
        <v>72100</v>
      </c>
      <c r="AK170" s="25">
        <v>112600</v>
      </c>
      <c r="AL170" s="26">
        <v>64</v>
      </c>
      <c r="AM170" s="26">
        <v>2.9</v>
      </c>
      <c r="BA170" s="36" t="s">
        <v>768</v>
      </c>
      <c r="BB170" s="37">
        <v>39700</v>
      </c>
      <c r="BC170" s="37">
        <v>151500</v>
      </c>
      <c r="BD170" s="38">
        <v>26.2</v>
      </c>
      <c r="BE170" s="38">
        <v>2.6</v>
      </c>
      <c r="BF170" s="37">
        <v>94800</v>
      </c>
      <c r="BG170" s="37">
        <v>151500</v>
      </c>
      <c r="BH170" s="38">
        <v>62.6</v>
      </c>
      <c r="BI170" s="38">
        <v>2.9</v>
      </c>
      <c r="BJ170" s="37">
        <v>24400</v>
      </c>
      <c r="BK170" s="37">
        <v>151500</v>
      </c>
      <c r="BL170" s="38">
        <v>16.100000000000001</v>
      </c>
      <c r="BM170" s="38">
        <v>2.2000000000000002</v>
      </c>
      <c r="CA170" s="33" t="s">
        <v>768</v>
      </c>
      <c r="CB170" s="37">
        <v>39700</v>
      </c>
      <c r="CC170" s="37">
        <v>151500</v>
      </c>
      <c r="CD170" s="38">
        <v>26.2</v>
      </c>
      <c r="CE170" s="38">
        <v>2.6</v>
      </c>
      <c r="CF170" s="37">
        <v>94800</v>
      </c>
      <c r="CG170" s="37">
        <v>151500</v>
      </c>
      <c r="CH170" s="38">
        <v>62.6</v>
      </c>
      <c r="CI170" s="38">
        <v>2.9</v>
      </c>
      <c r="CJ170" s="37">
        <v>24400</v>
      </c>
      <c r="CK170" s="37">
        <v>151500</v>
      </c>
      <c r="CL170" s="38">
        <v>16.100000000000001</v>
      </c>
      <c r="CM170" s="38">
        <v>2.2000000000000002</v>
      </c>
    </row>
    <row r="171" spans="1:91" x14ac:dyDescent="0.3">
      <c r="A171" s="6" t="s">
        <v>179</v>
      </c>
      <c r="B171" s="7">
        <v>39600</v>
      </c>
      <c r="C171" s="7">
        <v>144200</v>
      </c>
      <c r="D171" s="8">
        <v>27.5</v>
      </c>
      <c r="E171" s="8">
        <v>2.7</v>
      </c>
      <c r="F171" s="7">
        <v>95200</v>
      </c>
      <c r="G171" s="7">
        <v>144200</v>
      </c>
      <c r="H171" s="8">
        <v>66</v>
      </c>
      <c r="I171" s="8">
        <v>2.9</v>
      </c>
      <c r="J171" s="7">
        <v>22500</v>
      </c>
      <c r="K171" s="7">
        <v>144200</v>
      </c>
      <c r="L171" s="8">
        <v>15.6</v>
      </c>
      <c r="M171" s="8">
        <v>2.2000000000000002</v>
      </c>
      <c r="AA171" s="24" t="s">
        <v>768</v>
      </c>
      <c r="AB171" s="25">
        <v>42200</v>
      </c>
      <c r="AC171" s="25">
        <v>150600</v>
      </c>
      <c r="AD171" s="26">
        <v>28</v>
      </c>
      <c r="AE171" s="26">
        <v>2.8</v>
      </c>
      <c r="AF171" s="25">
        <v>22700</v>
      </c>
      <c r="AG171" s="25">
        <v>150600</v>
      </c>
      <c r="AH171" s="26">
        <v>15.1</v>
      </c>
      <c r="AI171" s="26">
        <v>2.2000000000000002</v>
      </c>
      <c r="AJ171" s="25">
        <v>97700</v>
      </c>
      <c r="AK171" s="25">
        <v>150600</v>
      </c>
      <c r="AL171" s="26">
        <v>64.900000000000006</v>
      </c>
      <c r="AM171" s="26">
        <v>2.9</v>
      </c>
      <c r="BA171" s="36" t="s">
        <v>769</v>
      </c>
      <c r="BB171" s="37">
        <v>18700</v>
      </c>
      <c r="BC171" s="37">
        <v>88800</v>
      </c>
      <c r="BD171" s="38">
        <v>21</v>
      </c>
      <c r="BE171" s="38">
        <v>2.4</v>
      </c>
      <c r="BF171" s="37">
        <v>53500</v>
      </c>
      <c r="BG171" s="37">
        <v>88800</v>
      </c>
      <c r="BH171" s="38">
        <v>60.2</v>
      </c>
      <c r="BI171" s="38">
        <v>2.9</v>
      </c>
      <c r="BJ171" s="37">
        <v>16100</v>
      </c>
      <c r="BK171" s="37">
        <v>88800</v>
      </c>
      <c r="BL171" s="38">
        <v>18.100000000000001</v>
      </c>
      <c r="BM171" s="38">
        <v>2.2999999999999998</v>
      </c>
      <c r="CA171" s="33" t="s">
        <v>769</v>
      </c>
      <c r="CB171" s="37">
        <v>18700</v>
      </c>
      <c r="CC171" s="37">
        <v>88800</v>
      </c>
      <c r="CD171" s="38">
        <v>21</v>
      </c>
      <c r="CE171" s="38">
        <v>2.4</v>
      </c>
      <c r="CF171" s="37">
        <v>53500</v>
      </c>
      <c r="CG171" s="37">
        <v>88800</v>
      </c>
      <c r="CH171" s="38">
        <v>60.2</v>
      </c>
      <c r="CI171" s="38">
        <v>2.9</v>
      </c>
      <c r="CJ171" s="37">
        <v>16100</v>
      </c>
      <c r="CK171" s="37">
        <v>88800</v>
      </c>
      <c r="CL171" s="38">
        <v>18.100000000000001</v>
      </c>
      <c r="CM171" s="38">
        <v>2.2999999999999998</v>
      </c>
    </row>
    <row r="172" spans="1:91" x14ac:dyDescent="0.3">
      <c r="A172" s="6" t="s">
        <v>180</v>
      </c>
      <c r="B172" s="7">
        <v>18000</v>
      </c>
      <c r="C172" s="7">
        <v>84300</v>
      </c>
      <c r="D172" s="8">
        <v>21.4</v>
      </c>
      <c r="E172" s="8">
        <v>2.2999999999999998</v>
      </c>
      <c r="F172" s="7">
        <v>51200</v>
      </c>
      <c r="G172" s="7">
        <v>84300</v>
      </c>
      <c r="H172" s="8">
        <v>60.8</v>
      </c>
      <c r="I172" s="8">
        <v>2.8</v>
      </c>
      <c r="J172" s="7">
        <v>15300</v>
      </c>
      <c r="K172" s="7">
        <v>84300</v>
      </c>
      <c r="L172" s="8">
        <v>18.100000000000001</v>
      </c>
      <c r="M172" s="8">
        <v>2.2000000000000002</v>
      </c>
      <c r="AA172" s="24" t="s">
        <v>769</v>
      </c>
      <c r="AB172" s="25">
        <v>18600</v>
      </c>
      <c r="AC172" s="25">
        <v>88600</v>
      </c>
      <c r="AD172" s="26">
        <v>21</v>
      </c>
      <c r="AE172" s="26">
        <v>2.2999999999999998</v>
      </c>
      <c r="AF172" s="25">
        <v>16200</v>
      </c>
      <c r="AG172" s="25">
        <v>88600</v>
      </c>
      <c r="AH172" s="26">
        <v>18.3</v>
      </c>
      <c r="AI172" s="26">
        <v>2.2000000000000002</v>
      </c>
      <c r="AJ172" s="25">
        <v>53500</v>
      </c>
      <c r="AK172" s="25">
        <v>88600</v>
      </c>
      <c r="AL172" s="26">
        <v>60.4</v>
      </c>
      <c r="AM172" s="26">
        <v>2.7</v>
      </c>
      <c r="BA172" s="36" t="s">
        <v>770</v>
      </c>
      <c r="BB172" s="37">
        <v>23900</v>
      </c>
      <c r="BC172" s="37">
        <v>86500</v>
      </c>
      <c r="BD172" s="38">
        <v>27.6</v>
      </c>
      <c r="BE172" s="38">
        <v>2.8</v>
      </c>
      <c r="BF172" s="37">
        <v>56400</v>
      </c>
      <c r="BG172" s="37">
        <v>86500</v>
      </c>
      <c r="BH172" s="38">
        <v>65.2</v>
      </c>
      <c r="BI172" s="38">
        <v>2.9</v>
      </c>
      <c r="BJ172" s="37">
        <v>12900</v>
      </c>
      <c r="BK172" s="37">
        <v>86500</v>
      </c>
      <c r="BL172" s="38">
        <v>14.9</v>
      </c>
      <c r="BM172" s="38">
        <v>2.2000000000000002</v>
      </c>
      <c r="CA172" s="33" t="s">
        <v>770</v>
      </c>
      <c r="CB172" s="37">
        <v>23900</v>
      </c>
      <c r="CC172" s="37">
        <v>86500</v>
      </c>
      <c r="CD172" s="38">
        <v>27.6</v>
      </c>
      <c r="CE172" s="38">
        <v>2.8</v>
      </c>
      <c r="CF172" s="37">
        <v>56400</v>
      </c>
      <c r="CG172" s="37">
        <v>86500</v>
      </c>
      <c r="CH172" s="38">
        <v>65.2</v>
      </c>
      <c r="CI172" s="38">
        <v>2.9</v>
      </c>
      <c r="CJ172" s="37">
        <v>12900</v>
      </c>
      <c r="CK172" s="37">
        <v>86500</v>
      </c>
      <c r="CL172" s="38">
        <v>14.9</v>
      </c>
      <c r="CM172" s="38">
        <v>2.2000000000000002</v>
      </c>
    </row>
    <row r="173" spans="1:91" x14ac:dyDescent="0.3">
      <c r="A173" s="6" t="s">
        <v>181</v>
      </c>
      <c r="B173" s="7">
        <v>20200</v>
      </c>
      <c r="C173" s="7">
        <v>82600</v>
      </c>
      <c r="D173" s="8">
        <v>24.5</v>
      </c>
      <c r="E173" s="8">
        <v>2.6</v>
      </c>
      <c r="F173" s="7">
        <v>50400</v>
      </c>
      <c r="G173" s="7">
        <v>82600</v>
      </c>
      <c r="H173" s="8">
        <v>61</v>
      </c>
      <c r="I173" s="8">
        <v>2.9</v>
      </c>
      <c r="J173" s="7">
        <v>13200</v>
      </c>
      <c r="K173" s="7">
        <v>82600</v>
      </c>
      <c r="L173" s="8">
        <v>15.9</v>
      </c>
      <c r="M173" s="8">
        <v>2.2000000000000002</v>
      </c>
      <c r="AA173" s="24" t="s">
        <v>770</v>
      </c>
      <c r="AB173" s="25">
        <v>21800</v>
      </c>
      <c r="AC173" s="25">
        <v>86600</v>
      </c>
      <c r="AD173" s="26">
        <v>25.2</v>
      </c>
      <c r="AE173" s="26">
        <v>2.6</v>
      </c>
      <c r="AF173" s="25">
        <v>14300</v>
      </c>
      <c r="AG173" s="25">
        <v>86600</v>
      </c>
      <c r="AH173" s="26">
        <v>16.5</v>
      </c>
      <c r="AI173" s="26">
        <v>2.2000000000000002</v>
      </c>
      <c r="AJ173" s="25">
        <v>52900</v>
      </c>
      <c r="AK173" s="25">
        <v>86600</v>
      </c>
      <c r="AL173" s="26">
        <v>61</v>
      </c>
      <c r="AM173" s="26">
        <v>2.9</v>
      </c>
      <c r="BA173" s="36" t="s">
        <v>1063</v>
      </c>
      <c r="BB173" s="37">
        <v>27300</v>
      </c>
      <c r="BC173" s="37">
        <v>78500</v>
      </c>
      <c r="BD173" s="38">
        <v>34.700000000000003</v>
      </c>
      <c r="BE173" s="38">
        <v>3</v>
      </c>
      <c r="BF173" s="37">
        <v>57000</v>
      </c>
      <c r="BG173" s="37">
        <v>78500</v>
      </c>
      <c r="BH173" s="38">
        <v>72.7</v>
      </c>
      <c r="BI173" s="38">
        <v>2.8</v>
      </c>
      <c r="BJ173" s="37">
        <v>7100</v>
      </c>
      <c r="BK173" s="37">
        <v>78500</v>
      </c>
      <c r="BL173" s="38">
        <v>9.1</v>
      </c>
      <c r="BM173" s="38">
        <v>1.8</v>
      </c>
      <c r="CA173" s="33" t="s">
        <v>1063</v>
      </c>
      <c r="CB173" s="37">
        <v>27300</v>
      </c>
      <c r="CC173" s="37">
        <v>78500</v>
      </c>
      <c r="CD173" s="38">
        <v>34.700000000000003</v>
      </c>
      <c r="CE173" s="38">
        <v>3</v>
      </c>
      <c r="CF173" s="37">
        <v>57000</v>
      </c>
      <c r="CG173" s="37">
        <v>78500</v>
      </c>
      <c r="CH173" s="38">
        <v>72.7</v>
      </c>
      <c r="CI173" s="38">
        <v>2.8</v>
      </c>
      <c r="CJ173" s="37">
        <v>7100</v>
      </c>
      <c r="CK173" s="37">
        <v>78500</v>
      </c>
      <c r="CL173" s="38">
        <v>9.1</v>
      </c>
      <c r="CM173" s="38">
        <v>1.8</v>
      </c>
    </row>
    <row r="174" spans="1:91" x14ac:dyDescent="0.3">
      <c r="A174" s="6" t="s">
        <v>182</v>
      </c>
      <c r="B174" s="7">
        <v>24800</v>
      </c>
      <c r="C174" s="7">
        <v>75300</v>
      </c>
      <c r="D174" s="8">
        <v>32.9</v>
      </c>
      <c r="E174" s="8">
        <v>2.9</v>
      </c>
      <c r="F174" s="7">
        <v>53100</v>
      </c>
      <c r="G174" s="7">
        <v>75300</v>
      </c>
      <c r="H174" s="8">
        <v>70.599999999999994</v>
      </c>
      <c r="I174" s="8">
        <v>2.8</v>
      </c>
      <c r="J174" s="7">
        <v>7900</v>
      </c>
      <c r="K174" s="7">
        <v>75300</v>
      </c>
      <c r="L174" s="8">
        <v>10.4</v>
      </c>
      <c r="M174" s="8">
        <v>1.9</v>
      </c>
      <c r="AA174" s="24" t="s">
        <v>771</v>
      </c>
      <c r="AB174" s="25">
        <v>26100</v>
      </c>
      <c r="AC174" s="25">
        <v>77800</v>
      </c>
      <c r="AD174" s="26">
        <v>33.6</v>
      </c>
      <c r="AE174" s="26">
        <v>3.1</v>
      </c>
      <c r="AF174" s="25">
        <v>7500</v>
      </c>
      <c r="AG174" s="25">
        <v>77800</v>
      </c>
      <c r="AH174" s="26">
        <v>9.6</v>
      </c>
      <c r="AI174" s="26">
        <v>1.9</v>
      </c>
      <c r="AJ174" s="25">
        <v>57200</v>
      </c>
      <c r="AK174" s="25">
        <v>77800</v>
      </c>
      <c r="AL174" s="26">
        <v>73.5</v>
      </c>
      <c r="AM174" s="26">
        <v>2.9</v>
      </c>
      <c r="BA174" s="36" t="s">
        <v>772</v>
      </c>
      <c r="BB174" s="37">
        <v>88300</v>
      </c>
      <c r="BC174" s="37">
        <v>229600</v>
      </c>
      <c r="BD174" s="38">
        <v>38.5</v>
      </c>
      <c r="BE174" s="38">
        <v>3.1</v>
      </c>
      <c r="BF174" s="37">
        <v>161300</v>
      </c>
      <c r="BG174" s="37">
        <v>229600</v>
      </c>
      <c r="BH174" s="38">
        <v>70.3</v>
      </c>
      <c r="BI174" s="38">
        <v>3</v>
      </c>
      <c r="BJ174" s="37">
        <v>29600</v>
      </c>
      <c r="BK174" s="37">
        <v>229600</v>
      </c>
      <c r="BL174" s="38">
        <v>12.9</v>
      </c>
      <c r="BM174" s="38">
        <v>2.2000000000000002</v>
      </c>
      <c r="CA174" s="33" t="s">
        <v>772</v>
      </c>
      <c r="CB174" s="37">
        <v>88300</v>
      </c>
      <c r="CC174" s="37">
        <v>229600</v>
      </c>
      <c r="CD174" s="38">
        <v>38.5</v>
      </c>
      <c r="CE174" s="38">
        <v>3.1</v>
      </c>
      <c r="CF174" s="37">
        <v>161300</v>
      </c>
      <c r="CG174" s="37">
        <v>229600</v>
      </c>
      <c r="CH174" s="38">
        <v>70.3</v>
      </c>
      <c r="CI174" s="38">
        <v>3</v>
      </c>
      <c r="CJ174" s="37">
        <v>29600</v>
      </c>
      <c r="CK174" s="37">
        <v>229600</v>
      </c>
      <c r="CL174" s="38">
        <v>12.9</v>
      </c>
      <c r="CM174" s="38">
        <v>2.2000000000000002</v>
      </c>
    </row>
    <row r="175" spans="1:91" x14ac:dyDescent="0.3">
      <c r="A175" s="6" t="s">
        <v>183</v>
      </c>
      <c r="B175" s="7">
        <v>77000</v>
      </c>
      <c r="C175" s="7">
        <v>216500</v>
      </c>
      <c r="D175" s="8">
        <v>35.6</v>
      </c>
      <c r="E175" s="8">
        <v>3</v>
      </c>
      <c r="F175" s="7">
        <v>153300</v>
      </c>
      <c r="G175" s="7">
        <v>216500</v>
      </c>
      <c r="H175" s="8">
        <v>70.8</v>
      </c>
      <c r="I175" s="8">
        <v>2.9</v>
      </c>
      <c r="J175" s="7">
        <v>28300</v>
      </c>
      <c r="K175" s="7">
        <v>216500</v>
      </c>
      <c r="L175" s="8">
        <v>13.1</v>
      </c>
      <c r="M175" s="8">
        <v>2.1</v>
      </c>
      <c r="AA175" s="24" t="s">
        <v>772</v>
      </c>
      <c r="AB175" s="25">
        <v>85900</v>
      </c>
      <c r="AC175" s="25">
        <v>225900</v>
      </c>
      <c r="AD175" s="26">
        <v>38</v>
      </c>
      <c r="AE175" s="26">
        <v>3.1</v>
      </c>
      <c r="AF175" s="25">
        <v>27800</v>
      </c>
      <c r="AG175" s="25">
        <v>225900</v>
      </c>
      <c r="AH175" s="26">
        <v>12.3</v>
      </c>
      <c r="AI175" s="26">
        <v>2.1</v>
      </c>
      <c r="AJ175" s="25">
        <v>162900</v>
      </c>
      <c r="AK175" s="25">
        <v>225900</v>
      </c>
      <c r="AL175" s="26">
        <v>72.099999999999994</v>
      </c>
      <c r="AM175" s="26">
        <v>2.8</v>
      </c>
      <c r="BA175" s="36" t="s">
        <v>1064</v>
      </c>
      <c r="BB175" s="37">
        <v>34300</v>
      </c>
      <c r="BC175" s="37">
        <v>151100</v>
      </c>
      <c r="BD175" s="38">
        <v>22.7</v>
      </c>
      <c r="BE175" s="38">
        <v>2.6</v>
      </c>
      <c r="BF175" s="37">
        <v>90300</v>
      </c>
      <c r="BG175" s="37">
        <v>151100</v>
      </c>
      <c r="BH175" s="38">
        <v>59.8</v>
      </c>
      <c r="BI175" s="38">
        <v>3</v>
      </c>
      <c r="BJ175" s="37">
        <v>28300</v>
      </c>
      <c r="BK175" s="37">
        <v>151100</v>
      </c>
      <c r="BL175" s="38">
        <v>18.7</v>
      </c>
      <c r="BM175" s="38">
        <v>2.4</v>
      </c>
      <c r="CA175" s="33" t="s">
        <v>1064</v>
      </c>
      <c r="CB175" s="37">
        <v>34300</v>
      </c>
      <c r="CC175" s="37">
        <v>151100</v>
      </c>
      <c r="CD175" s="38">
        <v>22.7</v>
      </c>
      <c r="CE175" s="38">
        <v>2.6</v>
      </c>
      <c r="CF175" s="37">
        <v>90300</v>
      </c>
      <c r="CG175" s="37">
        <v>151100</v>
      </c>
      <c r="CH175" s="38">
        <v>59.8</v>
      </c>
      <c r="CI175" s="38">
        <v>3</v>
      </c>
      <c r="CJ175" s="37">
        <v>28300</v>
      </c>
      <c r="CK175" s="37">
        <v>151100</v>
      </c>
      <c r="CL175" s="38">
        <v>18.7</v>
      </c>
      <c r="CM175" s="38">
        <v>2.4</v>
      </c>
    </row>
    <row r="176" spans="1:91" x14ac:dyDescent="0.3">
      <c r="A176" s="6" t="s">
        <v>184</v>
      </c>
      <c r="B176" s="7">
        <v>30700</v>
      </c>
      <c r="C176" s="7">
        <v>145700</v>
      </c>
      <c r="D176" s="8">
        <v>21.1</v>
      </c>
      <c r="E176" s="8">
        <v>2.5</v>
      </c>
      <c r="F176" s="7">
        <v>83600</v>
      </c>
      <c r="G176" s="7">
        <v>145700</v>
      </c>
      <c r="H176" s="8">
        <v>57.4</v>
      </c>
      <c r="I176" s="8">
        <v>3</v>
      </c>
      <c r="J176" s="7">
        <v>24200</v>
      </c>
      <c r="K176" s="7">
        <v>145700</v>
      </c>
      <c r="L176" s="8">
        <v>16.600000000000001</v>
      </c>
      <c r="M176" s="8">
        <v>2.2000000000000002</v>
      </c>
      <c r="AA176" s="24" t="s">
        <v>773</v>
      </c>
      <c r="AB176" s="25">
        <v>28700</v>
      </c>
      <c r="AC176" s="25">
        <v>150600</v>
      </c>
      <c r="AD176" s="26">
        <v>19.100000000000001</v>
      </c>
      <c r="AE176" s="26">
        <v>2.4</v>
      </c>
      <c r="AF176" s="25">
        <v>27400</v>
      </c>
      <c r="AG176" s="25">
        <v>150600</v>
      </c>
      <c r="AH176" s="26">
        <v>18.2</v>
      </c>
      <c r="AI176" s="26">
        <v>2.4</v>
      </c>
      <c r="AJ176" s="25">
        <v>88100</v>
      </c>
      <c r="AK176" s="25">
        <v>150600</v>
      </c>
      <c r="AL176" s="26">
        <v>58.5</v>
      </c>
      <c r="AM176" s="26">
        <v>3</v>
      </c>
      <c r="BA176" s="36" t="s">
        <v>774</v>
      </c>
      <c r="BB176" s="37">
        <v>6800</v>
      </c>
      <c r="BC176" s="37">
        <v>36900</v>
      </c>
      <c r="BD176" s="38">
        <v>18.399999999999999</v>
      </c>
      <c r="BE176" s="38">
        <v>3.1</v>
      </c>
      <c r="BF176" s="37">
        <v>20200</v>
      </c>
      <c r="BG176" s="37">
        <v>36900</v>
      </c>
      <c r="BH176" s="38">
        <v>54.7</v>
      </c>
      <c r="BI176" s="38">
        <v>3.9</v>
      </c>
      <c r="BJ176" s="37">
        <v>8000</v>
      </c>
      <c r="BK176" s="37">
        <v>36900</v>
      </c>
      <c r="BL176" s="38">
        <v>21.5</v>
      </c>
      <c r="BM176" s="38">
        <v>3.3</v>
      </c>
      <c r="CA176" s="33" t="s">
        <v>774</v>
      </c>
      <c r="CB176" s="37">
        <v>6800</v>
      </c>
      <c r="CC176" s="37">
        <v>36900</v>
      </c>
      <c r="CD176" s="38">
        <v>18.399999999999999</v>
      </c>
      <c r="CE176" s="38">
        <v>3.1</v>
      </c>
      <c r="CF176" s="37">
        <v>20200</v>
      </c>
      <c r="CG176" s="37">
        <v>36900</v>
      </c>
      <c r="CH176" s="38">
        <v>54.7</v>
      </c>
      <c r="CI176" s="38">
        <v>3.9</v>
      </c>
      <c r="CJ176" s="37">
        <v>8000</v>
      </c>
      <c r="CK176" s="37">
        <v>36900</v>
      </c>
      <c r="CL176" s="38">
        <v>21.5</v>
      </c>
      <c r="CM176" s="38">
        <v>3.3</v>
      </c>
    </row>
    <row r="177" spans="1:91" x14ac:dyDescent="0.3">
      <c r="A177" s="6" t="s">
        <v>185</v>
      </c>
      <c r="B177" s="7">
        <v>6000</v>
      </c>
      <c r="C177" s="7">
        <v>35300</v>
      </c>
      <c r="D177" s="8">
        <v>17.100000000000001</v>
      </c>
      <c r="E177" s="8">
        <v>3</v>
      </c>
      <c r="F177" s="7">
        <v>18000</v>
      </c>
      <c r="G177" s="7">
        <v>35300</v>
      </c>
      <c r="H177" s="8">
        <v>51</v>
      </c>
      <c r="I177" s="8">
        <v>4</v>
      </c>
      <c r="J177" s="7">
        <v>7800</v>
      </c>
      <c r="K177" s="7">
        <v>35300</v>
      </c>
      <c r="L177" s="8">
        <v>22.2</v>
      </c>
      <c r="M177" s="8">
        <v>3.3</v>
      </c>
      <c r="AA177" s="24" t="s">
        <v>774</v>
      </c>
      <c r="AB177" s="25">
        <v>7500</v>
      </c>
      <c r="AC177" s="25">
        <v>36900</v>
      </c>
      <c r="AD177" s="26">
        <v>20.2</v>
      </c>
      <c r="AE177" s="26">
        <v>3.2</v>
      </c>
      <c r="AF177" s="25">
        <v>7900</v>
      </c>
      <c r="AG177" s="25">
        <v>36900</v>
      </c>
      <c r="AH177" s="26">
        <v>21.3</v>
      </c>
      <c r="AI177" s="26">
        <v>3.3</v>
      </c>
      <c r="AJ177" s="25">
        <v>19200</v>
      </c>
      <c r="AK177" s="25">
        <v>36900</v>
      </c>
      <c r="AL177" s="26">
        <v>52</v>
      </c>
      <c r="AM177" s="26">
        <v>4</v>
      </c>
      <c r="BA177" s="36" t="s">
        <v>775</v>
      </c>
      <c r="BB177" s="37">
        <v>20400</v>
      </c>
      <c r="BC177" s="37">
        <v>113400</v>
      </c>
      <c r="BD177" s="38">
        <v>18</v>
      </c>
      <c r="BE177" s="38">
        <v>2.2999999999999998</v>
      </c>
      <c r="BF177" s="37">
        <v>61200</v>
      </c>
      <c r="BG177" s="37">
        <v>113400</v>
      </c>
      <c r="BH177" s="38">
        <v>54</v>
      </c>
      <c r="BI177" s="38">
        <v>3</v>
      </c>
      <c r="BJ177" s="37">
        <v>25900</v>
      </c>
      <c r="BK177" s="37">
        <v>113400</v>
      </c>
      <c r="BL177" s="38">
        <v>22.8</v>
      </c>
      <c r="BM177" s="38">
        <v>2.5</v>
      </c>
      <c r="CA177" s="33" t="s">
        <v>775</v>
      </c>
      <c r="CB177" s="37">
        <v>20400</v>
      </c>
      <c r="CC177" s="37">
        <v>113400</v>
      </c>
      <c r="CD177" s="38">
        <v>18</v>
      </c>
      <c r="CE177" s="38">
        <v>2.2999999999999998</v>
      </c>
      <c r="CF177" s="37">
        <v>61200</v>
      </c>
      <c r="CG177" s="37">
        <v>113400</v>
      </c>
      <c r="CH177" s="38">
        <v>54</v>
      </c>
      <c r="CI177" s="38">
        <v>3</v>
      </c>
      <c r="CJ177" s="37">
        <v>25900</v>
      </c>
      <c r="CK177" s="37">
        <v>113400</v>
      </c>
      <c r="CL177" s="38">
        <v>22.8</v>
      </c>
      <c r="CM177" s="38">
        <v>2.5</v>
      </c>
    </row>
    <row r="178" spans="1:91" x14ac:dyDescent="0.3">
      <c r="A178" s="6" t="s">
        <v>186</v>
      </c>
      <c r="B178" s="7">
        <v>19200</v>
      </c>
      <c r="C178" s="7">
        <v>107900</v>
      </c>
      <c r="D178" s="8">
        <v>17.8</v>
      </c>
      <c r="E178" s="8">
        <v>2.2000000000000002</v>
      </c>
      <c r="F178" s="7">
        <v>60400</v>
      </c>
      <c r="G178" s="7">
        <v>107900</v>
      </c>
      <c r="H178" s="8">
        <v>56</v>
      </c>
      <c r="I178" s="8">
        <v>2.9</v>
      </c>
      <c r="J178" s="7">
        <v>23600</v>
      </c>
      <c r="K178" s="7">
        <v>107900</v>
      </c>
      <c r="L178" s="8">
        <v>21.9</v>
      </c>
      <c r="M178" s="8">
        <v>2.4</v>
      </c>
      <c r="AA178" s="24" t="s">
        <v>775</v>
      </c>
      <c r="AB178" s="25">
        <v>20300</v>
      </c>
      <c r="AC178" s="25">
        <v>113400</v>
      </c>
      <c r="AD178" s="26">
        <v>17.899999999999999</v>
      </c>
      <c r="AE178" s="26">
        <v>2.2999999999999998</v>
      </c>
      <c r="AF178" s="25">
        <v>25200</v>
      </c>
      <c r="AG178" s="25">
        <v>113400</v>
      </c>
      <c r="AH178" s="26">
        <v>22.3</v>
      </c>
      <c r="AI178" s="26">
        <v>2.5</v>
      </c>
      <c r="AJ178" s="25">
        <v>63200</v>
      </c>
      <c r="AK178" s="25">
        <v>113400</v>
      </c>
      <c r="AL178" s="26">
        <v>55.8</v>
      </c>
      <c r="AM178" s="26">
        <v>3</v>
      </c>
      <c r="BA178" s="36" t="s">
        <v>776</v>
      </c>
      <c r="BB178" s="37">
        <v>7700</v>
      </c>
      <c r="BC178" s="37">
        <v>44400</v>
      </c>
      <c r="BD178" s="38">
        <v>17.3</v>
      </c>
      <c r="BE178" s="38">
        <v>2.8</v>
      </c>
      <c r="BF178" s="37">
        <v>24000</v>
      </c>
      <c r="BG178" s="37">
        <v>44400</v>
      </c>
      <c r="BH178" s="38">
        <v>54</v>
      </c>
      <c r="BI178" s="38">
        <v>3.7</v>
      </c>
      <c r="BJ178" s="37">
        <v>9600</v>
      </c>
      <c r="BK178" s="37">
        <v>44400</v>
      </c>
      <c r="BL178" s="38">
        <v>21.5</v>
      </c>
      <c r="BM178" s="38">
        <v>3</v>
      </c>
      <c r="CA178" s="33" t="s">
        <v>776</v>
      </c>
      <c r="CB178" s="37">
        <v>7700</v>
      </c>
      <c r="CC178" s="37">
        <v>44400</v>
      </c>
      <c r="CD178" s="38">
        <v>17.3</v>
      </c>
      <c r="CE178" s="38">
        <v>2.8</v>
      </c>
      <c r="CF178" s="37">
        <v>24000</v>
      </c>
      <c r="CG178" s="37">
        <v>44400</v>
      </c>
      <c r="CH178" s="38">
        <v>54</v>
      </c>
      <c r="CI178" s="38">
        <v>3.7</v>
      </c>
      <c r="CJ178" s="37">
        <v>9600</v>
      </c>
      <c r="CK178" s="37">
        <v>44400</v>
      </c>
      <c r="CL178" s="38">
        <v>21.5</v>
      </c>
      <c r="CM178" s="38">
        <v>3</v>
      </c>
    </row>
    <row r="179" spans="1:91" x14ac:dyDescent="0.3">
      <c r="A179" s="6" t="s">
        <v>187</v>
      </c>
      <c r="B179" s="7">
        <v>6700</v>
      </c>
      <c r="C179" s="7">
        <v>42400</v>
      </c>
      <c r="D179" s="8">
        <v>15.8</v>
      </c>
      <c r="E179" s="8">
        <v>2.7</v>
      </c>
      <c r="F179" s="7">
        <v>23100</v>
      </c>
      <c r="G179" s="7">
        <v>42400</v>
      </c>
      <c r="H179" s="8">
        <v>54.4</v>
      </c>
      <c r="I179" s="8">
        <v>3.6</v>
      </c>
      <c r="J179" s="7">
        <v>8900</v>
      </c>
      <c r="K179" s="7">
        <v>42400</v>
      </c>
      <c r="L179" s="8">
        <v>21</v>
      </c>
      <c r="M179" s="8">
        <v>3</v>
      </c>
      <c r="AA179" s="24" t="s">
        <v>776</v>
      </c>
      <c r="AB179" s="25">
        <v>7500</v>
      </c>
      <c r="AC179" s="25">
        <v>44700</v>
      </c>
      <c r="AD179" s="26">
        <v>16.7</v>
      </c>
      <c r="AE179" s="26">
        <v>2.7</v>
      </c>
      <c r="AF179" s="25">
        <v>9400</v>
      </c>
      <c r="AG179" s="25">
        <v>44700</v>
      </c>
      <c r="AH179" s="26">
        <v>21</v>
      </c>
      <c r="AI179" s="26">
        <v>3</v>
      </c>
      <c r="AJ179" s="25">
        <v>24800</v>
      </c>
      <c r="AK179" s="25">
        <v>44700</v>
      </c>
      <c r="AL179" s="26">
        <v>55.5</v>
      </c>
      <c r="AM179" s="26">
        <v>3.6</v>
      </c>
      <c r="BA179" s="36" t="s">
        <v>777</v>
      </c>
      <c r="BB179" s="37">
        <v>13800</v>
      </c>
      <c r="BC179" s="37">
        <v>57600</v>
      </c>
      <c r="BD179" s="38">
        <v>24</v>
      </c>
      <c r="BE179" s="38">
        <v>2.5</v>
      </c>
      <c r="BF179" s="37">
        <v>35800</v>
      </c>
      <c r="BG179" s="37">
        <v>57600</v>
      </c>
      <c r="BH179" s="38">
        <v>62</v>
      </c>
      <c r="BI179" s="38">
        <v>2.8</v>
      </c>
      <c r="BJ179" s="37">
        <v>9700</v>
      </c>
      <c r="BK179" s="37">
        <v>57600</v>
      </c>
      <c r="BL179" s="38">
        <v>16.899999999999999</v>
      </c>
      <c r="BM179" s="38">
        <v>2.2000000000000002</v>
      </c>
      <c r="CA179" s="33" t="s">
        <v>777</v>
      </c>
      <c r="CB179" s="37">
        <v>13800</v>
      </c>
      <c r="CC179" s="37">
        <v>57600</v>
      </c>
      <c r="CD179" s="38">
        <v>24</v>
      </c>
      <c r="CE179" s="38">
        <v>2.5</v>
      </c>
      <c r="CF179" s="37">
        <v>35800</v>
      </c>
      <c r="CG179" s="37">
        <v>57600</v>
      </c>
      <c r="CH179" s="38">
        <v>62</v>
      </c>
      <c r="CI179" s="38">
        <v>2.8</v>
      </c>
      <c r="CJ179" s="37">
        <v>9700</v>
      </c>
      <c r="CK179" s="37">
        <v>57600</v>
      </c>
      <c r="CL179" s="38">
        <v>16.899999999999999</v>
      </c>
      <c r="CM179" s="38">
        <v>2.2000000000000002</v>
      </c>
    </row>
    <row r="180" spans="1:91" x14ac:dyDescent="0.3">
      <c r="A180" s="6" t="s">
        <v>188</v>
      </c>
      <c r="B180" s="7">
        <v>10700</v>
      </c>
      <c r="C180" s="7">
        <v>55500</v>
      </c>
      <c r="D180" s="8">
        <v>19.2</v>
      </c>
      <c r="E180" s="8">
        <v>2.2999999999999998</v>
      </c>
      <c r="F180" s="7">
        <v>31800</v>
      </c>
      <c r="G180" s="7">
        <v>55500</v>
      </c>
      <c r="H180" s="8">
        <v>57.4</v>
      </c>
      <c r="I180" s="8">
        <v>2.8</v>
      </c>
      <c r="J180" s="7">
        <v>11200</v>
      </c>
      <c r="K180" s="7">
        <v>55500</v>
      </c>
      <c r="L180" s="8">
        <v>20.100000000000001</v>
      </c>
      <c r="M180" s="8">
        <v>2.2999999999999998</v>
      </c>
      <c r="AA180" s="24" t="s">
        <v>777</v>
      </c>
      <c r="AB180" s="25">
        <v>11900</v>
      </c>
      <c r="AC180" s="25">
        <v>57400</v>
      </c>
      <c r="AD180" s="26">
        <v>20.8</v>
      </c>
      <c r="AE180" s="26">
        <v>2.4</v>
      </c>
      <c r="AF180" s="25">
        <v>9800</v>
      </c>
      <c r="AG180" s="25">
        <v>57400</v>
      </c>
      <c r="AH180" s="26">
        <v>17.2</v>
      </c>
      <c r="AI180" s="26">
        <v>2.2999999999999998</v>
      </c>
      <c r="AJ180" s="25">
        <v>32900</v>
      </c>
      <c r="AK180" s="25">
        <v>57400</v>
      </c>
      <c r="AL180" s="26">
        <v>57.3</v>
      </c>
      <c r="AM180" s="26">
        <v>3</v>
      </c>
      <c r="BA180" s="36" t="s">
        <v>778</v>
      </c>
      <c r="BB180" s="37">
        <v>21700</v>
      </c>
      <c r="BC180" s="37">
        <v>55300</v>
      </c>
      <c r="BD180" s="38">
        <v>39.200000000000003</v>
      </c>
      <c r="BE180" s="38">
        <v>3.1</v>
      </c>
      <c r="BF180" s="37">
        <v>41000</v>
      </c>
      <c r="BG180" s="37">
        <v>55300</v>
      </c>
      <c r="BH180" s="38">
        <v>74.2</v>
      </c>
      <c r="BI180" s="38">
        <v>2.8</v>
      </c>
      <c r="BJ180" s="37">
        <v>5100</v>
      </c>
      <c r="BK180" s="37">
        <v>55300</v>
      </c>
      <c r="BL180" s="38">
        <v>9.3000000000000007</v>
      </c>
      <c r="BM180" s="38">
        <v>1.9</v>
      </c>
      <c r="CA180" s="33" t="s">
        <v>778</v>
      </c>
      <c r="CB180" s="37">
        <v>21700</v>
      </c>
      <c r="CC180" s="37">
        <v>55300</v>
      </c>
      <c r="CD180" s="38">
        <v>39.200000000000003</v>
      </c>
      <c r="CE180" s="38">
        <v>3.1</v>
      </c>
      <c r="CF180" s="37">
        <v>41000</v>
      </c>
      <c r="CG180" s="37">
        <v>55300</v>
      </c>
      <c r="CH180" s="38">
        <v>74.2</v>
      </c>
      <c r="CI180" s="38">
        <v>2.8</v>
      </c>
      <c r="CJ180" s="37">
        <v>5100</v>
      </c>
      <c r="CK180" s="37">
        <v>55300</v>
      </c>
      <c r="CL180" s="38">
        <v>9.3000000000000007</v>
      </c>
      <c r="CM180" s="38">
        <v>1.9</v>
      </c>
    </row>
    <row r="181" spans="1:91" x14ac:dyDescent="0.3">
      <c r="A181" s="6" t="s">
        <v>189</v>
      </c>
      <c r="B181" s="7">
        <v>19400</v>
      </c>
      <c r="C181" s="7">
        <v>52400</v>
      </c>
      <c r="D181" s="8">
        <v>37</v>
      </c>
      <c r="E181" s="8">
        <v>3.2</v>
      </c>
      <c r="F181" s="7">
        <v>38000</v>
      </c>
      <c r="G181" s="7">
        <v>52400</v>
      </c>
      <c r="H181" s="8">
        <v>72.599999999999994</v>
      </c>
      <c r="I181" s="8">
        <v>2.9</v>
      </c>
      <c r="J181" s="7">
        <v>4800</v>
      </c>
      <c r="K181" s="7">
        <v>52400</v>
      </c>
      <c r="L181" s="8">
        <v>9.1999999999999993</v>
      </c>
      <c r="M181" s="8">
        <v>1.9</v>
      </c>
      <c r="AA181" s="24" t="s">
        <v>778</v>
      </c>
      <c r="AB181" s="25">
        <v>21300</v>
      </c>
      <c r="AC181" s="25">
        <v>55100</v>
      </c>
      <c r="AD181" s="26">
        <v>38.6</v>
      </c>
      <c r="AE181" s="26">
        <v>3.1</v>
      </c>
      <c r="AF181" s="25">
        <v>4100</v>
      </c>
      <c r="AG181" s="25">
        <v>55100</v>
      </c>
      <c r="AH181" s="26">
        <v>7.4</v>
      </c>
      <c r="AI181" s="26">
        <v>1.7</v>
      </c>
      <c r="AJ181" s="25">
        <v>41300</v>
      </c>
      <c r="AK181" s="25">
        <v>55100</v>
      </c>
      <c r="AL181" s="26">
        <v>75.099999999999994</v>
      </c>
      <c r="AM181" s="26">
        <v>2.8</v>
      </c>
      <c r="BA181" s="36" t="s">
        <v>779</v>
      </c>
      <c r="BB181" s="37">
        <v>25200</v>
      </c>
      <c r="BC181" s="37">
        <v>90800</v>
      </c>
      <c r="BD181" s="38">
        <v>27.7</v>
      </c>
      <c r="BE181" s="38">
        <v>2.9</v>
      </c>
      <c r="BF181" s="37">
        <v>57600</v>
      </c>
      <c r="BG181" s="37">
        <v>90800</v>
      </c>
      <c r="BH181" s="38">
        <v>63.4</v>
      </c>
      <c r="BI181" s="38">
        <v>3.1</v>
      </c>
      <c r="BJ181" s="37">
        <v>13400</v>
      </c>
      <c r="BK181" s="37">
        <v>90800</v>
      </c>
      <c r="BL181" s="38">
        <v>14.8</v>
      </c>
      <c r="BM181" s="38">
        <v>2.2999999999999998</v>
      </c>
      <c r="CA181" s="33" t="s">
        <v>779</v>
      </c>
      <c r="CB181" s="37">
        <v>25200</v>
      </c>
      <c r="CC181" s="37">
        <v>90800</v>
      </c>
      <c r="CD181" s="38">
        <v>27.7</v>
      </c>
      <c r="CE181" s="38">
        <v>2.9</v>
      </c>
      <c r="CF181" s="37">
        <v>57600</v>
      </c>
      <c r="CG181" s="37">
        <v>90800</v>
      </c>
      <c r="CH181" s="38">
        <v>63.4</v>
      </c>
      <c r="CI181" s="38">
        <v>3.1</v>
      </c>
      <c r="CJ181" s="37">
        <v>13400</v>
      </c>
      <c r="CK181" s="37">
        <v>90800</v>
      </c>
      <c r="CL181" s="38">
        <v>14.8</v>
      </c>
      <c r="CM181" s="38">
        <v>2.2999999999999998</v>
      </c>
    </row>
    <row r="182" spans="1:91" x14ac:dyDescent="0.3">
      <c r="A182" s="6" t="s">
        <v>190</v>
      </c>
      <c r="B182" s="7">
        <v>20600</v>
      </c>
      <c r="C182" s="7">
        <v>86200</v>
      </c>
      <c r="D182" s="8">
        <v>23.9</v>
      </c>
      <c r="E182" s="8">
        <v>2.5</v>
      </c>
      <c r="F182" s="7">
        <v>51600</v>
      </c>
      <c r="G182" s="7">
        <v>86200</v>
      </c>
      <c r="H182" s="8">
        <v>59.8</v>
      </c>
      <c r="I182" s="8">
        <v>2.9</v>
      </c>
      <c r="J182" s="7">
        <v>13400</v>
      </c>
      <c r="K182" s="7">
        <v>86200</v>
      </c>
      <c r="L182" s="8">
        <v>15.6</v>
      </c>
      <c r="M182" s="8">
        <v>2.2000000000000002</v>
      </c>
      <c r="AA182" s="24" t="s">
        <v>779</v>
      </c>
      <c r="AB182" s="25">
        <v>22700</v>
      </c>
      <c r="AC182" s="25">
        <v>90200</v>
      </c>
      <c r="AD182" s="26">
        <v>25.2</v>
      </c>
      <c r="AE182" s="26">
        <v>2.6</v>
      </c>
      <c r="AF182" s="25">
        <v>15500</v>
      </c>
      <c r="AG182" s="25">
        <v>90200</v>
      </c>
      <c r="AH182" s="26">
        <v>17.100000000000001</v>
      </c>
      <c r="AI182" s="26">
        <v>2.2999999999999998</v>
      </c>
      <c r="AJ182" s="25">
        <v>52800</v>
      </c>
      <c r="AK182" s="25">
        <v>90200</v>
      </c>
      <c r="AL182" s="26">
        <v>58.5</v>
      </c>
      <c r="AM182" s="26">
        <v>3</v>
      </c>
      <c r="BA182" s="36" t="s">
        <v>780</v>
      </c>
      <c r="BB182" s="37">
        <v>61100</v>
      </c>
      <c r="BC182" s="37">
        <v>149300</v>
      </c>
      <c r="BD182" s="38">
        <v>40.9</v>
      </c>
      <c r="BE182" s="38">
        <v>3.2</v>
      </c>
      <c r="BF182" s="37">
        <v>110500</v>
      </c>
      <c r="BG182" s="37">
        <v>149300</v>
      </c>
      <c r="BH182" s="38">
        <v>74</v>
      </c>
      <c r="BI182" s="38">
        <v>2.9</v>
      </c>
      <c r="BJ182" s="37">
        <v>15600</v>
      </c>
      <c r="BK182" s="37">
        <v>149300</v>
      </c>
      <c r="BL182" s="38">
        <v>10.5</v>
      </c>
      <c r="BM182" s="38">
        <v>2</v>
      </c>
      <c r="CA182" s="33" t="s">
        <v>780</v>
      </c>
      <c r="CB182" s="37">
        <v>61100</v>
      </c>
      <c r="CC182" s="37">
        <v>149300</v>
      </c>
      <c r="CD182" s="38">
        <v>40.9</v>
      </c>
      <c r="CE182" s="38">
        <v>3.2</v>
      </c>
      <c r="CF182" s="37">
        <v>110500</v>
      </c>
      <c r="CG182" s="37">
        <v>149300</v>
      </c>
      <c r="CH182" s="38">
        <v>74</v>
      </c>
      <c r="CI182" s="38">
        <v>2.9</v>
      </c>
      <c r="CJ182" s="37">
        <v>15600</v>
      </c>
      <c r="CK182" s="37">
        <v>149300</v>
      </c>
      <c r="CL182" s="38">
        <v>10.5</v>
      </c>
      <c r="CM182" s="38">
        <v>2</v>
      </c>
    </row>
    <row r="183" spans="1:91" x14ac:dyDescent="0.3">
      <c r="A183" s="6" t="s">
        <v>191</v>
      </c>
      <c r="B183" s="7">
        <v>56300</v>
      </c>
      <c r="C183" s="7">
        <v>142100</v>
      </c>
      <c r="D183" s="8">
        <v>39.6</v>
      </c>
      <c r="E183" s="8">
        <v>3.1</v>
      </c>
      <c r="F183" s="7">
        <v>101600</v>
      </c>
      <c r="G183" s="7">
        <v>142100</v>
      </c>
      <c r="H183" s="8">
        <v>71.5</v>
      </c>
      <c r="I183" s="8">
        <v>2.8</v>
      </c>
      <c r="J183" s="7">
        <v>15300</v>
      </c>
      <c r="K183" s="7">
        <v>142100</v>
      </c>
      <c r="L183" s="8">
        <v>10.7</v>
      </c>
      <c r="M183" s="8">
        <v>1.9</v>
      </c>
      <c r="AA183" s="24" t="s">
        <v>780</v>
      </c>
      <c r="AB183" s="25">
        <v>59100</v>
      </c>
      <c r="AC183" s="25">
        <v>145700</v>
      </c>
      <c r="AD183" s="26">
        <v>40.6</v>
      </c>
      <c r="AE183" s="26">
        <v>3.2</v>
      </c>
      <c r="AF183" s="25">
        <v>14400</v>
      </c>
      <c r="AG183" s="25">
        <v>145700</v>
      </c>
      <c r="AH183" s="26">
        <v>9.9</v>
      </c>
      <c r="AI183" s="26">
        <v>1.9</v>
      </c>
      <c r="AJ183" s="25">
        <v>107700</v>
      </c>
      <c r="AK183" s="25">
        <v>145700</v>
      </c>
      <c r="AL183" s="26">
        <v>73.900000000000006</v>
      </c>
      <c r="AM183" s="26">
        <v>2.9</v>
      </c>
      <c r="BA183" s="36" t="s">
        <v>781</v>
      </c>
      <c r="BB183" s="37">
        <v>53400</v>
      </c>
      <c r="BC183" s="37">
        <v>160400</v>
      </c>
      <c r="BD183" s="38">
        <v>33.299999999999997</v>
      </c>
      <c r="BE183" s="38">
        <v>2.9</v>
      </c>
      <c r="BF183" s="37">
        <v>115600</v>
      </c>
      <c r="BG183" s="37">
        <v>160400</v>
      </c>
      <c r="BH183" s="38">
        <v>72.099999999999994</v>
      </c>
      <c r="BI183" s="38">
        <v>2.8</v>
      </c>
      <c r="BJ183" s="37">
        <v>16300</v>
      </c>
      <c r="BK183" s="37">
        <v>160400</v>
      </c>
      <c r="BL183" s="38">
        <v>10.199999999999999</v>
      </c>
      <c r="BM183" s="38">
        <v>1.9</v>
      </c>
      <c r="CA183" s="33" t="s">
        <v>781</v>
      </c>
      <c r="CB183" s="37">
        <v>53400</v>
      </c>
      <c r="CC183" s="37">
        <v>160400</v>
      </c>
      <c r="CD183" s="38">
        <v>33.299999999999997</v>
      </c>
      <c r="CE183" s="38">
        <v>2.9</v>
      </c>
      <c r="CF183" s="37">
        <v>115600</v>
      </c>
      <c r="CG183" s="37">
        <v>160400</v>
      </c>
      <c r="CH183" s="38">
        <v>72.099999999999994</v>
      </c>
      <c r="CI183" s="38">
        <v>2.8</v>
      </c>
      <c r="CJ183" s="37">
        <v>16300</v>
      </c>
      <c r="CK183" s="37">
        <v>160400</v>
      </c>
      <c r="CL183" s="38">
        <v>10.199999999999999</v>
      </c>
      <c r="CM183" s="38">
        <v>1.9</v>
      </c>
    </row>
    <row r="184" spans="1:91" x14ac:dyDescent="0.3">
      <c r="A184" s="6" t="s">
        <v>192</v>
      </c>
      <c r="B184" s="7">
        <v>48800</v>
      </c>
      <c r="C184" s="7">
        <v>153800</v>
      </c>
      <c r="D184" s="8">
        <v>31.7</v>
      </c>
      <c r="E184" s="8">
        <v>2.8</v>
      </c>
      <c r="F184" s="7">
        <v>110700</v>
      </c>
      <c r="G184" s="7">
        <v>153800</v>
      </c>
      <c r="H184" s="8">
        <v>72</v>
      </c>
      <c r="I184" s="8">
        <v>2.7</v>
      </c>
      <c r="J184" s="7">
        <v>13800</v>
      </c>
      <c r="K184" s="7">
        <v>153800</v>
      </c>
      <c r="L184" s="8">
        <v>9</v>
      </c>
      <c r="M184" s="8">
        <v>1.7</v>
      </c>
      <c r="AA184" s="24" t="s">
        <v>781</v>
      </c>
      <c r="AB184" s="25">
        <v>52800</v>
      </c>
      <c r="AC184" s="25">
        <v>159600</v>
      </c>
      <c r="AD184" s="26">
        <v>33.1</v>
      </c>
      <c r="AE184" s="26">
        <v>2.7</v>
      </c>
      <c r="AF184" s="25">
        <v>15800</v>
      </c>
      <c r="AG184" s="25">
        <v>159600</v>
      </c>
      <c r="AH184" s="26">
        <v>9.9</v>
      </c>
      <c r="AI184" s="26">
        <v>1.7</v>
      </c>
      <c r="AJ184" s="25">
        <v>115200</v>
      </c>
      <c r="AK184" s="25">
        <v>159600</v>
      </c>
      <c r="AL184" s="26">
        <v>72.2</v>
      </c>
      <c r="AM184" s="26">
        <v>2.6</v>
      </c>
      <c r="BA184" s="36" t="s">
        <v>782</v>
      </c>
      <c r="BB184" s="37">
        <v>25900</v>
      </c>
      <c r="BC184" s="37">
        <v>70800</v>
      </c>
      <c r="BD184" s="38">
        <v>36.6</v>
      </c>
      <c r="BE184" s="38">
        <v>3</v>
      </c>
      <c r="BF184" s="37">
        <v>51400</v>
      </c>
      <c r="BG184" s="37">
        <v>70800</v>
      </c>
      <c r="BH184" s="38">
        <v>72.599999999999994</v>
      </c>
      <c r="BI184" s="38">
        <v>2.8</v>
      </c>
      <c r="BJ184" s="37">
        <v>7400</v>
      </c>
      <c r="BK184" s="37">
        <v>70800</v>
      </c>
      <c r="BL184" s="38">
        <v>10.5</v>
      </c>
      <c r="BM184" s="38">
        <v>1.9</v>
      </c>
      <c r="CA184" s="33" t="s">
        <v>782</v>
      </c>
      <c r="CB184" s="37">
        <v>25900</v>
      </c>
      <c r="CC184" s="37">
        <v>70800</v>
      </c>
      <c r="CD184" s="38">
        <v>36.6</v>
      </c>
      <c r="CE184" s="38">
        <v>3</v>
      </c>
      <c r="CF184" s="37">
        <v>51400</v>
      </c>
      <c r="CG184" s="37">
        <v>70800</v>
      </c>
      <c r="CH184" s="38">
        <v>72.599999999999994</v>
      </c>
      <c r="CI184" s="38">
        <v>2.8</v>
      </c>
      <c r="CJ184" s="37">
        <v>7400</v>
      </c>
      <c r="CK184" s="37">
        <v>70800</v>
      </c>
      <c r="CL184" s="38">
        <v>10.5</v>
      </c>
      <c r="CM184" s="38">
        <v>1.9</v>
      </c>
    </row>
    <row r="185" spans="1:91" x14ac:dyDescent="0.3">
      <c r="A185" s="6" t="s">
        <v>193</v>
      </c>
      <c r="B185" s="7">
        <v>21000</v>
      </c>
      <c r="C185" s="7">
        <v>67900</v>
      </c>
      <c r="D185" s="8">
        <v>31</v>
      </c>
      <c r="E185" s="8">
        <v>2.5</v>
      </c>
      <c r="F185" s="7">
        <v>46700</v>
      </c>
      <c r="G185" s="7">
        <v>67900</v>
      </c>
      <c r="H185" s="8">
        <v>68.8</v>
      </c>
      <c r="I185" s="8">
        <v>2.5</v>
      </c>
      <c r="J185" s="7">
        <v>8300</v>
      </c>
      <c r="K185" s="7">
        <v>67900</v>
      </c>
      <c r="L185" s="8">
        <v>12.2</v>
      </c>
      <c r="M185" s="8">
        <v>1.8</v>
      </c>
      <c r="AA185" s="24" t="s">
        <v>782</v>
      </c>
      <c r="AB185" s="25">
        <v>24100</v>
      </c>
      <c r="AC185" s="25">
        <v>70900</v>
      </c>
      <c r="AD185" s="26">
        <v>34.1</v>
      </c>
      <c r="AE185" s="26">
        <v>2.8</v>
      </c>
      <c r="AF185" s="25">
        <v>7800</v>
      </c>
      <c r="AG185" s="25">
        <v>70900</v>
      </c>
      <c r="AH185" s="26">
        <v>11</v>
      </c>
      <c r="AI185" s="26">
        <v>1.8</v>
      </c>
      <c r="AJ185" s="25">
        <v>50900</v>
      </c>
      <c r="AK185" s="25">
        <v>70900</v>
      </c>
      <c r="AL185" s="26">
        <v>71.900000000000006</v>
      </c>
      <c r="AM185" s="26">
        <v>2.6</v>
      </c>
      <c r="BA185" s="36" t="s">
        <v>783</v>
      </c>
      <c r="BB185" s="37">
        <v>18900</v>
      </c>
      <c r="BC185" s="37">
        <v>53700</v>
      </c>
      <c r="BD185" s="38">
        <v>35.1</v>
      </c>
      <c r="BE185" s="38">
        <v>3</v>
      </c>
      <c r="BF185" s="37">
        <v>38800</v>
      </c>
      <c r="BG185" s="37">
        <v>53700</v>
      </c>
      <c r="BH185" s="38">
        <v>72.2</v>
      </c>
      <c r="BI185" s="38">
        <v>2.8</v>
      </c>
      <c r="BJ185" s="37">
        <v>5600</v>
      </c>
      <c r="BK185" s="37">
        <v>53700</v>
      </c>
      <c r="BL185" s="38">
        <v>10.3</v>
      </c>
      <c r="BM185" s="38">
        <v>1.9</v>
      </c>
      <c r="CA185" s="33" t="s">
        <v>783</v>
      </c>
      <c r="CB185" s="37">
        <v>18900</v>
      </c>
      <c r="CC185" s="37">
        <v>53700</v>
      </c>
      <c r="CD185" s="38">
        <v>35.1</v>
      </c>
      <c r="CE185" s="38">
        <v>3</v>
      </c>
      <c r="CF185" s="37">
        <v>38800</v>
      </c>
      <c r="CG185" s="37">
        <v>53700</v>
      </c>
      <c r="CH185" s="38">
        <v>72.2</v>
      </c>
      <c r="CI185" s="38">
        <v>2.8</v>
      </c>
      <c r="CJ185" s="37">
        <v>5600</v>
      </c>
      <c r="CK185" s="37">
        <v>53700</v>
      </c>
      <c r="CL185" s="38">
        <v>10.3</v>
      </c>
      <c r="CM185" s="38">
        <v>1.9</v>
      </c>
    </row>
    <row r="186" spans="1:91" x14ac:dyDescent="0.3">
      <c r="A186" s="6" t="s">
        <v>194</v>
      </c>
      <c r="B186" s="7">
        <v>16700</v>
      </c>
      <c r="C186" s="7">
        <v>52700</v>
      </c>
      <c r="D186" s="8">
        <v>31.7</v>
      </c>
      <c r="E186" s="8">
        <v>2.9</v>
      </c>
      <c r="F186" s="7">
        <v>37200</v>
      </c>
      <c r="G186" s="7">
        <v>52700</v>
      </c>
      <c r="H186" s="8">
        <v>70.5</v>
      </c>
      <c r="I186" s="8">
        <v>2.8</v>
      </c>
      <c r="J186" s="7">
        <v>6100</v>
      </c>
      <c r="K186" s="7">
        <v>52700</v>
      </c>
      <c r="L186" s="8">
        <v>11.5</v>
      </c>
      <c r="M186" s="8">
        <v>2</v>
      </c>
      <c r="AA186" s="24" t="s">
        <v>783</v>
      </c>
      <c r="AB186" s="25">
        <v>18700</v>
      </c>
      <c r="AC186" s="25">
        <v>53800</v>
      </c>
      <c r="AD186" s="26">
        <v>34.700000000000003</v>
      </c>
      <c r="AE186" s="26">
        <v>2.9</v>
      </c>
      <c r="AF186" s="25">
        <v>5800</v>
      </c>
      <c r="AG186" s="25">
        <v>53800</v>
      </c>
      <c r="AH186" s="26">
        <v>10.8</v>
      </c>
      <c r="AI186" s="26">
        <v>1.9</v>
      </c>
      <c r="AJ186" s="25">
        <v>38500</v>
      </c>
      <c r="AK186" s="25">
        <v>53800</v>
      </c>
      <c r="AL186" s="26">
        <v>71.400000000000006</v>
      </c>
      <c r="AM186" s="26">
        <v>2.7</v>
      </c>
      <c r="BA186" s="36" t="s">
        <v>784</v>
      </c>
      <c r="BB186" s="37">
        <v>10700</v>
      </c>
      <c r="BC186" s="37">
        <v>32800</v>
      </c>
      <c r="BD186" s="38">
        <v>32.700000000000003</v>
      </c>
      <c r="BE186" s="38">
        <v>5</v>
      </c>
      <c r="BF186" s="37">
        <v>21400</v>
      </c>
      <c r="BG186" s="37">
        <v>32800</v>
      </c>
      <c r="BH186" s="38">
        <v>65.099999999999994</v>
      </c>
      <c r="BI186" s="38">
        <v>5.0999999999999996</v>
      </c>
      <c r="BJ186" s="37">
        <v>6200</v>
      </c>
      <c r="BK186" s="37">
        <v>32800</v>
      </c>
      <c r="BL186" s="38">
        <v>18.8</v>
      </c>
      <c r="BM186" s="38">
        <v>4.2</v>
      </c>
      <c r="CA186" s="33" t="s">
        <v>784</v>
      </c>
      <c r="CB186" s="37">
        <v>10700</v>
      </c>
      <c r="CC186" s="37">
        <v>32800</v>
      </c>
      <c r="CD186" s="38">
        <v>32.700000000000003</v>
      </c>
      <c r="CE186" s="38">
        <v>5</v>
      </c>
      <c r="CF186" s="37">
        <v>21400</v>
      </c>
      <c r="CG186" s="37">
        <v>32800</v>
      </c>
      <c r="CH186" s="38">
        <v>65.099999999999994</v>
      </c>
      <c r="CI186" s="38">
        <v>5.0999999999999996</v>
      </c>
      <c r="CJ186" s="37">
        <v>6200</v>
      </c>
      <c r="CK186" s="37">
        <v>32800</v>
      </c>
      <c r="CL186" s="38">
        <v>18.8</v>
      </c>
      <c r="CM186" s="38">
        <v>4.2</v>
      </c>
    </row>
    <row r="187" spans="1:91" x14ac:dyDescent="0.3">
      <c r="A187" s="6" t="s">
        <v>195</v>
      </c>
      <c r="B187" s="7">
        <v>9600</v>
      </c>
      <c r="C187" s="7">
        <v>32000</v>
      </c>
      <c r="D187" s="8">
        <v>29.9</v>
      </c>
      <c r="E187" s="8">
        <v>4.8</v>
      </c>
      <c r="F187" s="7">
        <v>20100</v>
      </c>
      <c r="G187" s="7">
        <v>32000</v>
      </c>
      <c r="H187" s="8">
        <v>62.8</v>
      </c>
      <c r="I187" s="8">
        <v>5.0999999999999996</v>
      </c>
      <c r="J187" s="7">
        <v>6400</v>
      </c>
      <c r="K187" s="7">
        <v>32000</v>
      </c>
      <c r="L187" s="8">
        <v>20</v>
      </c>
      <c r="M187" s="8">
        <v>4.2</v>
      </c>
      <c r="AA187" s="24" t="s">
        <v>784</v>
      </c>
      <c r="AB187" s="25">
        <v>10400</v>
      </c>
      <c r="AC187" s="25">
        <v>32800</v>
      </c>
      <c r="AD187" s="26">
        <v>31.8</v>
      </c>
      <c r="AE187" s="26">
        <v>4.8</v>
      </c>
      <c r="AF187" s="25">
        <v>6400</v>
      </c>
      <c r="AG187" s="25">
        <v>32800</v>
      </c>
      <c r="AH187" s="26">
        <v>19.5</v>
      </c>
      <c r="AI187" s="26">
        <v>4.0999999999999996</v>
      </c>
      <c r="AJ187" s="25">
        <v>20700</v>
      </c>
      <c r="AK187" s="25">
        <v>32800</v>
      </c>
      <c r="AL187" s="26">
        <v>63.1</v>
      </c>
      <c r="AM187" s="26">
        <v>5</v>
      </c>
      <c r="BA187" s="36" t="s">
        <v>785</v>
      </c>
      <c r="BB187" s="37">
        <v>28600</v>
      </c>
      <c r="BC187" s="37">
        <v>93000</v>
      </c>
      <c r="BD187" s="38">
        <v>30.7</v>
      </c>
      <c r="BE187" s="38">
        <v>3</v>
      </c>
      <c r="BF187" s="37">
        <v>62200</v>
      </c>
      <c r="BG187" s="37">
        <v>93000</v>
      </c>
      <c r="BH187" s="38">
        <v>66.900000000000006</v>
      </c>
      <c r="BI187" s="38">
        <v>3</v>
      </c>
      <c r="BJ187" s="37">
        <v>14600</v>
      </c>
      <c r="BK187" s="37">
        <v>93000</v>
      </c>
      <c r="BL187" s="38">
        <v>15.7</v>
      </c>
      <c r="BM187" s="38">
        <v>2.4</v>
      </c>
      <c r="CA187" s="33" t="s">
        <v>785</v>
      </c>
      <c r="CB187" s="37">
        <v>28600</v>
      </c>
      <c r="CC187" s="37">
        <v>93000</v>
      </c>
      <c r="CD187" s="38">
        <v>30.7</v>
      </c>
      <c r="CE187" s="38">
        <v>3</v>
      </c>
      <c r="CF187" s="37">
        <v>62200</v>
      </c>
      <c r="CG187" s="37">
        <v>93000</v>
      </c>
      <c r="CH187" s="38">
        <v>66.900000000000006</v>
      </c>
      <c r="CI187" s="38">
        <v>3</v>
      </c>
      <c r="CJ187" s="37">
        <v>14600</v>
      </c>
      <c r="CK187" s="37">
        <v>93000</v>
      </c>
      <c r="CL187" s="38">
        <v>15.7</v>
      </c>
      <c r="CM187" s="38">
        <v>2.4</v>
      </c>
    </row>
    <row r="188" spans="1:91" x14ac:dyDescent="0.3">
      <c r="A188" s="6" t="s">
        <v>196</v>
      </c>
      <c r="B188" s="7">
        <v>23700</v>
      </c>
      <c r="C188" s="7">
        <v>88500</v>
      </c>
      <c r="D188" s="8">
        <v>26.7</v>
      </c>
      <c r="E188" s="8">
        <v>2.8</v>
      </c>
      <c r="F188" s="7">
        <v>57300</v>
      </c>
      <c r="G188" s="7">
        <v>88500</v>
      </c>
      <c r="H188" s="8">
        <v>64.7</v>
      </c>
      <c r="I188" s="8">
        <v>3</v>
      </c>
      <c r="J188" s="7">
        <v>14200</v>
      </c>
      <c r="K188" s="7">
        <v>88500</v>
      </c>
      <c r="L188" s="8">
        <v>16</v>
      </c>
      <c r="M188" s="8">
        <v>2.2999999999999998</v>
      </c>
      <c r="AA188" s="24" t="s">
        <v>785</v>
      </c>
      <c r="AB188" s="25">
        <v>26100</v>
      </c>
      <c r="AC188" s="25">
        <v>93400</v>
      </c>
      <c r="AD188" s="26">
        <v>27.9</v>
      </c>
      <c r="AE188" s="26">
        <v>2.9</v>
      </c>
      <c r="AF188" s="25">
        <v>15600</v>
      </c>
      <c r="AG188" s="25">
        <v>93400</v>
      </c>
      <c r="AH188" s="26">
        <v>16.7</v>
      </c>
      <c r="AI188" s="26">
        <v>2.4</v>
      </c>
      <c r="AJ188" s="25">
        <v>61700</v>
      </c>
      <c r="AK188" s="25">
        <v>93400</v>
      </c>
      <c r="AL188" s="26">
        <v>66</v>
      </c>
      <c r="AM188" s="26">
        <v>3.1</v>
      </c>
      <c r="BA188" s="36" t="s">
        <v>786</v>
      </c>
      <c r="BB188" s="37">
        <v>31700</v>
      </c>
      <c r="BC188" s="37">
        <v>95300</v>
      </c>
      <c r="BD188" s="38">
        <v>33.200000000000003</v>
      </c>
      <c r="BE188" s="38">
        <v>2.9</v>
      </c>
      <c r="BF188" s="37">
        <v>64900</v>
      </c>
      <c r="BG188" s="37">
        <v>95300</v>
      </c>
      <c r="BH188" s="38">
        <v>68.099999999999994</v>
      </c>
      <c r="BI188" s="38">
        <v>2.8</v>
      </c>
      <c r="BJ188" s="37">
        <v>13000</v>
      </c>
      <c r="BK188" s="37">
        <v>95300</v>
      </c>
      <c r="BL188" s="38">
        <v>13.6</v>
      </c>
      <c r="BM188" s="38">
        <v>2.1</v>
      </c>
      <c r="CA188" s="33" t="s">
        <v>786</v>
      </c>
      <c r="CB188" s="37">
        <v>31700</v>
      </c>
      <c r="CC188" s="37">
        <v>95300</v>
      </c>
      <c r="CD188" s="38">
        <v>33.200000000000003</v>
      </c>
      <c r="CE188" s="38">
        <v>2.9</v>
      </c>
      <c r="CF188" s="37">
        <v>64900</v>
      </c>
      <c r="CG188" s="37">
        <v>95300</v>
      </c>
      <c r="CH188" s="38">
        <v>68.099999999999994</v>
      </c>
      <c r="CI188" s="38">
        <v>2.8</v>
      </c>
      <c r="CJ188" s="37">
        <v>13000</v>
      </c>
      <c r="CK188" s="37">
        <v>95300</v>
      </c>
      <c r="CL188" s="38">
        <v>13.6</v>
      </c>
      <c r="CM188" s="38">
        <v>2.1</v>
      </c>
    </row>
    <row r="189" spans="1:91" x14ac:dyDescent="0.3">
      <c r="A189" s="6" t="s">
        <v>197</v>
      </c>
      <c r="B189" s="7">
        <v>30400</v>
      </c>
      <c r="C189" s="7">
        <v>90000</v>
      </c>
      <c r="D189" s="8">
        <v>33.799999999999997</v>
      </c>
      <c r="E189" s="8">
        <v>2.7</v>
      </c>
      <c r="F189" s="7">
        <v>60700</v>
      </c>
      <c r="G189" s="7">
        <v>90000</v>
      </c>
      <c r="H189" s="8">
        <v>67.400000000000006</v>
      </c>
      <c r="I189" s="8">
        <v>2.7</v>
      </c>
      <c r="J189" s="7">
        <v>14400</v>
      </c>
      <c r="K189" s="7">
        <v>90000</v>
      </c>
      <c r="L189" s="8">
        <v>16</v>
      </c>
      <c r="M189" s="8">
        <v>2.1</v>
      </c>
      <c r="AA189" s="24" t="s">
        <v>786</v>
      </c>
      <c r="AB189" s="25">
        <v>30500</v>
      </c>
      <c r="AC189" s="25">
        <v>93900</v>
      </c>
      <c r="AD189" s="26">
        <v>32.5</v>
      </c>
      <c r="AE189" s="26">
        <v>2.7</v>
      </c>
      <c r="AF189" s="25">
        <v>14300</v>
      </c>
      <c r="AG189" s="25">
        <v>93900</v>
      </c>
      <c r="AH189" s="26">
        <v>15.2</v>
      </c>
      <c r="AI189" s="26">
        <v>2.1</v>
      </c>
      <c r="AJ189" s="25">
        <v>64400</v>
      </c>
      <c r="AK189" s="25">
        <v>93900</v>
      </c>
      <c r="AL189" s="26">
        <v>68.599999999999994</v>
      </c>
      <c r="AM189" s="26">
        <v>2.7</v>
      </c>
      <c r="BA189" s="36" t="s">
        <v>787</v>
      </c>
      <c r="BB189" s="37">
        <v>20700</v>
      </c>
      <c r="BC189" s="37">
        <v>79200</v>
      </c>
      <c r="BD189" s="38">
        <v>26.2</v>
      </c>
      <c r="BE189" s="38">
        <v>2.6</v>
      </c>
      <c r="BF189" s="37">
        <v>49900</v>
      </c>
      <c r="BG189" s="37">
        <v>79200</v>
      </c>
      <c r="BH189" s="38">
        <v>63</v>
      </c>
      <c r="BI189" s="38">
        <v>2.9</v>
      </c>
      <c r="BJ189" s="37">
        <v>13700</v>
      </c>
      <c r="BK189" s="37">
        <v>79200</v>
      </c>
      <c r="BL189" s="38">
        <v>17.3</v>
      </c>
      <c r="BM189" s="38">
        <v>2.2000000000000002</v>
      </c>
      <c r="CA189" s="33" t="s">
        <v>787</v>
      </c>
      <c r="CB189" s="37">
        <v>20700</v>
      </c>
      <c r="CC189" s="37">
        <v>79200</v>
      </c>
      <c r="CD189" s="38">
        <v>26.2</v>
      </c>
      <c r="CE189" s="38">
        <v>2.6</v>
      </c>
      <c r="CF189" s="37">
        <v>49900</v>
      </c>
      <c r="CG189" s="37">
        <v>79200</v>
      </c>
      <c r="CH189" s="38">
        <v>63</v>
      </c>
      <c r="CI189" s="38">
        <v>2.9</v>
      </c>
      <c r="CJ189" s="37">
        <v>13700</v>
      </c>
      <c r="CK189" s="37">
        <v>79200</v>
      </c>
      <c r="CL189" s="38">
        <v>17.3</v>
      </c>
      <c r="CM189" s="38">
        <v>2.2000000000000002</v>
      </c>
    </row>
    <row r="190" spans="1:91" x14ac:dyDescent="0.3">
      <c r="A190" s="6" t="s">
        <v>198</v>
      </c>
      <c r="B190" s="7">
        <v>18900</v>
      </c>
      <c r="C190" s="7">
        <v>74800</v>
      </c>
      <c r="D190" s="8">
        <v>25.3</v>
      </c>
      <c r="E190" s="8">
        <v>2.5</v>
      </c>
      <c r="F190" s="7">
        <v>46400</v>
      </c>
      <c r="G190" s="7">
        <v>74800</v>
      </c>
      <c r="H190" s="8">
        <v>62.1</v>
      </c>
      <c r="I190" s="8">
        <v>2.8</v>
      </c>
      <c r="J190" s="7">
        <v>15800</v>
      </c>
      <c r="K190" s="7">
        <v>74800</v>
      </c>
      <c r="L190" s="8">
        <v>21.1</v>
      </c>
      <c r="M190" s="8">
        <v>2.4</v>
      </c>
      <c r="AA190" s="24" t="s">
        <v>787</v>
      </c>
      <c r="AB190" s="25">
        <v>21500</v>
      </c>
      <c r="AC190" s="25">
        <v>79100</v>
      </c>
      <c r="AD190" s="26">
        <v>27.2</v>
      </c>
      <c r="AE190" s="26">
        <v>2.6</v>
      </c>
      <c r="AF190" s="25">
        <v>14300</v>
      </c>
      <c r="AG190" s="25">
        <v>79100</v>
      </c>
      <c r="AH190" s="26">
        <v>18.100000000000001</v>
      </c>
      <c r="AI190" s="26">
        <v>2.2999999999999998</v>
      </c>
      <c r="AJ190" s="25">
        <v>50000</v>
      </c>
      <c r="AK190" s="25">
        <v>79100</v>
      </c>
      <c r="AL190" s="26">
        <v>63.2</v>
      </c>
      <c r="AM190" s="26">
        <v>2.9</v>
      </c>
      <c r="BA190" s="36" t="s">
        <v>788</v>
      </c>
      <c r="BB190" s="37">
        <v>29600</v>
      </c>
      <c r="BC190" s="37">
        <v>65600</v>
      </c>
      <c r="BD190" s="38">
        <v>45.1</v>
      </c>
      <c r="BE190" s="38">
        <v>3.3</v>
      </c>
      <c r="BF190" s="37">
        <v>53600</v>
      </c>
      <c r="BG190" s="37">
        <v>65600</v>
      </c>
      <c r="BH190" s="38">
        <v>81.8</v>
      </c>
      <c r="BI190" s="38">
        <v>2.6</v>
      </c>
      <c r="BJ190" s="37">
        <v>4900</v>
      </c>
      <c r="BK190" s="37">
        <v>65600</v>
      </c>
      <c r="BL190" s="38">
        <v>7.4</v>
      </c>
      <c r="BM190" s="38">
        <v>1.7</v>
      </c>
      <c r="CA190" s="33" t="s">
        <v>788</v>
      </c>
      <c r="CB190" s="37">
        <v>29600</v>
      </c>
      <c r="CC190" s="37">
        <v>65600</v>
      </c>
      <c r="CD190" s="38">
        <v>45.1</v>
      </c>
      <c r="CE190" s="38">
        <v>3.3</v>
      </c>
      <c r="CF190" s="37">
        <v>53600</v>
      </c>
      <c r="CG190" s="37">
        <v>65600</v>
      </c>
      <c r="CH190" s="38">
        <v>81.8</v>
      </c>
      <c r="CI190" s="38">
        <v>2.6</v>
      </c>
      <c r="CJ190" s="37">
        <v>4900</v>
      </c>
      <c r="CK190" s="37">
        <v>65600</v>
      </c>
      <c r="CL190" s="38">
        <v>7.4</v>
      </c>
      <c r="CM190" s="38">
        <v>1.7</v>
      </c>
    </row>
    <row r="191" spans="1:91" x14ac:dyDescent="0.3">
      <c r="A191" s="6" t="s">
        <v>199</v>
      </c>
      <c r="B191" s="7">
        <v>30600</v>
      </c>
      <c r="C191" s="7">
        <v>64000</v>
      </c>
      <c r="D191" s="8">
        <v>47.8</v>
      </c>
      <c r="E191" s="8">
        <v>3</v>
      </c>
      <c r="F191" s="7">
        <v>52000</v>
      </c>
      <c r="G191" s="7">
        <v>64000</v>
      </c>
      <c r="H191" s="8">
        <v>81.2</v>
      </c>
      <c r="I191" s="8">
        <v>2.4</v>
      </c>
      <c r="J191" s="7">
        <v>5500</v>
      </c>
      <c r="K191" s="7">
        <v>64000</v>
      </c>
      <c r="L191" s="8">
        <v>8.6</v>
      </c>
      <c r="M191" s="8">
        <v>1.7</v>
      </c>
      <c r="AA191" s="24" t="s">
        <v>788</v>
      </c>
      <c r="AB191" s="25">
        <v>31700</v>
      </c>
      <c r="AC191" s="25">
        <v>65400</v>
      </c>
      <c r="AD191" s="26">
        <v>48.5</v>
      </c>
      <c r="AE191" s="26">
        <v>3.1</v>
      </c>
      <c r="AF191" s="25">
        <v>5300</v>
      </c>
      <c r="AG191" s="25">
        <v>65400</v>
      </c>
      <c r="AH191" s="26">
        <v>8.1</v>
      </c>
      <c r="AI191" s="26">
        <v>1.7</v>
      </c>
      <c r="AJ191" s="25">
        <v>53200</v>
      </c>
      <c r="AK191" s="25">
        <v>65400</v>
      </c>
      <c r="AL191" s="26">
        <v>81.3</v>
      </c>
      <c r="AM191" s="26">
        <v>2.4</v>
      </c>
      <c r="BA191" s="36" t="s">
        <v>789</v>
      </c>
      <c r="BB191" s="37">
        <v>19700</v>
      </c>
      <c r="BC191" s="37">
        <v>61200</v>
      </c>
      <c r="BD191" s="38">
        <v>32.1</v>
      </c>
      <c r="BE191" s="38">
        <v>3</v>
      </c>
      <c r="BF191" s="37">
        <v>43000</v>
      </c>
      <c r="BG191" s="37">
        <v>61200</v>
      </c>
      <c r="BH191" s="38">
        <v>70.3</v>
      </c>
      <c r="BI191" s="38">
        <v>2.9</v>
      </c>
      <c r="BJ191" s="37">
        <v>7300</v>
      </c>
      <c r="BK191" s="37">
        <v>61200</v>
      </c>
      <c r="BL191" s="38">
        <v>11.9</v>
      </c>
      <c r="BM191" s="38">
        <v>2.1</v>
      </c>
      <c r="CA191" s="33" t="s">
        <v>789</v>
      </c>
      <c r="CB191" s="37">
        <v>19700</v>
      </c>
      <c r="CC191" s="37">
        <v>61200</v>
      </c>
      <c r="CD191" s="38">
        <v>32.1</v>
      </c>
      <c r="CE191" s="38">
        <v>3</v>
      </c>
      <c r="CF191" s="37">
        <v>43000</v>
      </c>
      <c r="CG191" s="37">
        <v>61200</v>
      </c>
      <c r="CH191" s="38">
        <v>70.3</v>
      </c>
      <c r="CI191" s="38">
        <v>2.9</v>
      </c>
      <c r="CJ191" s="37">
        <v>7300</v>
      </c>
      <c r="CK191" s="37">
        <v>61200</v>
      </c>
      <c r="CL191" s="38">
        <v>11.9</v>
      </c>
      <c r="CM191" s="38">
        <v>2.1</v>
      </c>
    </row>
    <row r="192" spans="1:91" x14ac:dyDescent="0.3">
      <c r="A192" s="6" t="s">
        <v>200</v>
      </c>
      <c r="B192" s="7">
        <v>19400</v>
      </c>
      <c r="C192" s="7">
        <v>57500</v>
      </c>
      <c r="D192" s="8">
        <v>33.799999999999997</v>
      </c>
      <c r="E192" s="8">
        <v>2.8</v>
      </c>
      <c r="F192" s="7">
        <v>41700</v>
      </c>
      <c r="G192" s="7">
        <v>57500</v>
      </c>
      <c r="H192" s="8">
        <v>72.5</v>
      </c>
      <c r="I192" s="8">
        <v>2.7</v>
      </c>
      <c r="J192" s="7">
        <v>6200</v>
      </c>
      <c r="K192" s="7">
        <v>57500</v>
      </c>
      <c r="L192" s="8">
        <v>10.7</v>
      </c>
      <c r="M192" s="8">
        <v>1.9</v>
      </c>
      <c r="AA192" s="24" t="s">
        <v>789</v>
      </c>
      <c r="AB192" s="25">
        <v>19000</v>
      </c>
      <c r="AC192" s="25">
        <v>61100</v>
      </c>
      <c r="AD192" s="26">
        <v>31</v>
      </c>
      <c r="AE192" s="26">
        <v>2.8</v>
      </c>
      <c r="AF192" s="25">
        <v>8300</v>
      </c>
      <c r="AG192" s="25">
        <v>61100</v>
      </c>
      <c r="AH192" s="26">
        <v>13.6</v>
      </c>
      <c r="AI192" s="26">
        <v>2.1</v>
      </c>
      <c r="AJ192" s="25">
        <v>43300</v>
      </c>
      <c r="AK192" s="25">
        <v>61100</v>
      </c>
      <c r="AL192" s="26">
        <v>70.8</v>
      </c>
      <c r="AM192" s="26">
        <v>2.7</v>
      </c>
      <c r="BA192" s="36" t="s">
        <v>790</v>
      </c>
      <c r="BB192" s="37">
        <v>26200</v>
      </c>
      <c r="BC192" s="37">
        <v>55700</v>
      </c>
      <c r="BD192" s="38">
        <v>47</v>
      </c>
      <c r="BE192" s="38">
        <v>3.1</v>
      </c>
      <c r="BF192" s="37">
        <v>44100</v>
      </c>
      <c r="BG192" s="37">
        <v>55700</v>
      </c>
      <c r="BH192" s="38">
        <v>79.3</v>
      </c>
      <c r="BI192" s="38">
        <v>2.5</v>
      </c>
      <c r="BJ192" s="37">
        <v>5700</v>
      </c>
      <c r="BK192" s="37">
        <v>55700</v>
      </c>
      <c r="BL192" s="38">
        <v>10.3</v>
      </c>
      <c r="BM192" s="38">
        <v>1.9</v>
      </c>
      <c r="CA192" s="33" t="s">
        <v>790</v>
      </c>
      <c r="CB192" s="37">
        <v>26200</v>
      </c>
      <c r="CC192" s="37">
        <v>55700</v>
      </c>
      <c r="CD192" s="38">
        <v>47</v>
      </c>
      <c r="CE192" s="38">
        <v>3.1</v>
      </c>
      <c r="CF192" s="37">
        <v>44100</v>
      </c>
      <c r="CG192" s="37">
        <v>55700</v>
      </c>
      <c r="CH192" s="38">
        <v>79.3</v>
      </c>
      <c r="CI192" s="38">
        <v>2.5</v>
      </c>
      <c r="CJ192" s="37">
        <v>5700</v>
      </c>
      <c r="CK192" s="37">
        <v>55700</v>
      </c>
      <c r="CL192" s="38">
        <v>10.3</v>
      </c>
      <c r="CM192" s="38">
        <v>1.9</v>
      </c>
    </row>
    <row r="193" spans="1:91" x14ac:dyDescent="0.3">
      <c r="A193" s="6" t="s">
        <v>201</v>
      </c>
      <c r="B193" s="7">
        <v>26000</v>
      </c>
      <c r="C193" s="7">
        <v>54100</v>
      </c>
      <c r="D193" s="8">
        <v>47.9</v>
      </c>
      <c r="E193" s="8">
        <v>3</v>
      </c>
      <c r="F193" s="7">
        <v>44100</v>
      </c>
      <c r="G193" s="7">
        <v>54100</v>
      </c>
      <c r="H193" s="8">
        <v>81.5</v>
      </c>
      <c r="I193" s="8">
        <v>2.2999999999999998</v>
      </c>
      <c r="J193" s="7">
        <v>4500</v>
      </c>
      <c r="K193" s="7">
        <v>54100</v>
      </c>
      <c r="L193" s="8">
        <v>8.3000000000000007</v>
      </c>
      <c r="M193" s="8">
        <v>1.7</v>
      </c>
      <c r="AA193" s="24" t="s">
        <v>790</v>
      </c>
      <c r="AB193" s="25">
        <v>25300</v>
      </c>
      <c r="AC193" s="25">
        <v>55700</v>
      </c>
      <c r="AD193" s="26">
        <v>45.3</v>
      </c>
      <c r="AE193" s="26">
        <v>3</v>
      </c>
      <c r="AF193" s="25">
        <v>6100</v>
      </c>
      <c r="AG193" s="25">
        <v>55700</v>
      </c>
      <c r="AH193" s="26">
        <v>10.9</v>
      </c>
      <c r="AI193" s="26">
        <v>1.9</v>
      </c>
      <c r="AJ193" s="25">
        <v>43700</v>
      </c>
      <c r="AK193" s="25">
        <v>55700</v>
      </c>
      <c r="AL193" s="26">
        <v>78.5</v>
      </c>
      <c r="AM193" s="26">
        <v>2.5</v>
      </c>
      <c r="BA193" s="36" t="s">
        <v>1065</v>
      </c>
      <c r="BB193" s="37">
        <v>139900</v>
      </c>
      <c r="BC193" s="37">
        <v>319400</v>
      </c>
      <c r="BD193" s="38">
        <v>43.8</v>
      </c>
      <c r="BE193" s="38">
        <v>2.9</v>
      </c>
      <c r="BF193" s="37">
        <v>235200</v>
      </c>
      <c r="BG193" s="37">
        <v>319400</v>
      </c>
      <c r="BH193" s="38">
        <v>73.599999999999994</v>
      </c>
      <c r="BI193" s="38">
        <v>2.6</v>
      </c>
      <c r="BJ193" s="37">
        <v>26300</v>
      </c>
      <c r="BK193" s="37">
        <v>319400</v>
      </c>
      <c r="BL193" s="38">
        <v>8.1999999999999993</v>
      </c>
      <c r="BM193" s="38">
        <v>1.6</v>
      </c>
      <c r="CA193" s="33" t="s">
        <v>1065</v>
      </c>
      <c r="CB193" s="37">
        <v>139900</v>
      </c>
      <c r="CC193" s="37">
        <v>319400</v>
      </c>
      <c r="CD193" s="38">
        <v>43.8</v>
      </c>
      <c r="CE193" s="38">
        <v>2.9</v>
      </c>
      <c r="CF193" s="37">
        <v>235200</v>
      </c>
      <c r="CG193" s="37">
        <v>319400</v>
      </c>
      <c r="CH193" s="38">
        <v>73.599999999999994</v>
      </c>
      <c r="CI193" s="38">
        <v>2.6</v>
      </c>
      <c r="CJ193" s="37">
        <v>26300</v>
      </c>
      <c r="CK193" s="37">
        <v>319400</v>
      </c>
      <c r="CL193" s="38">
        <v>8.1999999999999993</v>
      </c>
      <c r="CM193" s="38">
        <v>1.6</v>
      </c>
    </row>
    <row r="194" spans="1:91" x14ac:dyDescent="0.3">
      <c r="A194" s="6" t="s">
        <v>202</v>
      </c>
      <c r="B194" s="7">
        <v>134400</v>
      </c>
      <c r="C194" s="7">
        <v>304600</v>
      </c>
      <c r="D194" s="8">
        <v>44.1</v>
      </c>
      <c r="E194" s="8">
        <v>3.1</v>
      </c>
      <c r="F194" s="7">
        <v>230500</v>
      </c>
      <c r="G194" s="7">
        <v>304600</v>
      </c>
      <c r="H194" s="8">
        <v>75.7</v>
      </c>
      <c r="I194" s="8">
        <v>2.7</v>
      </c>
      <c r="J194" s="7">
        <v>22200</v>
      </c>
      <c r="K194" s="7">
        <v>304600</v>
      </c>
      <c r="L194" s="8">
        <v>7.3</v>
      </c>
      <c r="M194" s="8">
        <v>1.6</v>
      </c>
      <c r="AA194" s="24" t="s">
        <v>791</v>
      </c>
      <c r="AB194" s="25">
        <v>141000</v>
      </c>
      <c r="AC194" s="25">
        <v>317900</v>
      </c>
      <c r="AD194" s="26">
        <v>44.4</v>
      </c>
      <c r="AE194" s="26">
        <v>3</v>
      </c>
      <c r="AF194" s="25">
        <v>24100</v>
      </c>
      <c r="AG194" s="25">
        <v>317900</v>
      </c>
      <c r="AH194" s="26">
        <v>7.6</v>
      </c>
      <c r="AI194" s="26">
        <v>1.6</v>
      </c>
      <c r="AJ194" s="25">
        <v>241300</v>
      </c>
      <c r="AK194" s="25">
        <v>317900</v>
      </c>
      <c r="AL194" s="26">
        <v>75.900000000000006</v>
      </c>
      <c r="AM194" s="26">
        <v>2.6</v>
      </c>
      <c r="BA194" s="36" t="s">
        <v>1066</v>
      </c>
      <c r="BB194" s="37">
        <v>6000</v>
      </c>
      <c r="BC194" s="37">
        <v>16900</v>
      </c>
      <c r="BD194" s="38">
        <v>35.4</v>
      </c>
      <c r="BE194" s="38">
        <v>7.8</v>
      </c>
      <c r="BF194" s="37">
        <v>12600</v>
      </c>
      <c r="BG194" s="37">
        <v>16900</v>
      </c>
      <c r="BH194" s="38">
        <v>74.2</v>
      </c>
      <c r="BI194" s="38">
        <v>7.2</v>
      </c>
      <c r="BJ194" s="37">
        <v>1800</v>
      </c>
      <c r="BK194" s="37">
        <v>16900</v>
      </c>
      <c r="BL194" s="38">
        <v>10.4</v>
      </c>
      <c r="BM194" s="38">
        <v>5</v>
      </c>
      <c r="CA194" s="33" t="s">
        <v>1066</v>
      </c>
      <c r="CB194" s="37">
        <v>6000</v>
      </c>
      <c r="CC194" s="37">
        <v>16900</v>
      </c>
      <c r="CD194" s="38">
        <v>35.4</v>
      </c>
      <c r="CE194" s="38">
        <v>7.8</v>
      </c>
      <c r="CF194" s="37">
        <v>12600</v>
      </c>
      <c r="CG194" s="37">
        <v>16900</v>
      </c>
      <c r="CH194" s="38">
        <v>74.2</v>
      </c>
      <c r="CI194" s="38">
        <v>7.2</v>
      </c>
      <c r="CJ194" s="37">
        <v>1800</v>
      </c>
      <c r="CK194" s="37">
        <v>16900</v>
      </c>
      <c r="CL194" s="38">
        <v>10.4</v>
      </c>
      <c r="CM194" s="38">
        <v>5</v>
      </c>
    </row>
    <row r="195" spans="1:91" x14ac:dyDescent="0.3">
      <c r="A195" s="6" t="s">
        <v>203</v>
      </c>
      <c r="B195" s="7">
        <v>5300</v>
      </c>
      <c r="C195" s="7">
        <v>16300</v>
      </c>
      <c r="D195" s="8">
        <v>32.4</v>
      </c>
      <c r="E195" s="8">
        <v>5.8</v>
      </c>
      <c r="F195" s="7">
        <v>10800</v>
      </c>
      <c r="G195" s="7">
        <v>16300</v>
      </c>
      <c r="H195" s="8">
        <v>66.2</v>
      </c>
      <c r="I195" s="8">
        <v>5.8</v>
      </c>
      <c r="J195" s="7">
        <v>2200</v>
      </c>
      <c r="K195" s="7">
        <v>16300</v>
      </c>
      <c r="L195" s="8">
        <v>13.7</v>
      </c>
      <c r="M195" s="8">
        <v>4.2</v>
      </c>
      <c r="AA195" s="24" t="s">
        <v>792</v>
      </c>
      <c r="AB195" s="25">
        <v>5500</v>
      </c>
      <c r="AC195" s="25">
        <v>16900</v>
      </c>
      <c r="AD195" s="26">
        <v>32.6</v>
      </c>
      <c r="AE195" s="26">
        <v>6.7</v>
      </c>
      <c r="AF195" s="25">
        <v>1800</v>
      </c>
      <c r="AG195" s="25">
        <v>16900</v>
      </c>
      <c r="AH195" s="26">
        <v>10.4</v>
      </c>
      <c r="AI195" s="26">
        <v>4.3</v>
      </c>
      <c r="AJ195" s="25">
        <v>10500</v>
      </c>
      <c r="AK195" s="25">
        <v>16900</v>
      </c>
      <c r="AL195" s="26">
        <v>62.4</v>
      </c>
      <c r="AM195" s="26">
        <v>6.9</v>
      </c>
      <c r="BA195" s="36" t="s">
        <v>793</v>
      </c>
      <c r="BB195" s="37">
        <v>31100</v>
      </c>
      <c r="BC195" s="37">
        <v>100000</v>
      </c>
      <c r="BD195" s="38">
        <v>31.1</v>
      </c>
      <c r="BE195" s="38">
        <v>2.8</v>
      </c>
      <c r="BF195" s="37">
        <v>69300</v>
      </c>
      <c r="BG195" s="37">
        <v>100000</v>
      </c>
      <c r="BH195" s="38">
        <v>69.3</v>
      </c>
      <c r="BI195" s="38">
        <v>2.8</v>
      </c>
      <c r="BJ195" s="37">
        <v>11600</v>
      </c>
      <c r="BK195" s="37">
        <v>100000</v>
      </c>
      <c r="BL195" s="38">
        <v>11.6</v>
      </c>
      <c r="BM195" s="38">
        <v>2</v>
      </c>
      <c r="CA195" s="33" t="s">
        <v>793</v>
      </c>
      <c r="CB195" s="37">
        <v>31100</v>
      </c>
      <c r="CC195" s="37">
        <v>100000</v>
      </c>
      <c r="CD195" s="38">
        <v>31.1</v>
      </c>
      <c r="CE195" s="38">
        <v>2.8</v>
      </c>
      <c r="CF195" s="37">
        <v>69300</v>
      </c>
      <c r="CG195" s="37">
        <v>100000</v>
      </c>
      <c r="CH195" s="38">
        <v>69.3</v>
      </c>
      <c r="CI195" s="38">
        <v>2.8</v>
      </c>
      <c r="CJ195" s="37">
        <v>11600</v>
      </c>
      <c r="CK195" s="37">
        <v>100000</v>
      </c>
      <c r="CL195" s="38">
        <v>11.6</v>
      </c>
      <c r="CM195" s="38">
        <v>2</v>
      </c>
    </row>
    <row r="196" spans="1:91" x14ac:dyDescent="0.3">
      <c r="A196" s="6" t="s">
        <v>204</v>
      </c>
      <c r="B196" s="7">
        <v>27300</v>
      </c>
      <c r="C196" s="7">
        <v>96100</v>
      </c>
      <c r="D196" s="8">
        <v>28.4</v>
      </c>
      <c r="E196" s="8">
        <v>2.7</v>
      </c>
      <c r="F196" s="7">
        <v>64300</v>
      </c>
      <c r="G196" s="7">
        <v>96100</v>
      </c>
      <c r="H196" s="8">
        <v>66.900000000000006</v>
      </c>
      <c r="I196" s="8">
        <v>2.9</v>
      </c>
      <c r="J196" s="7">
        <v>11700</v>
      </c>
      <c r="K196" s="7">
        <v>96100</v>
      </c>
      <c r="L196" s="8">
        <v>12.2</v>
      </c>
      <c r="M196" s="8">
        <v>2</v>
      </c>
      <c r="AA196" s="24" t="s">
        <v>793</v>
      </c>
      <c r="AB196" s="25">
        <v>28500</v>
      </c>
      <c r="AC196" s="25">
        <v>99200</v>
      </c>
      <c r="AD196" s="26">
        <v>28.7</v>
      </c>
      <c r="AE196" s="26">
        <v>2.7</v>
      </c>
      <c r="AF196" s="25">
        <v>13900</v>
      </c>
      <c r="AG196" s="25">
        <v>99200</v>
      </c>
      <c r="AH196" s="26">
        <v>14</v>
      </c>
      <c r="AI196" s="26">
        <v>2.1</v>
      </c>
      <c r="AJ196" s="25">
        <v>66700</v>
      </c>
      <c r="AK196" s="25">
        <v>99200</v>
      </c>
      <c r="AL196" s="26">
        <v>67.3</v>
      </c>
      <c r="AM196" s="26">
        <v>2.8</v>
      </c>
      <c r="BA196" s="36" t="s">
        <v>794</v>
      </c>
      <c r="BB196" s="37">
        <v>79500</v>
      </c>
      <c r="BC196" s="37">
        <v>232000</v>
      </c>
      <c r="BD196" s="38">
        <v>34.299999999999997</v>
      </c>
      <c r="BE196" s="38">
        <v>3.1</v>
      </c>
      <c r="BF196" s="37">
        <v>165300</v>
      </c>
      <c r="BG196" s="37">
        <v>232000</v>
      </c>
      <c r="BH196" s="38">
        <v>71.2</v>
      </c>
      <c r="BI196" s="38">
        <v>2.9</v>
      </c>
      <c r="BJ196" s="37">
        <v>23100</v>
      </c>
      <c r="BK196" s="37">
        <v>232000</v>
      </c>
      <c r="BL196" s="38">
        <v>9.9</v>
      </c>
      <c r="BM196" s="38">
        <v>1.9</v>
      </c>
      <c r="CA196" s="33" t="s">
        <v>794</v>
      </c>
      <c r="CB196" s="37">
        <v>79500</v>
      </c>
      <c r="CC196" s="37">
        <v>232000</v>
      </c>
      <c r="CD196" s="38">
        <v>34.299999999999997</v>
      </c>
      <c r="CE196" s="38">
        <v>3.1</v>
      </c>
      <c r="CF196" s="37">
        <v>165300</v>
      </c>
      <c r="CG196" s="37">
        <v>232000</v>
      </c>
      <c r="CH196" s="38">
        <v>71.2</v>
      </c>
      <c r="CI196" s="38">
        <v>2.9</v>
      </c>
      <c r="CJ196" s="37">
        <v>23100</v>
      </c>
      <c r="CK196" s="37">
        <v>232000</v>
      </c>
      <c r="CL196" s="38">
        <v>9.9</v>
      </c>
      <c r="CM196" s="38">
        <v>1.9</v>
      </c>
    </row>
    <row r="197" spans="1:91" x14ac:dyDescent="0.3">
      <c r="A197" s="6" t="s">
        <v>205</v>
      </c>
      <c r="B197" s="7">
        <v>72600</v>
      </c>
      <c r="C197" s="7">
        <v>223100</v>
      </c>
      <c r="D197" s="8">
        <v>32.6</v>
      </c>
      <c r="E197" s="8">
        <v>2.9</v>
      </c>
      <c r="F197" s="7">
        <v>158400</v>
      </c>
      <c r="G197" s="7">
        <v>223100</v>
      </c>
      <c r="H197" s="8">
        <v>71</v>
      </c>
      <c r="I197" s="8">
        <v>2.8</v>
      </c>
      <c r="J197" s="7">
        <v>25700</v>
      </c>
      <c r="K197" s="7">
        <v>223100</v>
      </c>
      <c r="L197" s="8">
        <v>11.5</v>
      </c>
      <c r="M197" s="8">
        <v>2</v>
      </c>
      <c r="AA197" s="24" t="s">
        <v>794</v>
      </c>
      <c r="AB197" s="25">
        <v>73800</v>
      </c>
      <c r="AC197" s="25">
        <v>231200</v>
      </c>
      <c r="AD197" s="26">
        <v>31.9</v>
      </c>
      <c r="AE197" s="26">
        <v>3</v>
      </c>
      <c r="AF197" s="25">
        <v>23700</v>
      </c>
      <c r="AG197" s="25">
        <v>231200</v>
      </c>
      <c r="AH197" s="26">
        <v>10.199999999999999</v>
      </c>
      <c r="AI197" s="26">
        <v>1.9</v>
      </c>
      <c r="AJ197" s="25">
        <v>164500</v>
      </c>
      <c r="AK197" s="25">
        <v>231200</v>
      </c>
      <c r="AL197" s="26">
        <v>71.2</v>
      </c>
      <c r="AM197" s="26">
        <v>2.9</v>
      </c>
      <c r="BA197" s="36" t="s">
        <v>795</v>
      </c>
      <c r="BB197" s="37">
        <v>125800</v>
      </c>
      <c r="BC197" s="37">
        <v>395400</v>
      </c>
      <c r="BD197" s="38">
        <v>31.8</v>
      </c>
      <c r="BE197" s="38">
        <v>2.4</v>
      </c>
      <c r="BF197" s="37">
        <v>249400</v>
      </c>
      <c r="BG197" s="37">
        <v>395400</v>
      </c>
      <c r="BH197" s="38">
        <v>63.1</v>
      </c>
      <c r="BI197" s="38">
        <v>2.5</v>
      </c>
      <c r="BJ197" s="37">
        <v>79000</v>
      </c>
      <c r="BK197" s="37">
        <v>395400</v>
      </c>
      <c r="BL197" s="38">
        <v>20</v>
      </c>
      <c r="BM197" s="38">
        <v>2</v>
      </c>
      <c r="CA197" s="33" t="s">
        <v>795</v>
      </c>
      <c r="CB197" s="37">
        <v>125800</v>
      </c>
      <c r="CC197" s="37">
        <v>395400</v>
      </c>
      <c r="CD197" s="38">
        <v>31.8</v>
      </c>
      <c r="CE197" s="38">
        <v>2.4</v>
      </c>
      <c r="CF197" s="37">
        <v>249400</v>
      </c>
      <c r="CG197" s="37">
        <v>395400</v>
      </c>
      <c r="CH197" s="38">
        <v>63.1</v>
      </c>
      <c r="CI197" s="38">
        <v>2.5</v>
      </c>
      <c r="CJ197" s="37">
        <v>79000</v>
      </c>
      <c r="CK197" s="37">
        <v>395400</v>
      </c>
      <c r="CL197" s="38">
        <v>20</v>
      </c>
      <c r="CM197" s="38">
        <v>2</v>
      </c>
    </row>
    <row r="198" spans="1:91" x14ac:dyDescent="0.3">
      <c r="A198" s="6" t="s">
        <v>206</v>
      </c>
      <c r="B198" s="7">
        <v>118300</v>
      </c>
      <c r="C198" s="7">
        <v>373400</v>
      </c>
      <c r="D198" s="8">
        <v>31.7</v>
      </c>
      <c r="E198" s="8">
        <v>2.5</v>
      </c>
      <c r="F198" s="7">
        <v>225700</v>
      </c>
      <c r="G198" s="7">
        <v>373400</v>
      </c>
      <c r="H198" s="8">
        <v>60.4</v>
      </c>
      <c r="I198" s="8">
        <v>2.6</v>
      </c>
      <c r="J198" s="7">
        <v>80800</v>
      </c>
      <c r="K198" s="7">
        <v>373400</v>
      </c>
      <c r="L198" s="8">
        <v>21.6</v>
      </c>
      <c r="M198" s="8">
        <v>2.2000000000000002</v>
      </c>
      <c r="AA198" s="24" t="s">
        <v>795</v>
      </c>
      <c r="AB198" s="25">
        <v>125400</v>
      </c>
      <c r="AC198" s="25">
        <v>390600</v>
      </c>
      <c r="AD198" s="26">
        <v>32.1</v>
      </c>
      <c r="AE198" s="26">
        <v>2.4</v>
      </c>
      <c r="AF198" s="25">
        <v>79500</v>
      </c>
      <c r="AG198" s="25">
        <v>390600</v>
      </c>
      <c r="AH198" s="26">
        <v>20.3</v>
      </c>
      <c r="AI198" s="26">
        <v>2.1</v>
      </c>
      <c r="AJ198" s="25">
        <v>245900</v>
      </c>
      <c r="AK198" s="25">
        <v>390600</v>
      </c>
      <c r="AL198" s="26">
        <v>63</v>
      </c>
      <c r="AM198" s="26">
        <v>2.5</v>
      </c>
      <c r="BA198" s="36" t="s">
        <v>796</v>
      </c>
      <c r="BB198" s="37">
        <v>48300</v>
      </c>
      <c r="BC198" s="37">
        <v>142800</v>
      </c>
      <c r="BD198" s="38">
        <v>33.799999999999997</v>
      </c>
      <c r="BE198" s="38">
        <v>3.1</v>
      </c>
      <c r="BF198" s="37">
        <v>107600</v>
      </c>
      <c r="BG198" s="37">
        <v>142800</v>
      </c>
      <c r="BH198" s="38">
        <v>75.3</v>
      </c>
      <c r="BI198" s="38">
        <v>2.8</v>
      </c>
      <c r="BJ198" s="37">
        <v>11400</v>
      </c>
      <c r="BK198" s="37">
        <v>142800</v>
      </c>
      <c r="BL198" s="38">
        <v>8</v>
      </c>
      <c r="BM198" s="38">
        <v>1.8</v>
      </c>
      <c r="CA198" s="33" t="s">
        <v>796</v>
      </c>
      <c r="CB198" s="37">
        <v>48300</v>
      </c>
      <c r="CC198" s="37">
        <v>142800</v>
      </c>
      <c r="CD198" s="38">
        <v>33.799999999999997</v>
      </c>
      <c r="CE198" s="38">
        <v>3.1</v>
      </c>
      <c r="CF198" s="37">
        <v>107600</v>
      </c>
      <c r="CG198" s="37">
        <v>142800</v>
      </c>
      <c r="CH198" s="38">
        <v>75.3</v>
      </c>
      <c r="CI198" s="38">
        <v>2.8</v>
      </c>
      <c r="CJ198" s="37">
        <v>11400</v>
      </c>
      <c r="CK198" s="37">
        <v>142800</v>
      </c>
      <c r="CL198" s="38">
        <v>8</v>
      </c>
      <c r="CM198" s="38">
        <v>1.8</v>
      </c>
    </row>
    <row r="199" spans="1:91" x14ac:dyDescent="0.3">
      <c r="A199" s="6" t="s">
        <v>207</v>
      </c>
      <c r="B199" s="7">
        <v>44300</v>
      </c>
      <c r="C199" s="7">
        <v>136800</v>
      </c>
      <c r="D199" s="8">
        <v>32.4</v>
      </c>
      <c r="E199" s="8">
        <v>3.4</v>
      </c>
      <c r="F199" s="7">
        <v>99300</v>
      </c>
      <c r="G199" s="7">
        <v>136800</v>
      </c>
      <c r="H199" s="8">
        <v>72.599999999999994</v>
      </c>
      <c r="I199" s="8">
        <v>3.3</v>
      </c>
      <c r="J199" s="7">
        <v>13900</v>
      </c>
      <c r="K199" s="7">
        <v>136800</v>
      </c>
      <c r="L199" s="8">
        <v>10.199999999999999</v>
      </c>
      <c r="M199" s="8">
        <v>2.2000000000000002</v>
      </c>
      <c r="AA199" s="24" t="s">
        <v>796</v>
      </c>
      <c r="AB199" s="25">
        <v>45700</v>
      </c>
      <c r="AC199" s="25">
        <v>142400</v>
      </c>
      <c r="AD199" s="26">
        <v>32.1</v>
      </c>
      <c r="AE199" s="26">
        <v>3</v>
      </c>
      <c r="AF199" s="25">
        <v>14000</v>
      </c>
      <c r="AG199" s="25">
        <v>142400</v>
      </c>
      <c r="AH199" s="26">
        <v>9.9</v>
      </c>
      <c r="AI199" s="26">
        <v>1.9</v>
      </c>
      <c r="AJ199" s="25">
        <v>103000</v>
      </c>
      <c r="AK199" s="25">
        <v>142400</v>
      </c>
      <c r="AL199" s="26">
        <v>72.3</v>
      </c>
      <c r="AM199" s="26">
        <v>2.9</v>
      </c>
      <c r="BA199" s="36" t="s">
        <v>797</v>
      </c>
      <c r="BB199" s="37">
        <v>16500</v>
      </c>
      <c r="BC199" s="37">
        <v>51800</v>
      </c>
      <c r="BD199" s="38">
        <v>31.8</v>
      </c>
      <c r="BE199" s="38">
        <v>3.2</v>
      </c>
      <c r="BF199" s="37">
        <v>35000</v>
      </c>
      <c r="BG199" s="37">
        <v>51800</v>
      </c>
      <c r="BH199" s="38">
        <v>67.5</v>
      </c>
      <c r="BI199" s="38">
        <v>3.3</v>
      </c>
      <c r="BJ199" s="37">
        <v>7100</v>
      </c>
      <c r="BK199" s="37">
        <v>51800</v>
      </c>
      <c r="BL199" s="38">
        <v>13.7</v>
      </c>
      <c r="BM199" s="38">
        <v>2.4</v>
      </c>
      <c r="CA199" s="33" t="s">
        <v>797</v>
      </c>
      <c r="CB199" s="37">
        <v>16500</v>
      </c>
      <c r="CC199" s="37">
        <v>51800</v>
      </c>
      <c r="CD199" s="38">
        <v>31.8</v>
      </c>
      <c r="CE199" s="38">
        <v>3.2</v>
      </c>
      <c r="CF199" s="37">
        <v>35000</v>
      </c>
      <c r="CG199" s="37">
        <v>51800</v>
      </c>
      <c r="CH199" s="38">
        <v>67.5</v>
      </c>
      <c r="CI199" s="38">
        <v>3.3</v>
      </c>
      <c r="CJ199" s="37">
        <v>7100</v>
      </c>
      <c r="CK199" s="37">
        <v>51800</v>
      </c>
      <c r="CL199" s="38">
        <v>13.7</v>
      </c>
      <c r="CM199" s="38">
        <v>2.4</v>
      </c>
    </row>
    <row r="200" spans="1:91" x14ac:dyDescent="0.3">
      <c r="A200" s="6" t="s">
        <v>208</v>
      </c>
      <c r="B200" s="7">
        <v>14400</v>
      </c>
      <c r="C200" s="7">
        <v>51100</v>
      </c>
      <c r="D200" s="8">
        <v>28.2</v>
      </c>
      <c r="E200" s="8">
        <v>2.8</v>
      </c>
      <c r="F200" s="7">
        <v>31700</v>
      </c>
      <c r="G200" s="7">
        <v>51100</v>
      </c>
      <c r="H200" s="8">
        <v>62</v>
      </c>
      <c r="I200" s="8">
        <v>3.1</v>
      </c>
      <c r="J200" s="7">
        <v>9500</v>
      </c>
      <c r="K200" s="7">
        <v>51100</v>
      </c>
      <c r="L200" s="8">
        <v>18.7</v>
      </c>
      <c r="M200" s="8">
        <v>2.5</v>
      </c>
      <c r="AA200" s="24" t="s">
        <v>797</v>
      </c>
      <c r="AB200" s="25">
        <v>14900</v>
      </c>
      <c r="AC200" s="25">
        <v>52800</v>
      </c>
      <c r="AD200" s="26">
        <v>28.2</v>
      </c>
      <c r="AE200" s="26">
        <v>3</v>
      </c>
      <c r="AF200" s="25">
        <v>8500</v>
      </c>
      <c r="AG200" s="25">
        <v>52800</v>
      </c>
      <c r="AH200" s="26">
        <v>16</v>
      </c>
      <c r="AI200" s="26">
        <v>2.4</v>
      </c>
      <c r="AJ200" s="25">
        <v>34700</v>
      </c>
      <c r="AK200" s="25">
        <v>52800</v>
      </c>
      <c r="AL200" s="26">
        <v>65.8</v>
      </c>
      <c r="AM200" s="26">
        <v>3.2</v>
      </c>
      <c r="BA200" s="36" t="s">
        <v>798</v>
      </c>
      <c r="BB200" s="37">
        <v>15700</v>
      </c>
      <c r="BC200" s="37">
        <v>52400</v>
      </c>
      <c r="BD200" s="38">
        <v>29.8</v>
      </c>
      <c r="BE200" s="38">
        <v>3.3</v>
      </c>
      <c r="BF200" s="37">
        <v>36200</v>
      </c>
      <c r="BG200" s="37">
        <v>52400</v>
      </c>
      <c r="BH200" s="38">
        <v>69</v>
      </c>
      <c r="BI200" s="38">
        <v>3.4</v>
      </c>
      <c r="BJ200" s="37">
        <v>6600</v>
      </c>
      <c r="BK200" s="37">
        <v>52400</v>
      </c>
      <c r="BL200" s="38">
        <v>12.6</v>
      </c>
      <c r="BM200" s="38">
        <v>2.4</v>
      </c>
      <c r="CA200" s="33" t="s">
        <v>798</v>
      </c>
      <c r="CB200" s="37">
        <v>15700</v>
      </c>
      <c r="CC200" s="37">
        <v>52400</v>
      </c>
      <c r="CD200" s="38">
        <v>29.8</v>
      </c>
      <c r="CE200" s="38">
        <v>3.3</v>
      </c>
      <c r="CF200" s="37">
        <v>36200</v>
      </c>
      <c r="CG200" s="37">
        <v>52400</v>
      </c>
      <c r="CH200" s="38">
        <v>69</v>
      </c>
      <c r="CI200" s="38">
        <v>3.4</v>
      </c>
      <c r="CJ200" s="37">
        <v>6600</v>
      </c>
      <c r="CK200" s="37">
        <v>52400</v>
      </c>
      <c r="CL200" s="38">
        <v>12.6</v>
      </c>
      <c r="CM200" s="38">
        <v>2.4</v>
      </c>
    </row>
    <row r="201" spans="1:91" x14ac:dyDescent="0.3">
      <c r="A201" s="6" t="s">
        <v>209</v>
      </c>
      <c r="B201" s="7">
        <v>12300</v>
      </c>
      <c r="C201" s="7">
        <v>50000</v>
      </c>
      <c r="D201" s="8">
        <v>24.6</v>
      </c>
      <c r="E201" s="8">
        <v>3</v>
      </c>
      <c r="F201" s="7">
        <v>32200</v>
      </c>
      <c r="G201" s="7">
        <v>50000</v>
      </c>
      <c r="H201" s="8">
        <v>64.400000000000006</v>
      </c>
      <c r="I201" s="8">
        <v>3.4</v>
      </c>
      <c r="J201" s="7">
        <v>7300</v>
      </c>
      <c r="K201" s="7">
        <v>50000</v>
      </c>
      <c r="L201" s="8">
        <v>14.6</v>
      </c>
      <c r="M201" s="8">
        <v>2.5</v>
      </c>
      <c r="AA201" s="24" t="s">
        <v>798</v>
      </c>
      <c r="AB201" s="25">
        <v>14100</v>
      </c>
      <c r="AC201" s="25">
        <v>52600</v>
      </c>
      <c r="AD201" s="26">
        <v>26.8</v>
      </c>
      <c r="AE201" s="26">
        <v>3.2</v>
      </c>
      <c r="AF201" s="25">
        <v>6700</v>
      </c>
      <c r="AG201" s="25">
        <v>52600</v>
      </c>
      <c r="AH201" s="26">
        <v>12.8</v>
      </c>
      <c r="AI201" s="26">
        <v>2.4</v>
      </c>
      <c r="AJ201" s="25">
        <v>36000</v>
      </c>
      <c r="AK201" s="25">
        <v>52600</v>
      </c>
      <c r="AL201" s="26">
        <v>68.400000000000006</v>
      </c>
      <c r="AM201" s="26">
        <v>3.4</v>
      </c>
      <c r="BA201" s="36" t="s">
        <v>799</v>
      </c>
      <c r="BB201" s="37">
        <v>16100</v>
      </c>
      <c r="BC201" s="37">
        <v>58500</v>
      </c>
      <c r="BD201" s="38">
        <v>27.6</v>
      </c>
      <c r="BE201" s="38">
        <v>2.8</v>
      </c>
      <c r="BF201" s="37">
        <v>40800</v>
      </c>
      <c r="BG201" s="37">
        <v>58500</v>
      </c>
      <c r="BH201" s="38">
        <v>69.8</v>
      </c>
      <c r="BI201" s="38">
        <v>2.9</v>
      </c>
      <c r="BJ201" s="37">
        <v>5500</v>
      </c>
      <c r="BK201" s="37">
        <v>58500</v>
      </c>
      <c r="BL201" s="38">
        <v>9.4</v>
      </c>
      <c r="BM201" s="38">
        <v>1.9</v>
      </c>
      <c r="CA201" s="33" t="s">
        <v>799</v>
      </c>
      <c r="CB201" s="37">
        <v>16100</v>
      </c>
      <c r="CC201" s="37">
        <v>58500</v>
      </c>
      <c r="CD201" s="38">
        <v>27.6</v>
      </c>
      <c r="CE201" s="38">
        <v>2.8</v>
      </c>
      <c r="CF201" s="37">
        <v>40800</v>
      </c>
      <c r="CG201" s="37">
        <v>58500</v>
      </c>
      <c r="CH201" s="38">
        <v>69.8</v>
      </c>
      <c r="CI201" s="38">
        <v>2.9</v>
      </c>
      <c r="CJ201" s="37">
        <v>5500</v>
      </c>
      <c r="CK201" s="37">
        <v>58500</v>
      </c>
      <c r="CL201" s="38">
        <v>9.4</v>
      </c>
      <c r="CM201" s="38">
        <v>1.9</v>
      </c>
    </row>
    <row r="202" spans="1:91" x14ac:dyDescent="0.3">
      <c r="A202" s="6" t="s">
        <v>210</v>
      </c>
      <c r="B202" s="7">
        <v>15100</v>
      </c>
      <c r="C202" s="7">
        <v>56000</v>
      </c>
      <c r="D202" s="8">
        <v>27</v>
      </c>
      <c r="E202" s="8">
        <v>2.4</v>
      </c>
      <c r="F202" s="7">
        <v>38200</v>
      </c>
      <c r="G202" s="7">
        <v>56000</v>
      </c>
      <c r="H202" s="8">
        <v>68.3</v>
      </c>
      <c r="I202" s="8">
        <v>2.5</v>
      </c>
      <c r="J202" s="7">
        <v>6900</v>
      </c>
      <c r="K202" s="7">
        <v>56000</v>
      </c>
      <c r="L202" s="8">
        <v>12.3</v>
      </c>
      <c r="M202" s="8">
        <v>1.7</v>
      </c>
      <c r="AA202" s="24" t="s">
        <v>799</v>
      </c>
      <c r="AB202" s="25">
        <v>16800</v>
      </c>
      <c r="AC202" s="25">
        <v>58700</v>
      </c>
      <c r="AD202" s="26">
        <v>28.6</v>
      </c>
      <c r="AE202" s="26">
        <v>2.5</v>
      </c>
      <c r="AF202" s="25">
        <v>6000</v>
      </c>
      <c r="AG202" s="25">
        <v>58700</v>
      </c>
      <c r="AH202" s="26">
        <v>10.199999999999999</v>
      </c>
      <c r="AI202" s="26">
        <v>1.7</v>
      </c>
      <c r="AJ202" s="25">
        <v>40900</v>
      </c>
      <c r="AK202" s="25">
        <v>58700</v>
      </c>
      <c r="AL202" s="26">
        <v>69.7</v>
      </c>
      <c r="AM202" s="26">
        <v>2.5</v>
      </c>
      <c r="BA202" s="36" t="s">
        <v>800</v>
      </c>
      <c r="BB202" s="37">
        <v>22800</v>
      </c>
      <c r="BC202" s="37">
        <v>86100</v>
      </c>
      <c r="BD202" s="38">
        <v>26.5</v>
      </c>
      <c r="BE202" s="38">
        <v>2.6</v>
      </c>
      <c r="BF202" s="37">
        <v>53700</v>
      </c>
      <c r="BG202" s="37">
        <v>86100</v>
      </c>
      <c r="BH202" s="38">
        <v>62.3</v>
      </c>
      <c r="BI202" s="38">
        <v>2.9</v>
      </c>
      <c r="BJ202" s="37">
        <v>11900</v>
      </c>
      <c r="BK202" s="37">
        <v>86100</v>
      </c>
      <c r="BL202" s="38">
        <v>13.9</v>
      </c>
      <c r="BM202" s="38">
        <v>2.1</v>
      </c>
      <c r="CA202" s="33" t="s">
        <v>800</v>
      </c>
      <c r="CB202" s="37">
        <v>22800</v>
      </c>
      <c r="CC202" s="37">
        <v>86100</v>
      </c>
      <c r="CD202" s="38">
        <v>26.5</v>
      </c>
      <c r="CE202" s="38">
        <v>2.6</v>
      </c>
      <c r="CF202" s="37">
        <v>53700</v>
      </c>
      <c r="CG202" s="37">
        <v>86100</v>
      </c>
      <c r="CH202" s="38">
        <v>62.3</v>
      </c>
      <c r="CI202" s="38">
        <v>2.9</v>
      </c>
      <c r="CJ202" s="37">
        <v>11900</v>
      </c>
      <c r="CK202" s="37">
        <v>86100</v>
      </c>
      <c r="CL202" s="38">
        <v>13.9</v>
      </c>
      <c r="CM202" s="38">
        <v>2.1</v>
      </c>
    </row>
    <row r="203" spans="1:91" x14ac:dyDescent="0.3">
      <c r="A203" s="6" t="s">
        <v>211</v>
      </c>
      <c r="B203" s="7">
        <v>24800</v>
      </c>
      <c r="C203" s="7">
        <v>83700</v>
      </c>
      <c r="D203" s="8">
        <v>29.6</v>
      </c>
      <c r="E203" s="8">
        <v>2.7</v>
      </c>
      <c r="F203" s="7">
        <v>55800</v>
      </c>
      <c r="G203" s="7">
        <v>83700</v>
      </c>
      <c r="H203" s="8">
        <v>66.7</v>
      </c>
      <c r="I203" s="8">
        <v>2.7</v>
      </c>
      <c r="J203" s="7">
        <v>11900</v>
      </c>
      <c r="K203" s="7">
        <v>83700</v>
      </c>
      <c r="L203" s="8">
        <v>14.2</v>
      </c>
      <c r="M203" s="8">
        <v>2</v>
      </c>
      <c r="AA203" s="24" t="s">
        <v>800</v>
      </c>
      <c r="AB203" s="25">
        <v>24300</v>
      </c>
      <c r="AC203" s="25">
        <v>87500</v>
      </c>
      <c r="AD203" s="26">
        <v>27.8</v>
      </c>
      <c r="AE203" s="26">
        <v>2.6</v>
      </c>
      <c r="AF203" s="25">
        <v>14200</v>
      </c>
      <c r="AG203" s="25">
        <v>87500</v>
      </c>
      <c r="AH203" s="26">
        <v>16.3</v>
      </c>
      <c r="AI203" s="26">
        <v>2.1</v>
      </c>
      <c r="AJ203" s="25">
        <v>54800</v>
      </c>
      <c r="AK203" s="25">
        <v>87500</v>
      </c>
      <c r="AL203" s="26">
        <v>62.6</v>
      </c>
      <c r="AM203" s="26">
        <v>2.8</v>
      </c>
      <c r="BA203" s="36" t="s">
        <v>801</v>
      </c>
      <c r="BB203" s="37">
        <v>64400</v>
      </c>
      <c r="BC203" s="37">
        <v>221200</v>
      </c>
      <c r="BD203" s="38">
        <v>29.1</v>
      </c>
      <c r="BE203" s="38">
        <v>2.9</v>
      </c>
      <c r="BF203" s="37">
        <v>148400</v>
      </c>
      <c r="BG203" s="37">
        <v>221200</v>
      </c>
      <c r="BH203" s="38">
        <v>67.099999999999994</v>
      </c>
      <c r="BI203" s="38">
        <v>3</v>
      </c>
      <c r="BJ203" s="37">
        <v>41400</v>
      </c>
      <c r="BK203" s="37">
        <v>221200</v>
      </c>
      <c r="BL203" s="38">
        <v>18.7</v>
      </c>
      <c r="BM203" s="38">
        <v>2.5</v>
      </c>
      <c r="CA203" s="33" t="s">
        <v>801</v>
      </c>
      <c r="CB203" s="37">
        <v>64400</v>
      </c>
      <c r="CC203" s="37">
        <v>221200</v>
      </c>
      <c r="CD203" s="38">
        <v>29.1</v>
      </c>
      <c r="CE203" s="38">
        <v>2.9</v>
      </c>
      <c r="CF203" s="37">
        <v>148400</v>
      </c>
      <c r="CG203" s="37">
        <v>221200</v>
      </c>
      <c r="CH203" s="38">
        <v>67.099999999999994</v>
      </c>
      <c r="CI203" s="38">
        <v>3</v>
      </c>
      <c r="CJ203" s="37">
        <v>41400</v>
      </c>
      <c r="CK203" s="37">
        <v>221200</v>
      </c>
      <c r="CL203" s="38">
        <v>18.7</v>
      </c>
      <c r="CM203" s="38">
        <v>2.5</v>
      </c>
    </row>
    <row r="204" spans="1:91" x14ac:dyDescent="0.3">
      <c r="A204" s="6" t="s">
        <v>212</v>
      </c>
      <c r="B204" s="7">
        <v>56700</v>
      </c>
      <c r="C204" s="7">
        <v>211100</v>
      </c>
      <c r="D204" s="8">
        <v>26.9</v>
      </c>
      <c r="E204" s="8">
        <v>2.6</v>
      </c>
      <c r="F204" s="7">
        <v>134700</v>
      </c>
      <c r="G204" s="7">
        <v>211100</v>
      </c>
      <c r="H204" s="8">
        <v>63.8</v>
      </c>
      <c r="I204" s="8">
        <v>2.8</v>
      </c>
      <c r="J204" s="7">
        <v>38800</v>
      </c>
      <c r="K204" s="7">
        <v>211100</v>
      </c>
      <c r="L204" s="8">
        <v>18.399999999999999</v>
      </c>
      <c r="M204" s="8">
        <v>2.2999999999999998</v>
      </c>
      <c r="AA204" s="24" t="s">
        <v>801</v>
      </c>
      <c r="AB204" s="25">
        <v>56100</v>
      </c>
      <c r="AC204" s="25">
        <v>218100</v>
      </c>
      <c r="AD204" s="26">
        <v>25.7</v>
      </c>
      <c r="AE204" s="26">
        <v>2.8</v>
      </c>
      <c r="AF204" s="25">
        <v>45800</v>
      </c>
      <c r="AG204" s="25">
        <v>218100</v>
      </c>
      <c r="AH204" s="26">
        <v>21</v>
      </c>
      <c r="AI204" s="26">
        <v>2.6</v>
      </c>
      <c r="AJ204" s="25">
        <v>135400</v>
      </c>
      <c r="AK204" s="25">
        <v>218100</v>
      </c>
      <c r="AL204" s="26">
        <v>62.1</v>
      </c>
      <c r="AM204" s="26">
        <v>3.1</v>
      </c>
      <c r="BA204" s="36" t="s">
        <v>802</v>
      </c>
      <c r="BB204" s="37">
        <v>3900</v>
      </c>
      <c r="BC204" s="37">
        <v>13300</v>
      </c>
      <c r="BD204" s="38">
        <v>29.3</v>
      </c>
      <c r="BE204" s="38">
        <v>5.7</v>
      </c>
      <c r="BF204" s="37">
        <v>9100</v>
      </c>
      <c r="BG204" s="37">
        <v>13300</v>
      </c>
      <c r="BH204" s="38">
        <v>68.2</v>
      </c>
      <c r="BI204" s="38">
        <v>5.9</v>
      </c>
      <c r="BJ204" s="37">
        <v>1600</v>
      </c>
      <c r="BK204" s="37">
        <v>13300</v>
      </c>
      <c r="BL204" s="38">
        <v>11.6</v>
      </c>
      <c r="BM204" s="38">
        <v>4</v>
      </c>
      <c r="CA204" s="33" t="s">
        <v>802</v>
      </c>
      <c r="CB204" s="37">
        <v>3900</v>
      </c>
      <c r="CC204" s="37">
        <v>13300</v>
      </c>
      <c r="CD204" s="38">
        <v>29.3</v>
      </c>
      <c r="CE204" s="38">
        <v>5.7</v>
      </c>
      <c r="CF204" s="37">
        <v>9100</v>
      </c>
      <c r="CG204" s="37">
        <v>13300</v>
      </c>
      <c r="CH204" s="38">
        <v>68.2</v>
      </c>
      <c r="CI204" s="38">
        <v>5.9</v>
      </c>
      <c r="CJ204" s="37">
        <v>1600</v>
      </c>
      <c r="CK204" s="37">
        <v>13300</v>
      </c>
      <c r="CL204" s="38">
        <v>11.6</v>
      </c>
      <c r="CM204" s="38">
        <v>4</v>
      </c>
    </row>
    <row r="205" spans="1:91" x14ac:dyDescent="0.3">
      <c r="A205" s="6" t="s">
        <v>213</v>
      </c>
      <c r="B205" s="7">
        <v>3800</v>
      </c>
      <c r="C205" s="7">
        <v>12500</v>
      </c>
      <c r="D205" s="8">
        <v>30.3</v>
      </c>
      <c r="E205" s="8">
        <v>6.6</v>
      </c>
      <c r="F205" s="7">
        <v>9000</v>
      </c>
      <c r="G205" s="7">
        <v>12500</v>
      </c>
      <c r="H205" s="8">
        <v>71.8</v>
      </c>
      <c r="I205" s="8">
        <v>6.5</v>
      </c>
      <c r="J205" s="7">
        <v>1300</v>
      </c>
      <c r="K205" s="7">
        <v>12500</v>
      </c>
      <c r="L205" s="8">
        <v>10.199999999999999</v>
      </c>
      <c r="M205" s="8">
        <v>4.4000000000000004</v>
      </c>
      <c r="AA205" s="24" t="s">
        <v>802</v>
      </c>
      <c r="AB205" s="25">
        <v>3700</v>
      </c>
      <c r="AC205" s="25">
        <v>13100</v>
      </c>
      <c r="AD205" s="26">
        <v>28.7</v>
      </c>
      <c r="AE205" s="26">
        <v>5.9</v>
      </c>
      <c r="AF205" s="25">
        <v>1400</v>
      </c>
      <c r="AG205" s="25">
        <v>13100</v>
      </c>
      <c r="AH205" s="26">
        <v>10.5</v>
      </c>
      <c r="AI205" s="26">
        <v>4</v>
      </c>
      <c r="AJ205" s="25">
        <v>9400</v>
      </c>
      <c r="AK205" s="25">
        <v>13100</v>
      </c>
      <c r="AL205" s="26">
        <v>72</v>
      </c>
      <c r="AM205" s="26">
        <v>5.8</v>
      </c>
      <c r="BA205" s="36" t="s">
        <v>803</v>
      </c>
      <c r="BB205" s="37">
        <v>31300</v>
      </c>
      <c r="BC205" s="37">
        <v>88600</v>
      </c>
      <c r="BD205" s="38">
        <v>35.299999999999997</v>
      </c>
      <c r="BE205" s="38">
        <v>2.8</v>
      </c>
      <c r="BF205" s="37">
        <v>62300</v>
      </c>
      <c r="BG205" s="37">
        <v>88600</v>
      </c>
      <c r="BH205" s="38">
        <v>70.3</v>
      </c>
      <c r="BI205" s="38">
        <v>2.7</v>
      </c>
      <c r="BJ205" s="37">
        <v>11600</v>
      </c>
      <c r="BK205" s="37">
        <v>88600</v>
      </c>
      <c r="BL205" s="38">
        <v>13.1</v>
      </c>
      <c r="BM205" s="38">
        <v>2</v>
      </c>
      <c r="CA205" s="33" t="s">
        <v>803</v>
      </c>
      <c r="CB205" s="37">
        <v>31300</v>
      </c>
      <c r="CC205" s="37">
        <v>88600</v>
      </c>
      <c r="CD205" s="38">
        <v>35.299999999999997</v>
      </c>
      <c r="CE205" s="38">
        <v>2.8</v>
      </c>
      <c r="CF205" s="37">
        <v>62300</v>
      </c>
      <c r="CG205" s="37">
        <v>88600</v>
      </c>
      <c r="CH205" s="38">
        <v>70.3</v>
      </c>
      <c r="CI205" s="38">
        <v>2.7</v>
      </c>
      <c r="CJ205" s="37">
        <v>11600</v>
      </c>
      <c r="CK205" s="37">
        <v>88600</v>
      </c>
      <c r="CL205" s="38">
        <v>13.1</v>
      </c>
      <c r="CM205" s="38">
        <v>2</v>
      </c>
    </row>
    <row r="206" spans="1:91" x14ac:dyDescent="0.3">
      <c r="A206" s="6" t="s">
        <v>214</v>
      </c>
      <c r="B206" s="7">
        <v>30600</v>
      </c>
      <c r="C206" s="7">
        <v>83200</v>
      </c>
      <c r="D206" s="8">
        <v>36.799999999999997</v>
      </c>
      <c r="E206" s="8">
        <v>2.8</v>
      </c>
      <c r="F206" s="7">
        <v>60400</v>
      </c>
      <c r="G206" s="7">
        <v>83200</v>
      </c>
      <c r="H206" s="8">
        <v>72.599999999999994</v>
      </c>
      <c r="I206" s="8">
        <v>2.5</v>
      </c>
      <c r="J206" s="7">
        <v>10000</v>
      </c>
      <c r="K206" s="7">
        <v>83200</v>
      </c>
      <c r="L206" s="8">
        <v>12</v>
      </c>
      <c r="M206" s="8">
        <v>1.9</v>
      </c>
      <c r="AA206" s="24" t="s">
        <v>803</v>
      </c>
      <c r="AB206" s="25">
        <v>31200</v>
      </c>
      <c r="AC206" s="25">
        <v>87600</v>
      </c>
      <c r="AD206" s="26">
        <v>35.6</v>
      </c>
      <c r="AE206" s="26">
        <v>2.7</v>
      </c>
      <c r="AF206" s="25">
        <v>10700</v>
      </c>
      <c r="AG206" s="25">
        <v>87600</v>
      </c>
      <c r="AH206" s="26">
        <v>12.2</v>
      </c>
      <c r="AI206" s="26">
        <v>1.8</v>
      </c>
      <c r="AJ206" s="25">
        <v>61500</v>
      </c>
      <c r="AK206" s="25">
        <v>87600</v>
      </c>
      <c r="AL206" s="26">
        <v>70.099999999999994</v>
      </c>
      <c r="AM206" s="26">
        <v>2.6</v>
      </c>
      <c r="BA206" s="36" t="s">
        <v>804</v>
      </c>
      <c r="BB206" s="37">
        <v>35600</v>
      </c>
      <c r="BC206" s="37">
        <v>112600</v>
      </c>
      <c r="BD206" s="38">
        <v>31.6</v>
      </c>
      <c r="BE206" s="38">
        <v>2.8</v>
      </c>
      <c r="BF206" s="37">
        <v>75600</v>
      </c>
      <c r="BG206" s="37">
        <v>112600</v>
      </c>
      <c r="BH206" s="38">
        <v>67.099999999999994</v>
      </c>
      <c r="BI206" s="38">
        <v>2.8</v>
      </c>
      <c r="BJ206" s="37">
        <v>19200</v>
      </c>
      <c r="BK206" s="37">
        <v>112600</v>
      </c>
      <c r="BL206" s="38">
        <v>17.100000000000001</v>
      </c>
      <c r="BM206" s="38">
        <v>2.2999999999999998</v>
      </c>
      <c r="CA206" s="33" t="s">
        <v>804</v>
      </c>
      <c r="CB206" s="37">
        <v>35600</v>
      </c>
      <c r="CC206" s="37">
        <v>112600</v>
      </c>
      <c r="CD206" s="38">
        <v>31.6</v>
      </c>
      <c r="CE206" s="38">
        <v>2.8</v>
      </c>
      <c r="CF206" s="37">
        <v>75600</v>
      </c>
      <c r="CG206" s="37">
        <v>112600</v>
      </c>
      <c r="CH206" s="38">
        <v>67.099999999999994</v>
      </c>
      <c r="CI206" s="38">
        <v>2.8</v>
      </c>
      <c r="CJ206" s="37">
        <v>19200</v>
      </c>
      <c r="CK206" s="37">
        <v>112600</v>
      </c>
      <c r="CL206" s="38">
        <v>17.100000000000001</v>
      </c>
      <c r="CM206" s="38">
        <v>2.2999999999999998</v>
      </c>
    </row>
    <row r="207" spans="1:91" x14ac:dyDescent="0.3">
      <c r="A207" s="6" t="s">
        <v>215</v>
      </c>
      <c r="B207" s="7">
        <v>35000</v>
      </c>
      <c r="C207" s="7">
        <v>108400</v>
      </c>
      <c r="D207" s="8">
        <v>32.299999999999997</v>
      </c>
      <c r="E207" s="8">
        <v>2.6</v>
      </c>
      <c r="F207" s="7">
        <v>72900</v>
      </c>
      <c r="G207" s="7">
        <v>108400</v>
      </c>
      <c r="H207" s="8">
        <v>67.3</v>
      </c>
      <c r="I207" s="8">
        <v>2.7</v>
      </c>
      <c r="J207" s="7">
        <v>16100</v>
      </c>
      <c r="K207" s="7">
        <v>108400</v>
      </c>
      <c r="L207" s="8">
        <v>14.8</v>
      </c>
      <c r="M207" s="8">
        <v>2</v>
      </c>
      <c r="AA207" s="24" t="s">
        <v>804</v>
      </c>
      <c r="AB207" s="25">
        <v>34900</v>
      </c>
      <c r="AC207" s="25">
        <v>112400</v>
      </c>
      <c r="AD207" s="26">
        <v>31</v>
      </c>
      <c r="AE207" s="26">
        <v>2.6</v>
      </c>
      <c r="AF207" s="25">
        <v>18800</v>
      </c>
      <c r="AG207" s="25">
        <v>112400</v>
      </c>
      <c r="AH207" s="26">
        <v>16.8</v>
      </c>
      <c r="AI207" s="26">
        <v>2.1</v>
      </c>
      <c r="AJ207" s="25">
        <v>73300</v>
      </c>
      <c r="AK207" s="25">
        <v>112400</v>
      </c>
      <c r="AL207" s="26">
        <v>65.2</v>
      </c>
      <c r="AM207" s="26">
        <v>2.7</v>
      </c>
      <c r="BA207" s="36" t="s">
        <v>805</v>
      </c>
      <c r="BB207" s="37">
        <v>22800</v>
      </c>
      <c r="BC207" s="37">
        <v>69900</v>
      </c>
      <c r="BD207" s="38">
        <v>32.700000000000003</v>
      </c>
      <c r="BE207" s="38">
        <v>2.9</v>
      </c>
      <c r="BF207" s="37">
        <v>48700</v>
      </c>
      <c r="BG207" s="37">
        <v>69900</v>
      </c>
      <c r="BH207" s="38">
        <v>69.7</v>
      </c>
      <c r="BI207" s="38">
        <v>2.9</v>
      </c>
      <c r="BJ207" s="37">
        <v>7200</v>
      </c>
      <c r="BK207" s="37">
        <v>69900</v>
      </c>
      <c r="BL207" s="38">
        <v>10.4</v>
      </c>
      <c r="BM207" s="38">
        <v>1.9</v>
      </c>
      <c r="CA207" s="33" t="s">
        <v>805</v>
      </c>
      <c r="CB207" s="37">
        <v>22800</v>
      </c>
      <c r="CC207" s="37">
        <v>69900</v>
      </c>
      <c r="CD207" s="38">
        <v>32.700000000000003</v>
      </c>
      <c r="CE207" s="38">
        <v>2.9</v>
      </c>
      <c r="CF207" s="37">
        <v>48700</v>
      </c>
      <c r="CG207" s="37">
        <v>69900</v>
      </c>
      <c r="CH207" s="38">
        <v>69.7</v>
      </c>
      <c r="CI207" s="38">
        <v>2.9</v>
      </c>
      <c r="CJ207" s="37">
        <v>7200</v>
      </c>
      <c r="CK207" s="37">
        <v>69900</v>
      </c>
      <c r="CL207" s="38">
        <v>10.4</v>
      </c>
      <c r="CM207" s="38">
        <v>1.9</v>
      </c>
    </row>
    <row r="208" spans="1:91" x14ac:dyDescent="0.3">
      <c r="A208" s="6" t="s">
        <v>216</v>
      </c>
      <c r="B208" s="7">
        <v>20300</v>
      </c>
      <c r="C208" s="7">
        <v>66800</v>
      </c>
      <c r="D208" s="8">
        <v>30.4</v>
      </c>
      <c r="E208" s="8">
        <v>2.8</v>
      </c>
      <c r="F208" s="7">
        <v>45700</v>
      </c>
      <c r="G208" s="7">
        <v>66800</v>
      </c>
      <c r="H208" s="8">
        <v>68.400000000000006</v>
      </c>
      <c r="I208" s="8">
        <v>2.8</v>
      </c>
      <c r="J208" s="7">
        <v>8700</v>
      </c>
      <c r="K208" s="7">
        <v>66800</v>
      </c>
      <c r="L208" s="8">
        <v>13</v>
      </c>
      <c r="M208" s="8">
        <v>2.1</v>
      </c>
      <c r="AA208" s="24" t="s">
        <v>805</v>
      </c>
      <c r="AB208" s="25">
        <v>21300</v>
      </c>
      <c r="AC208" s="25">
        <v>70100</v>
      </c>
      <c r="AD208" s="26">
        <v>30.4</v>
      </c>
      <c r="AE208" s="26">
        <v>2.9</v>
      </c>
      <c r="AF208" s="25">
        <v>8000</v>
      </c>
      <c r="AG208" s="25">
        <v>70100</v>
      </c>
      <c r="AH208" s="26">
        <v>11.4</v>
      </c>
      <c r="AI208" s="26">
        <v>2</v>
      </c>
      <c r="AJ208" s="25">
        <v>49400</v>
      </c>
      <c r="AK208" s="25">
        <v>70100</v>
      </c>
      <c r="AL208" s="26">
        <v>70.599999999999994</v>
      </c>
      <c r="AM208" s="26">
        <v>2.9</v>
      </c>
      <c r="BA208" s="36" t="s">
        <v>806</v>
      </c>
      <c r="BB208" s="37">
        <v>5100</v>
      </c>
      <c r="BC208" s="37">
        <v>14500</v>
      </c>
      <c r="BD208" s="38">
        <v>34.9</v>
      </c>
      <c r="BE208" s="38">
        <v>5.6</v>
      </c>
      <c r="BF208" s="37">
        <v>11700</v>
      </c>
      <c r="BG208" s="37">
        <v>14500</v>
      </c>
      <c r="BH208" s="38">
        <v>80.599999999999994</v>
      </c>
      <c r="BI208" s="38">
        <v>4.7</v>
      </c>
      <c r="BJ208" s="37">
        <v>700</v>
      </c>
      <c r="BK208" s="37">
        <v>14500</v>
      </c>
      <c r="BL208" s="38">
        <v>4.5999999999999996</v>
      </c>
      <c r="BM208" s="38">
        <v>2.5</v>
      </c>
      <c r="CA208" s="33" t="s">
        <v>806</v>
      </c>
      <c r="CB208" s="37">
        <v>5100</v>
      </c>
      <c r="CC208" s="37">
        <v>14500</v>
      </c>
      <c r="CD208" s="38">
        <v>34.9</v>
      </c>
      <c r="CE208" s="38">
        <v>5.6</v>
      </c>
      <c r="CF208" s="37">
        <v>11700</v>
      </c>
      <c r="CG208" s="37">
        <v>14500</v>
      </c>
      <c r="CH208" s="38">
        <v>80.599999999999994</v>
      </c>
      <c r="CI208" s="38">
        <v>4.7</v>
      </c>
      <c r="CJ208" s="37">
        <v>700</v>
      </c>
      <c r="CK208" s="37">
        <v>14500</v>
      </c>
      <c r="CL208" s="38">
        <v>4.5999999999999996</v>
      </c>
      <c r="CM208" s="38">
        <v>2.5</v>
      </c>
    </row>
    <row r="209" spans="1:91" x14ac:dyDescent="0.3">
      <c r="A209" s="6" t="s">
        <v>217</v>
      </c>
      <c r="B209" s="7">
        <v>3600</v>
      </c>
      <c r="C209" s="7">
        <v>13900</v>
      </c>
      <c r="D209" s="8">
        <v>26.1</v>
      </c>
      <c r="E209" s="8">
        <v>5.7</v>
      </c>
      <c r="F209" s="7">
        <v>9900</v>
      </c>
      <c r="G209" s="7">
        <v>13900</v>
      </c>
      <c r="H209" s="8">
        <v>71.2</v>
      </c>
      <c r="I209" s="8">
        <v>5.8</v>
      </c>
      <c r="J209" s="7">
        <v>1300</v>
      </c>
      <c r="K209" s="7">
        <v>13900</v>
      </c>
      <c r="L209" s="8">
        <v>9.6999999999999993</v>
      </c>
      <c r="M209" s="8">
        <v>3.8</v>
      </c>
      <c r="AA209" s="24" t="s">
        <v>806</v>
      </c>
      <c r="AB209" s="25">
        <v>4000</v>
      </c>
      <c r="AC209" s="25">
        <v>14300</v>
      </c>
      <c r="AD209" s="26">
        <v>28.2</v>
      </c>
      <c r="AE209" s="26">
        <v>5.2</v>
      </c>
      <c r="AF209" s="25">
        <v>1300</v>
      </c>
      <c r="AG209" s="25">
        <v>14300</v>
      </c>
      <c r="AH209" s="26">
        <v>9.1</v>
      </c>
      <c r="AI209" s="26">
        <v>3.3</v>
      </c>
      <c r="AJ209" s="25">
        <v>10700</v>
      </c>
      <c r="AK209" s="25">
        <v>14300</v>
      </c>
      <c r="AL209" s="26">
        <v>74.900000000000006</v>
      </c>
      <c r="AM209" s="26">
        <v>5</v>
      </c>
      <c r="BA209" s="36" t="s">
        <v>807</v>
      </c>
      <c r="BB209" s="37">
        <v>21800</v>
      </c>
      <c r="BC209" s="37">
        <v>69400</v>
      </c>
      <c r="BD209" s="38">
        <v>31.4</v>
      </c>
      <c r="BE209" s="38">
        <v>2.7</v>
      </c>
      <c r="BF209" s="37">
        <v>48000</v>
      </c>
      <c r="BG209" s="37">
        <v>69400</v>
      </c>
      <c r="BH209" s="38">
        <v>69.2</v>
      </c>
      <c r="BI209" s="38">
        <v>2.7</v>
      </c>
      <c r="BJ209" s="37">
        <v>9200</v>
      </c>
      <c r="BK209" s="37">
        <v>69400</v>
      </c>
      <c r="BL209" s="38">
        <v>13.3</v>
      </c>
      <c r="BM209" s="38">
        <v>2</v>
      </c>
      <c r="CA209" s="33" t="s">
        <v>807</v>
      </c>
      <c r="CB209" s="37">
        <v>21800</v>
      </c>
      <c r="CC209" s="37">
        <v>69400</v>
      </c>
      <c r="CD209" s="38">
        <v>31.4</v>
      </c>
      <c r="CE209" s="38">
        <v>2.7</v>
      </c>
      <c r="CF209" s="37">
        <v>48000</v>
      </c>
      <c r="CG209" s="37">
        <v>69400</v>
      </c>
      <c r="CH209" s="38">
        <v>69.2</v>
      </c>
      <c r="CI209" s="38">
        <v>2.7</v>
      </c>
      <c r="CJ209" s="37">
        <v>9200</v>
      </c>
      <c r="CK209" s="37">
        <v>69400</v>
      </c>
      <c r="CL209" s="38">
        <v>13.3</v>
      </c>
      <c r="CM209" s="38">
        <v>2</v>
      </c>
    </row>
    <row r="210" spans="1:91" x14ac:dyDescent="0.3">
      <c r="A210" s="6" t="s">
        <v>218</v>
      </c>
      <c r="B210" s="7">
        <v>22100</v>
      </c>
      <c r="C210" s="7">
        <v>66800</v>
      </c>
      <c r="D210" s="8">
        <v>33</v>
      </c>
      <c r="E210" s="8">
        <v>2.7</v>
      </c>
      <c r="F210" s="7">
        <v>46500</v>
      </c>
      <c r="G210" s="7">
        <v>66800</v>
      </c>
      <c r="H210" s="8">
        <v>69.7</v>
      </c>
      <c r="I210" s="8">
        <v>2.7</v>
      </c>
      <c r="J210" s="7">
        <v>8100</v>
      </c>
      <c r="K210" s="7">
        <v>66800</v>
      </c>
      <c r="L210" s="8">
        <v>12.1</v>
      </c>
      <c r="M210" s="8">
        <v>1.9</v>
      </c>
      <c r="AA210" s="24" t="s">
        <v>807</v>
      </c>
      <c r="AB210" s="25">
        <v>21300</v>
      </c>
      <c r="AC210" s="25">
        <v>69500</v>
      </c>
      <c r="AD210" s="26">
        <v>30.6</v>
      </c>
      <c r="AE210" s="26">
        <v>2.7</v>
      </c>
      <c r="AF210" s="25">
        <v>9600</v>
      </c>
      <c r="AG210" s="25">
        <v>69500</v>
      </c>
      <c r="AH210" s="26">
        <v>13.9</v>
      </c>
      <c r="AI210" s="26">
        <v>2</v>
      </c>
      <c r="AJ210" s="25">
        <v>46500</v>
      </c>
      <c r="AK210" s="25">
        <v>69500</v>
      </c>
      <c r="AL210" s="26">
        <v>66.900000000000006</v>
      </c>
      <c r="AM210" s="26">
        <v>2.7</v>
      </c>
      <c r="BA210" s="36" t="s">
        <v>808</v>
      </c>
      <c r="BB210" s="37">
        <v>62900</v>
      </c>
      <c r="BC210" s="37">
        <v>203200</v>
      </c>
      <c r="BD210" s="38">
        <v>31</v>
      </c>
      <c r="BE210" s="38">
        <v>2.7</v>
      </c>
      <c r="BF210" s="37">
        <v>133800</v>
      </c>
      <c r="BG210" s="37">
        <v>203200</v>
      </c>
      <c r="BH210" s="38">
        <v>65.8</v>
      </c>
      <c r="BI210" s="38">
        <v>2.7</v>
      </c>
      <c r="BJ210" s="37">
        <v>32400</v>
      </c>
      <c r="BK210" s="37">
        <v>203200</v>
      </c>
      <c r="BL210" s="38">
        <v>16</v>
      </c>
      <c r="BM210" s="38">
        <v>2.1</v>
      </c>
      <c r="CA210" s="33" t="s">
        <v>808</v>
      </c>
      <c r="CB210" s="37">
        <v>62900</v>
      </c>
      <c r="CC210" s="37">
        <v>203200</v>
      </c>
      <c r="CD210" s="38">
        <v>31</v>
      </c>
      <c r="CE210" s="38">
        <v>2.7</v>
      </c>
      <c r="CF210" s="37">
        <v>133800</v>
      </c>
      <c r="CG210" s="37">
        <v>203200</v>
      </c>
      <c r="CH210" s="38">
        <v>65.8</v>
      </c>
      <c r="CI210" s="38">
        <v>2.7</v>
      </c>
      <c r="CJ210" s="37">
        <v>32400</v>
      </c>
      <c r="CK210" s="37">
        <v>203200</v>
      </c>
      <c r="CL210" s="38">
        <v>16</v>
      </c>
      <c r="CM210" s="38">
        <v>2.1</v>
      </c>
    </row>
    <row r="211" spans="1:91" x14ac:dyDescent="0.3">
      <c r="A211" s="6" t="s">
        <v>219</v>
      </c>
      <c r="B211" s="7">
        <v>59100</v>
      </c>
      <c r="C211" s="7">
        <v>194700</v>
      </c>
      <c r="D211" s="8">
        <v>30.3</v>
      </c>
      <c r="E211" s="8">
        <v>2.7</v>
      </c>
      <c r="F211" s="7">
        <v>131900</v>
      </c>
      <c r="G211" s="7">
        <v>194700</v>
      </c>
      <c r="H211" s="8">
        <v>67.7</v>
      </c>
      <c r="I211" s="8">
        <v>2.7</v>
      </c>
      <c r="J211" s="7">
        <v>29400</v>
      </c>
      <c r="K211" s="7">
        <v>194700</v>
      </c>
      <c r="L211" s="8">
        <v>15.1</v>
      </c>
      <c r="M211" s="8">
        <v>2.1</v>
      </c>
      <c r="AA211" s="24" t="s">
        <v>808</v>
      </c>
      <c r="AB211" s="25">
        <v>60500</v>
      </c>
      <c r="AC211" s="25">
        <v>202400</v>
      </c>
      <c r="AD211" s="26">
        <v>29.9</v>
      </c>
      <c r="AE211" s="26">
        <v>2.7</v>
      </c>
      <c r="AF211" s="25">
        <v>34800</v>
      </c>
      <c r="AG211" s="25">
        <v>202400</v>
      </c>
      <c r="AH211" s="26">
        <v>17.2</v>
      </c>
      <c r="AI211" s="26">
        <v>2.2000000000000002</v>
      </c>
      <c r="AJ211" s="25">
        <v>132000</v>
      </c>
      <c r="AK211" s="25">
        <v>202400</v>
      </c>
      <c r="AL211" s="26">
        <v>65.2</v>
      </c>
      <c r="AM211" s="26">
        <v>2.8</v>
      </c>
      <c r="BA211" s="36" t="s">
        <v>809</v>
      </c>
      <c r="BB211" s="37">
        <v>21900</v>
      </c>
      <c r="BC211" s="37">
        <v>55000</v>
      </c>
      <c r="BD211" s="38">
        <v>39.799999999999997</v>
      </c>
      <c r="BE211" s="38">
        <v>3.7</v>
      </c>
      <c r="BF211" s="37">
        <v>41400</v>
      </c>
      <c r="BG211" s="37">
        <v>55000</v>
      </c>
      <c r="BH211" s="38">
        <v>75.2</v>
      </c>
      <c r="BI211" s="38">
        <v>3.2</v>
      </c>
      <c r="BJ211" s="37">
        <v>6700</v>
      </c>
      <c r="BK211" s="37">
        <v>55000</v>
      </c>
      <c r="BL211" s="38">
        <v>12.3</v>
      </c>
      <c r="BM211" s="38">
        <v>2.5</v>
      </c>
      <c r="CA211" s="33" t="s">
        <v>809</v>
      </c>
      <c r="CB211" s="37">
        <v>21900</v>
      </c>
      <c r="CC211" s="37">
        <v>55000</v>
      </c>
      <c r="CD211" s="38">
        <v>39.799999999999997</v>
      </c>
      <c r="CE211" s="38">
        <v>3.7</v>
      </c>
      <c r="CF211" s="37">
        <v>41400</v>
      </c>
      <c r="CG211" s="37">
        <v>55000</v>
      </c>
      <c r="CH211" s="38">
        <v>75.2</v>
      </c>
      <c r="CI211" s="38">
        <v>3.2</v>
      </c>
      <c r="CJ211" s="37">
        <v>6700</v>
      </c>
      <c r="CK211" s="37">
        <v>55000</v>
      </c>
      <c r="CL211" s="38">
        <v>12.3</v>
      </c>
      <c r="CM211" s="38">
        <v>2.5</v>
      </c>
    </row>
    <row r="212" spans="1:91" x14ac:dyDescent="0.3">
      <c r="A212" s="6" t="s">
        <v>220</v>
      </c>
      <c r="B212" s="7">
        <v>22800</v>
      </c>
      <c r="C212" s="7">
        <v>54400</v>
      </c>
      <c r="D212" s="8">
        <v>42</v>
      </c>
      <c r="E212" s="8">
        <v>3.5</v>
      </c>
      <c r="F212" s="7">
        <v>42200</v>
      </c>
      <c r="G212" s="7">
        <v>54400</v>
      </c>
      <c r="H212" s="8">
        <v>77.599999999999994</v>
      </c>
      <c r="I212" s="8">
        <v>3</v>
      </c>
      <c r="J212" s="7">
        <v>5300</v>
      </c>
      <c r="K212" s="7">
        <v>54400</v>
      </c>
      <c r="L212" s="8">
        <v>9.6999999999999993</v>
      </c>
      <c r="M212" s="8">
        <v>2.1</v>
      </c>
      <c r="AA212" s="24" t="s">
        <v>809</v>
      </c>
      <c r="AB212" s="25">
        <v>22100</v>
      </c>
      <c r="AC212" s="25">
        <v>55600</v>
      </c>
      <c r="AD212" s="26">
        <v>39.700000000000003</v>
      </c>
      <c r="AE212" s="26">
        <v>3.7</v>
      </c>
      <c r="AF212" s="25">
        <v>6300</v>
      </c>
      <c r="AG212" s="25">
        <v>55600</v>
      </c>
      <c r="AH212" s="26">
        <v>11.3</v>
      </c>
      <c r="AI212" s="26">
        <v>2.4</v>
      </c>
      <c r="AJ212" s="25">
        <v>41800</v>
      </c>
      <c r="AK212" s="25">
        <v>55600</v>
      </c>
      <c r="AL212" s="26">
        <v>75.099999999999994</v>
      </c>
      <c r="AM212" s="26">
        <v>3.2</v>
      </c>
      <c r="BA212" s="36" t="s">
        <v>810</v>
      </c>
      <c r="BB212" s="37">
        <v>17300</v>
      </c>
      <c r="BC212" s="37">
        <v>59100</v>
      </c>
      <c r="BD212" s="38">
        <v>29.4</v>
      </c>
      <c r="BE212" s="38">
        <v>2.8</v>
      </c>
      <c r="BF212" s="37">
        <v>38300</v>
      </c>
      <c r="BG212" s="37">
        <v>59100</v>
      </c>
      <c r="BH212" s="38">
        <v>64.8</v>
      </c>
      <c r="BI212" s="38">
        <v>2.9</v>
      </c>
      <c r="BJ212" s="37">
        <v>10200</v>
      </c>
      <c r="BK212" s="37">
        <v>59100</v>
      </c>
      <c r="BL212" s="38">
        <v>17.3</v>
      </c>
      <c r="BM212" s="38">
        <v>2.2999999999999998</v>
      </c>
      <c r="CA212" s="33" t="s">
        <v>810</v>
      </c>
      <c r="CB212" s="37">
        <v>17300</v>
      </c>
      <c r="CC212" s="37">
        <v>59100</v>
      </c>
      <c r="CD212" s="38">
        <v>29.4</v>
      </c>
      <c r="CE212" s="38">
        <v>2.8</v>
      </c>
      <c r="CF212" s="37">
        <v>38300</v>
      </c>
      <c r="CG212" s="37">
        <v>59100</v>
      </c>
      <c r="CH212" s="38">
        <v>64.8</v>
      </c>
      <c r="CI212" s="38">
        <v>2.9</v>
      </c>
      <c r="CJ212" s="37">
        <v>10200</v>
      </c>
      <c r="CK212" s="37">
        <v>59100</v>
      </c>
      <c r="CL212" s="38">
        <v>17.3</v>
      </c>
      <c r="CM212" s="38">
        <v>2.2999999999999998</v>
      </c>
    </row>
    <row r="213" spans="1:91" x14ac:dyDescent="0.3">
      <c r="A213" s="6" t="s">
        <v>221</v>
      </c>
      <c r="B213" s="7">
        <v>16300</v>
      </c>
      <c r="C213" s="7">
        <v>58000</v>
      </c>
      <c r="D213" s="8">
        <v>28.1</v>
      </c>
      <c r="E213" s="8">
        <v>2.6</v>
      </c>
      <c r="F213" s="7">
        <v>38200</v>
      </c>
      <c r="G213" s="7">
        <v>58000</v>
      </c>
      <c r="H213" s="8">
        <v>65.900000000000006</v>
      </c>
      <c r="I213" s="8">
        <v>2.7</v>
      </c>
      <c r="J213" s="7">
        <v>9100</v>
      </c>
      <c r="K213" s="7">
        <v>58000</v>
      </c>
      <c r="L213" s="8">
        <v>15.8</v>
      </c>
      <c r="M213" s="8">
        <v>2.1</v>
      </c>
      <c r="AA213" s="24" t="s">
        <v>810</v>
      </c>
      <c r="AB213" s="25">
        <v>17300</v>
      </c>
      <c r="AC213" s="25">
        <v>59500</v>
      </c>
      <c r="AD213" s="26">
        <v>29</v>
      </c>
      <c r="AE213" s="26">
        <v>2.8</v>
      </c>
      <c r="AF213" s="25">
        <v>10700</v>
      </c>
      <c r="AG213" s="25">
        <v>59500</v>
      </c>
      <c r="AH213" s="26">
        <v>18</v>
      </c>
      <c r="AI213" s="26">
        <v>2.2999999999999998</v>
      </c>
      <c r="AJ213" s="25">
        <v>38700</v>
      </c>
      <c r="AK213" s="25">
        <v>59500</v>
      </c>
      <c r="AL213" s="26">
        <v>65</v>
      </c>
      <c r="AM213" s="26">
        <v>2.9</v>
      </c>
      <c r="BA213" s="36" t="s">
        <v>811</v>
      </c>
      <c r="BB213" s="37">
        <v>31900</v>
      </c>
      <c r="BC213" s="37">
        <v>114200</v>
      </c>
      <c r="BD213" s="38">
        <v>27.9</v>
      </c>
      <c r="BE213" s="38">
        <v>2.8</v>
      </c>
      <c r="BF213" s="37">
        <v>76100</v>
      </c>
      <c r="BG213" s="37">
        <v>114200</v>
      </c>
      <c r="BH213" s="38">
        <v>66.599999999999994</v>
      </c>
      <c r="BI213" s="38">
        <v>3</v>
      </c>
      <c r="BJ213" s="37">
        <v>14300</v>
      </c>
      <c r="BK213" s="37">
        <v>114200</v>
      </c>
      <c r="BL213" s="38">
        <v>12.6</v>
      </c>
      <c r="BM213" s="38">
        <v>2.1</v>
      </c>
      <c r="CA213" s="33" t="s">
        <v>811</v>
      </c>
      <c r="CB213" s="37">
        <v>31900</v>
      </c>
      <c r="CC213" s="37">
        <v>114200</v>
      </c>
      <c r="CD213" s="38">
        <v>27.9</v>
      </c>
      <c r="CE213" s="38">
        <v>2.8</v>
      </c>
      <c r="CF213" s="37">
        <v>76100</v>
      </c>
      <c r="CG213" s="37">
        <v>114200</v>
      </c>
      <c r="CH213" s="38">
        <v>66.599999999999994</v>
      </c>
      <c r="CI213" s="38">
        <v>3</v>
      </c>
      <c r="CJ213" s="37">
        <v>14300</v>
      </c>
      <c r="CK213" s="37">
        <v>114200</v>
      </c>
      <c r="CL213" s="38">
        <v>12.6</v>
      </c>
      <c r="CM213" s="38">
        <v>2.1</v>
      </c>
    </row>
    <row r="214" spans="1:91" x14ac:dyDescent="0.3">
      <c r="A214" s="6" t="s">
        <v>222</v>
      </c>
      <c r="B214" s="7">
        <v>31800</v>
      </c>
      <c r="C214" s="7">
        <v>108500</v>
      </c>
      <c r="D214" s="8">
        <v>29.3</v>
      </c>
      <c r="E214" s="8">
        <v>2.8</v>
      </c>
      <c r="F214" s="7">
        <v>71400</v>
      </c>
      <c r="G214" s="7">
        <v>108500</v>
      </c>
      <c r="H214" s="8">
        <v>65.7</v>
      </c>
      <c r="I214" s="8">
        <v>3</v>
      </c>
      <c r="J214" s="7">
        <v>13600</v>
      </c>
      <c r="K214" s="7">
        <v>108500</v>
      </c>
      <c r="L214" s="8">
        <v>12.6</v>
      </c>
      <c r="M214" s="8">
        <v>2.1</v>
      </c>
      <c r="AA214" s="24" t="s">
        <v>811</v>
      </c>
      <c r="AB214" s="25">
        <v>33800</v>
      </c>
      <c r="AC214" s="25">
        <v>113500</v>
      </c>
      <c r="AD214" s="26">
        <v>29.8</v>
      </c>
      <c r="AE214" s="26">
        <v>2.8</v>
      </c>
      <c r="AF214" s="25">
        <v>13900</v>
      </c>
      <c r="AG214" s="25">
        <v>113500</v>
      </c>
      <c r="AH214" s="26">
        <v>12.3</v>
      </c>
      <c r="AI214" s="26">
        <v>2</v>
      </c>
      <c r="AJ214" s="25">
        <v>76400</v>
      </c>
      <c r="AK214" s="25">
        <v>113500</v>
      </c>
      <c r="AL214" s="26">
        <v>67.400000000000006</v>
      </c>
      <c r="AM214" s="26">
        <v>2.9</v>
      </c>
      <c r="BA214" s="36" t="s">
        <v>812</v>
      </c>
      <c r="BB214" s="37">
        <v>15700</v>
      </c>
      <c r="BC214" s="37">
        <v>61500</v>
      </c>
      <c r="BD214" s="38">
        <v>25.5</v>
      </c>
      <c r="BE214" s="38">
        <v>6.3</v>
      </c>
      <c r="BF214" s="37">
        <v>34900</v>
      </c>
      <c r="BG214" s="37">
        <v>61500</v>
      </c>
      <c r="BH214" s="38">
        <v>56.7</v>
      </c>
      <c r="BI214" s="38">
        <v>7.1</v>
      </c>
      <c r="BJ214" s="37">
        <v>6500</v>
      </c>
      <c r="BK214" s="37">
        <v>61500</v>
      </c>
      <c r="BL214" s="38">
        <v>10.6</v>
      </c>
      <c r="BM214" s="38">
        <v>4.4000000000000004</v>
      </c>
      <c r="CA214" s="33" t="s">
        <v>812</v>
      </c>
      <c r="CB214" s="37">
        <v>15700</v>
      </c>
      <c r="CC214" s="37">
        <v>61500</v>
      </c>
      <c r="CD214" s="38">
        <v>25.5</v>
      </c>
      <c r="CE214" s="38">
        <v>6.3</v>
      </c>
      <c r="CF214" s="37">
        <v>34900</v>
      </c>
      <c r="CG214" s="37">
        <v>61500</v>
      </c>
      <c r="CH214" s="38">
        <v>56.7</v>
      </c>
      <c r="CI214" s="38">
        <v>7.1</v>
      </c>
      <c r="CJ214" s="37">
        <v>6500</v>
      </c>
      <c r="CK214" s="37">
        <v>61500</v>
      </c>
      <c r="CL214" s="38">
        <v>10.6</v>
      </c>
      <c r="CM214" s="38">
        <v>4.4000000000000004</v>
      </c>
    </row>
    <row r="215" spans="1:91" x14ac:dyDescent="0.3">
      <c r="A215" s="6" t="s">
        <v>223</v>
      </c>
      <c r="B215" s="7">
        <v>18400</v>
      </c>
      <c r="C215" s="7">
        <v>63300</v>
      </c>
      <c r="D215" s="8">
        <v>29.1</v>
      </c>
      <c r="E215" s="8">
        <v>2.9</v>
      </c>
      <c r="F215" s="7">
        <v>42900</v>
      </c>
      <c r="G215" s="7">
        <v>63300</v>
      </c>
      <c r="H215" s="8">
        <v>67.8</v>
      </c>
      <c r="I215" s="8">
        <v>2.9</v>
      </c>
      <c r="J215" s="7">
        <v>7700</v>
      </c>
      <c r="K215" s="7">
        <v>63300</v>
      </c>
      <c r="L215" s="8">
        <v>12.2</v>
      </c>
      <c r="M215" s="8">
        <v>2.1</v>
      </c>
      <c r="AA215" s="24" t="s">
        <v>610</v>
      </c>
      <c r="AB215" s="25">
        <v>19300</v>
      </c>
      <c r="AC215" s="25">
        <v>65600</v>
      </c>
      <c r="AD215" s="26">
        <v>29.4</v>
      </c>
      <c r="AE215" s="26">
        <v>2.8</v>
      </c>
      <c r="AF215" s="25">
        <v>8800</v>
      </c>
      <c r="AG215" s="25">
        <v>65600</v>
      </c>
      <c r="AH215" s="26">
        <v>13.4</v>
      </c>
      <c r="AI215" s="26">
        <v>2.1</v>
      </c>
      <c r="AJ215" s="25">
        <v>44400</v>
      </c>
      <c r="AK215" s="25">
        <v>65600</v>
      </c>
      <c r="AL215" s="26">
        <v>67.7</v>
      </c>
      <c r="AM215" s="26">
        <v>2.9</v>
      </c>
      <c r="BA215" s="36" t="s">
        <v>813</v>
      </c>
      <c r="BB215" s="37">
        <v>11100</v>
      </c>
      <c r="BC215" s="37">
        <v>43900</v>
      </c>
      <c r="BD215" s="38">
        <v>25.3</v>
      </c>
      <c r="BE215" s="38">
        <v>7.2</v>
      </c>
      <c r="BF215" s="37">
        <v>30800</v>
      </c>
      <c r="BG215" s="37">
        <v>43900</v>
      </c>
      <c r="BH215" s="38">
        <v>70.3</v>
      </c>
      <c r="BI215" s="38">
        <v>7.6</v>
      </c>
      <c r="BJ215" s="37">
        <v>3700</v>
      </c>
      <c r="BK215" s="37">
        <v>43900</v>
      </c>
      <c r="BL215" s="38">
        <v>8.5</v>
      </c>
      <c r="BM215" s="38">
        <v>4.5999999999999996</v>
      </c>
      <c r="CA215" s="33" t="s">
        <v>813</v>
      </c>
      <c r="CB215" s="37">
        <v>11100</v>
      </c>
      <c r="CC215" s="37">
        <v>43900</v>
      </c>
      <c r="CD215" s="38">
        <v>25.3</v>
      </c>
      <c r="CE215" s="38">
        <v>7.2</v>
      </c>
      <c r="CF215" s="37">
        <v>30800</v>
      </c>
      <c r="CG215" s="37">
        <v>43900</v>
      </c>
      <c r="CH215" s="38">
        <v>70.3</v>
      </c>
      <c r="CI215" s="38">
        <v>7.6</v>
      </c>
      <c r="CJ215" s="37">
        <v>3700</v>
      </c>
      <c r="CK215" s="37">
        <v>43900</v>
      </c>
      <c r="CL215" s="38">
        <v>8.5</v>
      </c>
      <c r="CM215" s="38">
        <v>4.5999999999999996</v>
      </c>
    </row>
    <row r="216" spans="1:91" x14ac:dyDescent="0.3">
      <c r="A216" s="6" t="s">
        <v>224</v>
      </c>
      <c r="B216" s="7">
        <v>79100</v>
      </c>
      <c r="C216" s="7">
        <v>312300</v>
      </c>
      <c r="D216" s="8">
        <v>25.3</v>
      </c>
      <c r="E216" s="8">
        <v>2.5</v>
      </c>
      <c r="F216" s="7">
        <v>201500</v>
      </c>
      <c r="G216" s="7">
        <v>312300</v>
      </c>
      <c r="H216" s="8">
        <v>64.5</v>
      </c>
      <c r="I216" s="8">
        <v>2.7</v>
      </c>
      <c r="J216" s="7">
        <v>46000</v>
      </c>
      <c r="K216" s="7">
        <v>312300</v>
      </c>
      <c r="L216" s="8">
        <v>14.7</v>
      </c>
      <c r="M216" s="8">
        <v>2</v>
      </c>
      <c r="AA216" s="24" t="s">
        <v>611</v>
      </c>
      <c r="AB216" s="25">
        <v>75600</v>
      </c>
      <c r="AC216" s="25">
        <v>327300</v>
      </c>
      <c r="AD216" s="26">
        <v>23.1</v>
      </c>
      <c r="AE216" s="26">
        <v>2.4</v>
      </c>
      <c r="AF216" s="25">
        <v>45300</v>
      </c>
      <c r="AG216" s="25">
        <v>327300</v>
      </c>
      <c r="AH216" s="26">
        <v>13.8</v>
      </c>
      <c r="AI216" s="26">
        <v>1.9</v>
      </c>
      <c r="AJ216" s="25">
        <v>205700</v>
      </c>
      <c r="AK216" s="25">
        <v>327300</v>
      </c>
      <c r="AL216" s="26">
        <v>62.8</v>
      </c>
      <c r="AM216" s="26">
        <v>2.7</v>
      </c>
      <c r="BA216" s="36" t="s">
        <v>814</v>
      </c>
      <c r="BB216" s="37">
        <v>14400</v>
      </c>
      <c r="BC216" s="37">
        <v>67000</v>
      </c>
      <c r="BD216" s="38">
        <v>21.5</v>
      </c>
      <c r="BE216" s="38">
        <v>5.5</v>
      </c>
      <c r="BF216" s="37">
        <v>40800</v>
      </c>
      <c r="BG216" s="37">
        <v>67000</v>
      </c>
      <c r="BH216" s="38">
        <v>60.9</v>
      </c>
      <c r="BI216" s="38">
        <v>6.6</v>
      </c>
      <c r="BJ216" s="37">
        <v>7500</v>
      </c>
      <c r="BK216" s="37">
        <v>67000</v>
      </c>
      <c r="BL216" s="38">
        <v>11.2</v>
      </c>
      <c r="BM216" s="38">
        <v>4.3</v>
      </c>
      <c r="CA216" s="33" t="s">
        <v>814</v>
      </c>
      <c r="CB216" s="37">
        <v>14400</v>
      </c>
      <c r="CC216" s="37">
        <v>67000</v>
      </c>
      <c r="CD216" s="38">
        <v>21.5</v>
      </c>
      <c r="CE216" s="38">
        <v>5.5</v>
      </c>
      <c r="CF216" s="37">
        <v>40800</v>
      </c>
      <c r="CG216" s="37">
        <v>67000</v>
      </c>
      <c r="CH216" s="38">
        <v>60.9</v>
      </c>
      <c r="CI216" s="38">
        <v>6.6</v>
      </c>
      <c r="CJ216" s="37">
        <v>7500</v>
      </c>
      <c r="CK216" s="37">
        <v>67000</v>
      </c>
      <c r="CL216" s="38">
        <v>11.2</v>
      </c>
      <c r="CM216" s="38">
        <v>4.3</v>
      </c>
    </row>
    <row r="217" spans="1:91" x14ac:dyDescent="0.3">
      <c r="A217" s="6" t="s">
        <v>225</v>
      </c>
      <c r="B217" s="7">
        <v>9400</v>
      </c>
      <c r="C217" s="7">
        <v>55500</v>
      </c>
      <c r="D217" s="8">
        <v>17</v>
      </c>
      <c r="E217" s="8">
        <v>2.2999999999999998</v>
      </c>
      <c r="F217" s="7">
        <v>34300</v>
      </c>
      <c r="G217" s="7">
        <v>55500</v>
      </c>
      <c r="H217" s="8">
        <v>61.7</v>
      </c>
      <c r="I217" s="8">
        <v>3</v>
      </c>
      <c r="J217" s="7">
        <v>9200</v>
      </c>
      <c r="K217" s="7">
        <v>55500</v>
      </c>
      <c r="L217" s="8">
        <v>16.600000000000001</v>
      </c>
      <c r="M217" s="8">
        <v>2.2999999999999998</v>
      </c>
      <c r="AA217" s="24" t="s">
        <v>612</v>
      </c>
      <c r="AB217" s="25">
        <v>10600</v>
      </c>
      <c r="AC217" s="25">
        <v>58000</v>
      </c>
      <c r="AD217" s="26">
        <v>18.3</v>
      </c>
      <c r="AE217" s="26">
        <v>2.2999999999999998</v>
      </c>
      <c r="AF217" s="25">
        <v>10400</v>
      </c>
      <c r="AG217" s="25">
        <v>58000</v>
      </c>
      <c r="AH217" s="26">
        <v>18</v>
      </c>
      <c r="AI217" s="26">
        <v>2.2999999999999998</v>
      </c>
      <c r="AJ217" s="25">
        <v>35800</v>
      </c>
      <c r="AK217" s="25">
        <v>58000</v>
      </c>
      <c r="AL217" s="26">
        <v>61.6</v>
      </c>
      <c r="AM217" s="26">
        <v>2.9</v>
      </c>
      <c r="BA217" s="36" t="s">
        <v>815</v>
      </c>
      <c r="BB217" s="37">
        <v>7000</v>
      </c>
      <c r="BC217" s="37">
        <v>45200</v>
      </c>
      <c r="BD217" s="38">
        <v>15.5</v>
      </c>
      <c r="BE217" s="38">
        <v>5.5</v>
      </c>
      <c r="BF217" s="37">
        <v>28200</v>
      </c>
      <c r="BG217" s="37">
        <v>45200</v>
      </c>
      <c r="BH217" s="38">
        <v>62.4</v>
      </c>
      <c r="BI217" s="38">
        <v>7.4</v>
      </c>
      <c r="BJ217" s="37">
        <v>5900</v>
      </c>
      <c r="BK217" s="37">
        <v>45200</v>
      </c>
      <c r="BL217" s="38">
        <v>13.2</v>
      </c>
      <c r="BM217" s="38">
        <v>5.2</v>
      </c>
      <c r="CA217" s="33" t="s">
        <v>815</v>
      </c>
      <c r="CB217" s="37">
        <v>7000</v>
      </c>
      <c r="CC217" s="37">
        <v>45200</v>
      </c>
      <c r="CD217" s="38">
        <v>15.5</v>
      </c>
      <c r="CE217" s="38">
        <v>5.5</v>
      </c>
      <c r="CF217" s="37">
        <v>28200</v>
      </c>
      <c r="CG217" s="37">
        <v>45200</v>
      </c>
      <c r="CH217" s="38">
        <v>62.4</v>
      </c>
      <c r="CI217" s="38">
        <v>7.4</v>
      </c>
      <c r="CJ217" s="37">
        <v>5900</v>
      </c>
      <c r="CK217" s="37">
        <v>45200</v>
      </c>
      <c r="CL217" s="38">
        <v>13.2</v>
      </c>
      <c r="CM217" s="38">
        <v>5.2</v>
      </c>
    </row>
    <row r="218" spans="1:91" x14ac:dyDescent="0.3">
      <c r="A218" s="6" t="s">
        <v>226</v>
      </c>
      <c r="B218" s="7">
        <v>16800</v>
      </c>
      <c r="C218" s="7">
        <v>86200</v>
      </c>
      <c r="D218" s="8">
        <v>19.5</v>
      </c>
      <c r="E218" s="8">
        <v>2.4</v>
      </c>
      <c r="F218" s="7">
        <v>53700</v>
      </c>
      <c r="G218" s="7">
        <v>86200</v>
      </c>
      <c r="H218" s="8">
        <v>62.4</v>
      </c>
      <c r="I218" s="8">
        <v>2.9</v>
      </c>
      <c r="J218" s="7">
        <v>15500</v>
      </c>
      <c r="K218" s="7">
        <v>86200</v>
      </c>
      <c r="L218" s="8">
        <v>18</v>
      </c>
      <c r="M218" s="8">
        <v>2.2999999999999998</v>
      </c>
      <c r="AA218" s="24" t="s">
        <v>613</v>
      </c>
      <c r="AB218" s="25">
        <v>17000</v>
      </c>
      <c r="AC218" s="25">
        <v>88500</v>
      </c>
      <c r="AD218" s="26">
        <v>19.2</v>
      </c>
      <c r="AE218" s="26">
        <v>2.2999999999999998</v>
      </c>
      <c r="AF218" s="25">
        <v>17200</v>
      </c>
      <c r="AG218" s="25">
        <v>88500</v>
      </c>
      <c r="AH218" s="26">
        <v>19.399999999999999</v>
      </c>
      <c r="AI218" s="26">
        <v>2.2999999999999998</v>
      </c>
      <c r="AJ218" s="25">
        <v>54300</v>
      </c>
      <c r="AK218" s="25">
        <v>88500</v>
      </c>
      <c r="AL218" s="26">
        <v>61.4</v>
      </c>
      <c r="AM218" s="26">
        <v>2.8</v>
      </c>
      <c r="BA218" s="36" t="s">
        <v>816</v>
      </c>
      <c r="BB218" s="37">
        <v>9200</v>
      </c>
      <c r="BC218" s="37">
        <v>32300</v>
      </c>
      <c r="BD218" s="38">
        <v>28.4</v>
      </c>
      <c r="BE218" s="38">
        <v>8.4</v>
      </c>
      <c r="BF218" s="37">
        <v>19700</v>
      </c>
      <c r="BG218" s="37">
        <v>32300</v>
      </c>
      <c r="BH218" s="38">
        <v>61</v>
      </c>
      <c r="BI218" s="38">
        <v>9.1</v>
      </c>
      <c r="BJ218" s="37">
        <v>3900</v>
      </c>
      <c r="BK218" s="37">
        <v>32300</v>
      </c>
      <c r="BL218" s="38">
        <v>12</v>
      </c>
      <c r="BM218" s="38">
        <v>6.1</v>
      </c>
      <c r="CA218" s="33" t="s">
        <v>816</v>
      </c>
      <c r="CB218" s="37">
        <v>9200</v>
      </c>
      <c r="CC218" s="37">
        <v>32300</v>
      </c>
      <c r="CD218" s="38">
        <v>28.4</v>
      </c>
      <c r="CE218" s="38">
        <v>8.4</v>
      </c>
      <c r="CF218" s="37">
        <v>19700</v>
      </c>
      <c r="CG218" s="37">
        <v>32300</v>
      </c>
      <c r="CH218" s="38">
        <v>61</v>
      </c>
      <c r="CI218" s="38">
        <v>9.1</v>
      </c>
      <c r="CJ218" s="37">
        <v>3900</v>
      </c>
      <c r="CK218" s="37">
        <v>32300</v>
      </c>
      <c r="CL218" s="38">
        <v>12</v>
      </c>
      <c r="CM218" s="38">
        <v>6.1</v>
      </c>
    </row>
    <row r="219" spans="1:91" x14ac:dyDescent="0.3">
      <c r="A219" s="6" t="s">
        <v>227</v>
      </c>
      <c r="B219" s="7">
        <v>45400</v>
      </c>
      <c r="C219" s="7">
        <v>190300</v>
      </c>
      <c r="D219" s="8">
        <v>23.8</v>
      </c>
      <c r="E219" s="8">
        <v>2.6</v>
      </c>
      <c r="F219" s="7">
        <v>131300</v>
      </c>
      <c r="G219" s="7">
        <v>190300</v>
      </c>
      <c r="H219" s="8">
        <v>69</v>
      </c>
      <c r="I219" s="8">
        <v>2.8</v>
      </c>
      <c r="J219" s="7">
        <v>22500</v>
      </c>
      <c r="K219" s="7">
        <v>190300</v>
      </c>
      <c r="L219" s="8">
        <v>11.8</v>
      </c>
      <c r="M219" s="8">
        <v>2</v>
      </c>
      <c r="AA219" s="24" t="s">
        <v>614</v>
      </c>
      <c r="AB219" s="25">
        <v>49300</v>
      </c>
      <c r="AC219" s="25">
        <v>197000</v>
      </c>
      <c r="AD219" s="26">
        <v>25</v>
      </c>
      <c r="AE219" s="26">
        <v>2.6</v>
      </c>
      <c r="AF219" s="25">
        <v>24900</v>
      </c>
      <c r="AG219" s="25">
        <v>197000</v>
      </c>
      <c r="AH219" s="26">
        <v>12.6</v>
      </c>
      <c r="AI219" s="26">
        <v>2</v>
      </c>
      <c r="AJ219" s="25">
        <v>133500</v>
      </c>
      <c r="AK219" s="25">
        <v>197000</v>
      </c>
      <c r="AL219" s="26">
        <v>67.7</v>
      </c>
      <c r="AM219" s="26">
        <v>2.8</v>
      </c>
      <c r="BA219" s="36" t="s">
        <v>817</v>
      </c>
      <c r="BB219" s="37">
        <v>22900</v>
      </c>
      <c r="BC219" s="37">
        <v>61800</v>
      </c>
      <c r="BD219" s="38">
        <v>37.1</v>
      </c>
      <c r="BE219" s="38">
        <v>6.7</v>
      </c>
      <c r="BF219" s="37">
        <v>44800</v>
      </c>
      <c r="BG219" s="37">
        <v>61800</v>
      </c>
      <c r="BH219" s="38">
        <v>72.5</v>
      </c>
      <c r="BI219" s="38">
        <v>6.2</v>
      </c>
      <c r="BJ219" s="37">
        <v>3500</v>
      </c>
      <c r="BK219" s="37">
        <v>61800</v>
      </c>
      <c r="BL219" s="38">
        <v>5.6</v>
      </c>
      <c r="BM219" s="38">
        <v>3.2</v>
      </c>
      <c r="CA219" s="33" t="s">
        <v>817</v>
      </c>
      <c r="CB219" s="37">
        <v>22900</v>
      </c>
      <c r="CC219" s="37">
        <v>61800</v>
      </c>
      <c r="CD219" s="38">
        <v>37.1</v>
      </c>
      <c r="CE219" s="38">
        <v>6.7</v>
      </c>
      <c r="CF219" s="37">
        <v>44800</v>
      </c>
      <c r="CG219" s="37">
        <v>61800</v>
      </c>
      <c r="CH219" s="38">
        <v>72.5</v>
      </c>
      <c r="CI219" s="38">
        <v>6.2</v>
      </c>
      <c r="CJ219" s="37">
        <v>3500</v>
      </c>
      <c r="CK219" s="37">
        <v>61800</v>
      </c>
      <c r="CL219" s="38">
        <v>5.6</v>
      </c>
      <c r="CM219" s="38">
        <v>3.2</v>
      </c>
    </row>
    <row r="220" spans="1:91" x14ac:dyDescent="0.3">
      <c r="A220" s="6" t="s">
        <v>228</v>
      </c>
      <c r="B220" s="7">
        <v>17700</v>
      </c>
      <c r="C220" s="7">
        <v>82500</v>
      </c>
      <c r="D220" s="8">
        <v>21.4</v>
      </c>
      <c r="E220" s="8">
        <v>2.5</v>
      </c>
      <c r="F220" s="7">
        <v>51300</v>
      </c>
      <c r="G220" s="7">
        <v>82500</v>
      </c>
      <c r="H220" s="8">
        <v>62.2</v>
      </c>
      <c r="I220" s="8">
        <v>2.9</v>
      </c>
      <c r="J220" s="7">
        <v>13600</v>
      </c>
      <c r="K220" s="7">
        <v>82500</v>
      </c>
      <c r="L220" s="8">
        <v>16.5</v>
      </c>
      <c r="M220" s="8">
        <v>2.2999999999999998</v>
      </c>
      <c r="AA220" s="24" t="s">
        <v>615</v>
      </c>
      <c r="AB220" s="25">
        <v>18200</v>
      </c>
      <c r="AC220" s="25">
        <v>85900</v>
      </c>
      <c r="AD220" s="26">
        <v>21.2</v>
      </c>
      <c r="AE220" s="26">
        <v>2.5</v>
      </c>
      <c r="AF220" s="25">
        <v>15500</v>
      </c>
      <c r="AG220" s="25">
        <v>85900</v>
      </c>
      <c r="AH220" s="26">
        <v>18.100000000000001</v>
      </c>
      <c r="AI220" s="26">
        <v>2.4</v>
      </c>
      <c r="AJ220" s="25">
        <v>54000</v>
      </c>
      <c r="AK220" s="25">
        <v>85900</v>
      </c>
      <c r="AL220" s="26">
        <v>62.9</v>
      </c>
      <c r="AM220" s="26">
        <v>3</v>
      </c>
      <c r="BA220" s="36" t="s">
        <v>818</v>
      </c>
      <c r="BB220" s="37">
        <v>13300</v>
      </c>
      <c r="BC220" s="37">
        <v>54400</v>
      </c>
      <c r="BD220" s="38">
        <v>24.4</v>
      </c>
      <c r="BE220" s="38">
        <v>7.6</v>
      </c>
      <c r="BF220" s="37">
        <v>31900</v>
      </c>
      <c r="BG220" s="37">
        <v>54400</v>
      </c>
      <c r="BH220" s="38">
        <v>58.6</v>
      </c>
      <c r="BI220" s="38">
        <v>8.6999999999999993</v>
      </c>
      <c r="BJ220" s="37">
        <v>9100</v>
      </c>
      <c r="BK220" s="37">
        <v>54400</v>
      </c>
      <c r="BL220" s="38">
        <v>16.7</v>
      </c>
      <c r="BM220" s="38">
        <v>6.6</v>
      </c>
      <c r="CA220" s="33" t="s">
        <v>818</v>
      </c>
      <c r="CB220" s="37">
        <v>13300</v>
      </c>
      <c r="CC220" s="37">
        <v>54400</v>
      </c>
      <c r="CD220" s="38">
        <v>24.4</v>
      </c>
      <c r="CE220" s="38">
        <v>7.6</v>
      </c>
      <c r="CF220" s="37">
        <v>31900</v>
      </c>
      <c r="CG220" s="37">
        <v>54400</v>
      </c>
      <c r="CH220" s="38">
        <v>58.6</v>
      </c>
      <c r="CI220" s="38">
        <v>8.6999999999999993</v>
      </c>
      <c r="CJ220" s="37">
        <v>9100</v>
      </c>
      <c r="CK220" s="37">
        <v>54400</v>
      </c>
      <c r="CL220" s="38">
        <v>16.7</v>
      </c>
      <c r="CM220" s="38">
        <v>6.6</v>
      </c>
    </row>
    <row r="221" spans="1:91" x14ac:dyDescent="0.3">
      <c r="A221" s="6" t="s">
        <v>229</v>
      </c>
      <c r="B221" s="7">
        <v>28100</v>
      </c>
      <c r="C221" s="7">
        <v>117100</v>
      </c>
      <c r="D221" s="8">
        <v>24</v>
      </c>
      <c r="E221" s="8">
        <v>2.8</v>
      </c>
      <c r="F221" s="7">
        <v>78500</v>
      </c>
      <c r="G221" s="7">
        <v>117100</v>
      </c>
      <c r="H221" s="8">
        <v>67.099999999999994</v>
      </c>
      <c r="I221" s="8">
        <v>3.1</v>
      </c>
      <c r="J221" s="7">
        <v>13200</v>
      </c>
      <c r="K221" s="7">
        <v>117100</v>
      </c>
      <c r="L221" s="8">
        <v>11.3</v>
      </c>
      <c r="M221" s="8">
        <v>2.1</v>
      </c>
      <c r="AA221" s="24" t="s">
        <v>616</v>
      </c>
      <c r="AB221" s="25">
        <v>29900</v>
      </c>
      <c r="AC221" s="25">
        <v>121700</v>
      </c>
      <c r="AD221" s="26">
        <v>24.5</v>
      </c>
      <c r="AE221" s="26">
        <v>2.8</v>
      </c>
      <c r="AF221" s="25">
        <v>18900</v>
      </c>
      <c r="AG221" s="25">
        <v>121700</v>
      </c>
      <c r="AH221" s="26">
        <v>15.5</v>
      </c>
      <c r="AI221" s="26">
        <v>2.4</v>
      </c>
      <c r="AJ221" s="25">
        <v>80200</v>
      </c>
      <c r="AK221" s="25">
        <v>121700</v>
      </c>
      <c r="AL221" s="26">
        <v>65.900000000000006</v>
      </c>
      <c r="AM221" s="26">
        <v>3.1</v>
      </c>
      <c r="BA221" s="36" t="s">
        <v>819</v>
      </c>
      <c r="BB221" s="37">
        <v>19300</v>
      </c>
      <c r="BC221" s="37">
        <v>66700</v>
      </c>
      <c r="BD221" s="38">
        <v>29</v>
      </c>
      <c r="BE221" s="38">
        <v>6</v>
      </c>
      <c r="BF221" s="37">
        <v>49800</v>
      </c>
      <c r="BG221" s="37">
        <v>66700</v>
      </c>
      <c r="BH221" s="38">
        <v>74.7</v>
      </c>
      <c r="BI221" s="38">
        <v>5.8</v>
      </c>
      <c r="BJ221" s="37">
        <v>6100</v>
      </c>
      <c r="BK221" s="37">
        <v>66700</v>
      </c>
      <c r="BL221" s="38">
        <v>9.1999999999999993</v>
      </c>
      <c r="BM221" s="38">
        <v>3.9</v>
      </c>
      <c r="CA221" s="33" t="s">
        <v>819</v>
      </c>
      <c r="CB221" s="37">
        <v>19300</v>
      </c>
      <c r="CC221" s="37">
        <v>66700</v>
      </c>
      <c r="CD221" s="38">
        <v>29</v>
      </c>
      <c r="CE221" s="38">
        <v>6</v>
      </c>
      <c r="CF221" s="37">
        <v>49800</v>
      </c>
      <c r="CG221" s="37">
        <v>66700</v>
      </c>
      <c r="CH221" s="38">
        <v>74.7</v>
      </c>
      <c r="CI221" s="38">
        <v>5.8</v>
      </c>
      <c r="CJ221" s="37">
        <v>6100</v>
      </c>
      <c r="CK221" s="37">
        <v>66700</v>
      </c>
      <c r="CL221" s="38">
        <v>9.1999999999999993</v>
      </c>
      <c r="CM221" s="38">
        <v>3.9</v>
      </c>
    </row>
    <row r="222" spans="1:91" x14ac:dyDescent="0.3">
      <c r="A222" s="6" t="s">
        <v>230</v>
      </c>
      <c r="B222" s="7">
        <v>25600</v>
      </c>
      <c r="C222" s="7">
        <v>121200</v>
      </c>
      <c r="D222" s="8">
        <v>21.1</v>
      </c>
      <c r="E222" s="8">
        <v>2.5</v>
      </c>
      <c r="F222" s="7">
        <v>76600</v>
      </c>
      <c r="G222" s="7">
        <v>121200</v>
      </c>
      <c r="H222" s="8">
        <v>63.2</v>
      </c>
      <c r="I222" s="8">
        <v>2.9</v>
      </c>
      <c r="J222" s="7">
        <v>20900</v>
      </c>
      <c r="K222" s="7">
        <v>121200</v>
      </c>
      <c r="L222" s="8">
        <v>17.3</v>
      </c>
      <c r="M222" s="8">
        <v>2.2999999999999998</v>
      </c>
      <c r="AA222" s="24" t="s">
        <v>617</v>
      </c>
      <c r="AB222" s="25">
        <v>27700</v>
      </c>
      <c r="AC222" s="25">
        <v>126000</v>
      </c>
      <c r="AD222" s="26">
        <v>22</v>
      </c>
      <c r="AE222" s="26">
        <v>2.5</v>
      </c>
      <c r="AF222" s="25">
        <v>21200</v>
      </c>
      <c r="AG222" s="25">
        <v>126000</v>
      </c>
      <c r="AH222" s="26">
        <v>16.899999999999999</v>
      </c>
      <c r="AI222" s="26">
        <v>2.2000000000000002</v>
      </c>
      <c r="AJ222" s="25">
        <v>78300</v>
      </c>
      <c r="AK222" s="25">
        <v>126000</v>
      </c>
      <c r="AL222" s="26">
        <v>62.2</v>
      </c>
      <c r="AM222" s="26">
        <v>2.9</v>
      </c>
      <c r="BA222" s="36" t="s">
        <v>820</v>
      </c>
      <c r="BB222" s="37">
        <v>16100</v>
      </c>
      <c r="BC222" s="37">
        <v>44800</v>
      </c>
      <c r="BD222" s="38">
        <v>35.9</v>
      </c>
      <c r="BE222" s="38">
        <v>8.4</v>
      </c>
      <c r="BF222" s="37">
        <v>28000</v>
      </c>
      <c r="BG222" s="37">
        <v>44800</v>
      </c>
      <c r="BH222" s="38">
        <v>62.5</v>
      </c>
      <c r="BI222" s="38">
        <v>8.5</v>
      </c>
      <c r="BJ222" s="37">
        <v>7900</v>
      </c>
      <c r="BK222" s="37">
        <v>44800</v>
      </c>
      <c r="BL222" s="38">
        <v>17.7</v>
      </c>
      <c r="BM222" s="38">
        <v>6.7</v>
      </c>
      <c r="CA222" s="33" t="s">
        <v>820</v>
      </c>
      <c r="CB222" s="37">
        <v>16100</v>
      </c>
      <c r="CC222" s="37">
        <v>44800</v>
      </c>
      <c r="CD222" s="38">
        <v>35.9</v>
      </c>
      <c r="CE222" s="38">
        <v>8.4</v>
      </c>
      <c r="CF222" s="37">
        <v>28000</v>
      </c>
      <c r="CG222" s="37">
        <v>44800</v>
      </c>
      <c r="CH222" s="38">
        <v>62.5</v>
      </c>
      <c r="CI222" s="38">
        <v>8.5</v>
      </c>
      <c r="CJ222" s="37">
        <v>7900</v>
      </c>
      <c r="CK222" s="37">
        <v>44800</v>
      </c>
      <c r="CL222" s="38">
        <v>17.7</v>
      </c>
      <c r="CM222" s="38">
        <v>6.7</v>
      </c>
    </row>
    <row r="223" spans="1:91" x14ac:dyDescent="0.3">
      <c r="A223" s="6" t="s">
        <v>231</v>
      </c>
      <c r="B223" s="7">
        <v>54400</v>
      </c>
      <c r="C223" s="7">
        <v>178000</v>
      </c>
      <c r="D223" s="8">
        <v>30.6</v>
      </c>
      <c r="E223" s="8">
        <v>2.7</v>
      </c>
      <c r="F223" s="7">
        <v>118000</v>
      </c>
      <c r="G223" s="7">
        <v>178000</v>
      </c>
      <c r="H223" s="8">
        <v>66.3</v>
      </c>
      <c r="I223" s="8">
        <v>2.8</v>
      </c>
      <c r="J223" s="7">
        <v>23700</v>
      </c>
      <c r="K223" s="7">
        <v>178000</v>
      </c>
      <c r="L223" s="8">
        <v>13.3</v>
      </c>
      <c r="M223" s="8">
        <v>2</v>
      </c>
      <c r="AA223" s="24" t="s">
        <v>618</v>
      </c>
      <c r="AB223" s="25">
        <v>49800</v>
      </c>
      <c r="AC223" s="25">
        <v>184300</v>
      </c>
      <c r="AD223" s="26">
        <v>27</v>
      </c>
      <c r="AE223" s="26">
        <v>2.6</v>
      </c>
      <c r="AF223" s="25">
        <v>26300</v>
      </c>
      <c r="AG223" s="25">
        <v>184300</v>
      </c>
      <c r="AH223" s="26">
        <v>14.3</v>
      </c>
      <c r="AI223" s="26">
        <v>2</v>
      </c>
      <c r="AJ223" s="25">
        <v>120500</v>
      </c>
      <c r="AK223" s="25">
        <v>184300</v>
      </c>
      <c r="AL223" s="26">
        <v>65.400000000000006</v>
      </c>
      <c r="AM223" s="26">
        <v>2.8</v>
      </c>
      <c r="BA223" s="36" t="s">
        <v>821</v>
      </c>
      <c r="BB223" s="37">
        <v>11700</v>
      </c>
      <c r="BC223" s="37">
        <v>50400</v>
      </c>
      <c r="BD223" s="38">
        <v>23.2</v>
      </c>
      <c r="BE223" s="38">
        <v>7</v>
      </c>
      <c r="BF223" s="37">
        <v>32100</v>
      </c>
      <c r="BG223" s="37">
        <v>50400</v>
      </c>
      <c r="BH223" s="38">
        <v>63.6</v>
      </c>
      <c r="BI223" s="38">
        <v>8</v>
      </c>
      <c r="BJ223" s="37">
        <v>7500</v>
      </c>
      <c r="BK223" s="37">
        <v>50400</v>
      </c>
      <c r="BL223" s="38">
        <v>14.8</v>
      </c>
      <c r="BM223" s="38">
        <v>5.9</v>
      </c>
      <c r="CA223" s="33" t="s">
        <v>821</v>
      </c>
      <c r="CB223" s="37">
        <v>11700</v>
      </c>
      <c r="CC223" s="37">
        <v>50400</v>
      </c>
      <c r="CD223" s="38">
        <v>23.2</v>
      </c>
      <c r="CE223" s="38">
        <v>7</v>
      </c>
      <c r="CF223" s="37">
        <v>32100</v>
      </c>
      <c r="CG223" s="37">
        <v>50400</v>
      </c>
      <c r="CH223" s="38">
        <v>63.6</v>
      </c>
      <c r="CI223" s="38">
        <v>8</v>
      </c>
      <c r="CJ223" s="37">
        <v>7500</v>
      </c>
      <c r="CK223" s="37">
        <v>50400</v>
      </c>
      <c r="CL223" s="38">
        <v>14.8</v>
      </c>
      <c r="CM223" s="38">
        <v>5.9</v>
      </c>
    </row>
    <row r="224" spans="1:91" x14ac:dyDescent="0.3">
      <c r="A224" s="6" t="s">
        <v>232</v>
      </c>
      <c r="B224" s="7">
        <v>33800</v>
      </c>
      <c r="C224" s="7">
        <v>122900</v>
      </c>
      <c r="D224" s="8">
        <v>27.5</v>
      </c>
      <c r="E224" s="8">
        <v>2.9</v>
      </c>
      <c r="F224" s="7">
        <v>80900</v>
      </c>
      <c r="G224" s="7">
        <v>122900</v>
      </c>
      <c r="H224" s="8">
        <v>65.8</v>
      </c>
      <c r="I224" s="8">
        <v>3</v>
      </c>
      <c r="J224" s="7">
        <v>16700</v>
      </c>
      <c r="K224" s="7">
        <v>122900</v>
      </c>
      <c r="L224" s="8">
        <v>13.6</v>
      </c>
      <c r="M224" s="8">
        <v>2.2000000000000002</v>
      </c>
      <c r="AA224" s="24" t="s">
        <v>619</v>
      </c>
      <c r="AB224" s="25">
        <v>34900</v>
      </c>
      <c r="AC224" s="25">
        <v>126800</v>
      </c>
      <c r="AD224" s="26">
        <v>27.5</v>
      </c>
      <c r="AE224" s="26">
        <v>2.9</v>
      </c>
      <c r="AF224" s="25">
        <v>17700</v>
      </c>
      <c r="AG224" s="25">
        <v>126800</v>
      </c>
      <c r="AH224" s="26">
        <v>13.9</v>
      </c>
      <c r="AI224" s="26">
        <v>2.2999999999999998</v>
      </c>
      <c r="AJ224" s="25">
        <v>83600</v>
      </c>
      <c r="AK224" s="25">
        <v>126800</v>
      </c>
      <c r="AL224" s="26">
        <v>65.900000000000006</v>
      </c>
      <c r="AM224" s="26">
        <v>3.1</v>
      </c>
      <c r="BA224" s="36" t="s">
        <v>822</v>
      </c>
      <c r="BB224" s="37">
        <v>28400</v>
      </c>
      <c r="BC224" s="37">
        <v>87900</v>
      </c>
      <c r="BD224" s="38">
        <v>32.299999999999997</v>
      </c>
      <c r="BE224" s="38">
        <v>5.6</v>
      </c>
      <c r="BF224" s="37">
        <v>63200</v>
      </c>
      <c r="BG224" s="37">
        <v>87900</v>
      </c>
      <c r="BH224" s="38">
        <v>71.8</v>
      </c>
      <c r="BI224" s="38">
        <v>5.4</v>
      </c>
      <c r="BJ224" s="37">
        <v>7500</v>
      </c>
      <c r="BK224" s="37">
        <v>87900</v>
      </c>
      <c r="BL224" s="38">
        <v>8.5</v>
      </c>
      <c r="BM224" s="38">
        <v>3.4</v>
      </c>
      <c r="CA224" s="33" t="s">
        <v>822</v>
      </c>
      <c r="CB224" s="37">
        <v>28400</v>
      </c>
      <c r="CC224" s="37">
        <v>87900</v>
      </c>
      <c r="CD224" s="38">
        <v>32.299999999999997</v>
      </c>
      <c r="CE224" s="38">
        <v>5.6</v>
      </c>
      <c r="CF224" s="37">
        <v>63200</v>
      </c>
      <c r="CG224" s="37">
        <v>87900</v>
      </c>
      <c r="CH224" s="38">
        <v>71.8</v>
      </c>
      <c r="CI224" s="38">
        <v>5.4</v>
      </c>
      <c r="CJ224" s="37">
        <v>7500</v>
      </c>
      <c r="CK224" s="37">
        <v>87900</v>
      </c>
      <c r="CL224" s="38">
        <v>8.5</v>
      </c>
      <c r="CM224" s="38">
        <v>3.4</v>
      </c>
    </row>
    <row r="225" spans="1:91" x14ac:dyDescent="0.3">
      <c r="A225" s="6" t="s">
        <v>233</v>
      </c>
      <c r="B225" s="7">
        <v>20900</v>
      </c>
      <c r="C225" s="7">
        <v>91100</v>
      </c>
      <c r="D225" s="8">
        <v>22.9</v>
      </c>
      <c r="E225" s="8">
        <v>2.5</v>
      </c>
      <c r="F225" s="7">
        <v>59100</v>
      </c>
      <c r="G225" s="7">
        <v>91100</v>
      </c>
      <c r="H225" s="8">
        <v>64.900000000000006</v>
      </c>
      <c r="I225" s="8">
        <v>2.9</v>
      </c>
      <c r="J225" s="7">
        <v>12400</v>
      </c>
      <c r="K225" s="7">
        <v>91100</v>
      </c>
      <c r="L225" s="8">
        <v>13.6</v>
      </c>
      <c r="M225" s="8">
        <v>2.1</v>
      </c>
      <c r="AA225" s="24" t="s">
        <v>620</v>
      </c>
      <c r="AB225" s="25">
        <v>21300</v>
      </c>
      <c r="AC225" s="25">
        <v>96100</v>
      </c>
      <c r="AD225" s="26">
        <v>22.1</v>
      </c>
      <c r="AE225" s="26">
        <v>2.4</v>
      </c>
      <c r="AF225" s="25">
        <v>14300</v>
      </c>
      <c r="AG225" s="25">
        <v>96100</v>
      </c>
      <c r="AH225" s="26">
        <v>14.9</v>
      </c>
      <c r="AI225" s="26">
        <v>2.1</v>
      </c>
      <c r="AJ225" s="25">
        <v>60700</v>
      </c>
      <c r="AK225" s="25">
        <v>96100</v>
      </c>
      <c r="AL225" s="26">
        <v>63.2</v>
      </c>
      <c r="AM225" s="26">
        <v>2.8</v>
      </c>
      <c r="BA225" s="36" t="s">
        <v>823</v>
      </c>
      <c r="BB225" s="37">
        <v>17900</v>
      </c>
      <c r="BC225" s="37">
        <v>58400</v>
      </c>
      <c r="BD225" s="38">
        <v>30.6</v>
      </c>
      <c r="BE225" s="38">
        <v>7</v>
      </c>
      <c r="BF225" s="37">
        <v>40100</v>
      </c>
      <c r="BG225" s="37">
        <v>58400</v>
      </c>
      <c r="BH225" s="38">
        <v>68.599999999999994</v>
      </c>
      <c r="BI225" s="38">
        <v>7.1</v>
      </c>
      <c r="BJ225" s="37">
        <v>5500</v>
      </c>
      <c r="BK225" s="37">
        <v>58400</v>
      </c>
      <c r="BL225" s="38">
        <v>9.4</v>
      </c>
      <c r="BM225" s="38">
        <v>4.4000000000000004</v>
      </c>
      <c r="CA225" s="33" t="s">
        <v>823</v>
      </c>
      <c r="CB225" s="37">
        <v>17900</v>
      </c>
      <c r="CC225" s="37">
        <v>58400</v>
      </c>
      <c r="CD225" s="38">
        <v>30.6</v>
      </c>
      <c r="CE225" s="38">
        <v>7</v>
      </c>
      <c r="CF225" s="37">
        <v>40100</v>
      </c>
      <c r="CG225" s="37">
        <v>58400</v>
      </c>
      <c r="CH225" s="38">
        <v>68.599999999999994</v>
      </c>
      <c r="CI225" s="38">
        <v>7.1</v>
      </c>
      <c r="CJ225" s="37">
        <v>5500</v>
      </c>
      <c r="CK225" s="37">
        <v>58400</v>
      </c>
      <c r="CL225" s="38">
        <v>9.4</v>
      </c>
      <c r="CM225" s="38">
        <v>4.4000000000000004</v>
      </c>
    </row>
    <row r="226" spans="1:91" x14ac:dyDescent="0.3">
      <c r="A226" s="6" t="s">
        <v>234</v>
      </c>
      <c r="B226" s="7">
        <v>38600</v>
      </c>
      <c r="C226" s="7">
        <v>174400</v>
      </c>
      <c r="D226" s="8">
        <v>22.1</v>
      </c>
      <c r="E226" s="8">
        <v>2.5</v>
      </c>
      <c r="F226" s="7">
        <v>113000</v>
      </c>
      <c r="G226" s="7">
        <v>174400</v>
      </c>
      <c r="H226" s="8">
        <v>64.8</v>
      </c>
      <c r="I226" s="8">
        <v>2.9</v>
      </c>
      <c r="J226" s="7">
        <v>22300</v>
      </c>
      <c r="K226" s="7">
        <v>174400</v>
      </c>
      <c r="L226" s="8">
        <v>12.8</v>
      </c>
      <c r="M226" s="8">
        <v>2</v>
      </c>
      <c r="AA226" s="24" t="s">
        <v>621</v>
      </c>
      <c r="AB226" s="25">
        <v>36200</v>
      </c>
      <c r="AC226" s="25">
        <v>180100</v>
      </c>
      <c r="AD226" s="26">
        <v>20.100000000000001</v>
      </c>
      <c r="AE226" s="26">
        <v>2.4</v>
      </c>
      <c r="AF226" s="25">
        <v>26700</v>
      </c>
      <c r="AG226" s="25">
        <v>180100</v>
      </c>
      <c r="AH226" s="26">
        <v>14.8</v>
      </c>
      <c r="AI226" s="26">
        <v>2.2000000000000002</v>
      </c>
      <c r="AJ226" s="25">
        <v>109600</v>
      </c>
      <c r="AK226" s="25">
        <v>180100</v>
      </c>
      <c r="AL226" s="26">
        <v>60.8</v>
      </c>
      <c r="AM226" s="26">
        <v>3</v>
      </c>
      <c r="BA226" s="36" t="s">
        <v>824</v>
      </c>
      <c r="BB226" s="37">
        <v>19000</v>
      </c>
      <c r="BC226" s="37">
        <v>91500</v>
      </c>
      <c r="BD226" s="38">
        <v>20.7</v>
      </c>
      <c r="BE226" s="38">
        <v>4.8</v>
      </c>
      <c r="BF226" s="37">
        <v>51600</v>
      </c>
      <c r="BG226" s="37">
        <v>91500</v>
      </c>
      <c r="BH226" s="38">
        <v>56.5</v>
      </c>
      <c r="BI226" s="38">
        <v>5.9</v>
      </c>
      <c r="BJ226" s="37">
        <v>14600</v>
      </c>
      <c r="BK226" s="37">
        <v>91500</v>
      </c>
      <c r="BL226" s="38">
        <v>16</v>
      </c>
      <c r="BM226" s="38">
        <v>4.3</v>
      </c>
      <c r="CA226" s="33" t="s">
        <v>824</v>
      </c>
      <c r="CB226" s="37">
        <v>19000</v>
      </c>
      <c r="CC226" s="37">
        <v>91500</v>
      </c>
      <c r="CD226" s="38">
        <v>20.7</v>
      </c>
      <c r="CE226" s="38">
        <v>4.8</v>
      </c>
      <c r="CF226" s="37">
        <v>51600</v>
      </c>
      <c r="CG226" s="37">
        <v>91500</v>
      </c>
      <c r="CH226" s="38">
        <v>56.5</v>
      </c>
      <c r="CI226" s="38">
        <v>5.9</v>
      </c>
      <c r="CJ226" s="37">
        <v>14600</v>
      </c>
      <c r="CK226" s="37">
        <v>91500</v>
      </c>
      <c r="CL226" s="38">
        <v>16</v>
      </c>
      <c r="CM226" s="38">
        <v>4.3</v>
      </c>
    </row>
    <row r="227" spans="1:91" x14ac:dyDescent="0.3">
      <c r="A227" s="6" t="s">
        <v>235</v>
      </c>
      <c r="B227" s="7">
        <v>18800</v>
      </c>
      <c r="C227" s="7">
        <v>89200</v>
      </c>
      <c r="D227" s="8">
        <v>21</v>
      </c>
      <c r="E227" s="8">
        <v>2.2999999999999998</v>
      </c>
      <c r="F227" s="7">
        <v>48800</v>
      </c>
      <c r="G227" s="7">
        <v>89200</v>
      </c>
      <c r="H227" s="8">
        <v>54.8</v>
      </c>
      <c r="I227" s="8">
        <v>2.8</v>
      </c>
      <c r="J227" s="7">
        <v>17100</v>
      </c>
      <c r="K227" s="7">
        <v>89200</v>
      </c>
      <c r="L227" s="8">
        <v>19.100000000000001</v>
      </c>
      <c r="M227" s="8">
        <v>2.2000000000000002</v>
      </c>
      <c r="AA227" s="24" t="s">
        <v>622</v>
      </c>
      <c r="AB227" s="25">
        <v>18800</v>
      </c>
      <c r="AC227" s="25">
        <v>91300</v>
      </c>
      <c r="AD227" s="26">
        <v>20.6</v>
      </c>
      <c r="AE227" s="26">
        <v>2.2999999999999998</v>
      </c>
      <c r="AF227" s="25">
        <v>18300</v>
      </c>
      <c r="AG227" s="25">
        <v>91300</v>
      </c>
      <c r="AH227" s="26">
        <v>20</v>
      </c>
      <c r="AI227" s="26">
        <v>2.2999999999999998</v>
      </c>
      <c r="AJ227" s="25">
        <v>50700</v>
      </c>
      <c r="AK227" s="25">
        <v>91300</v>
      </c>
      <c r="AL227" s="26">
        <v>55.5</v>
      </c>
      <c r="AM227" s="26">
        <v>2.8</v>
      </c>
      <c r="BA227" s="36" t="s">
        <v>825</v>
      </c>
      <c r="BB227" s="37">
        <v>13800</v>
      </c>
      <c r="BC227" s="37">
        <v>35200</v>
      </c>
      <c r="BD227" s="38">
        <v>39.200000000000003</v>
      </c>
      <c r="BE227" s="38">
        <v>10</v>
      </c>
      <c r="BF227" s="37">
        <v>25100</v>
      </c>
      <c r="BG227" s="37">
        <v>35200</v>
      </c>
      <c r="BH227" s="38">
        <v>71.2</v>
      </c>
      <c r="BI227" s="38">
        <v>9.1999999999999993</v>
      </c>
      <c r="BJ227" s="37">
        <v>1400</v>
      </c>
      <c r="BK227" s="37">
        <v>35200</v>
      </c>
      <c r="BL227" s="38">
        <v>4</v>
      </c>
      <c r="BM227" s="37" t="s">
        <v>100</v>
      </c>
      <c r="CA227" s="33" t="s">
        <v>825</v>
      </c>
      <c r="CB227" s="37">
        <v>13800</v>
      </c>
      <c r="CC227" s="37">
        <v>35200</v>
      </c>
      <c r="CD227" s="38">
        <v>39.200000000000003</v>
      </c>
      <c r="CE227" s="38">
        <v>10</v>
      </c>
      <c r="CF227" s="37">
        <v>25100</v>
      </c>
      <c r="CG227" s="37">
        <v>35200</v>
      </c>
      <c r="CH227" s="38">
        <v>71.2</v>
      </c>
      <c r="CI227" s="38">
        <v>9.1999999999999993</v>
      </c>
      <c r="CJ227" s="37">
        <v>1400</v>
      </c>
      <c r="CK227" s="37">
        <v>35200</v>
      </c>
      <c r="CL227" s="38">
        <v>4</v>
      </c>
      <c r="CM227" s="37" t="s">
        <v>100</v>
      </c>
    </row>
    <row r="228" spans="1:91" x14ac:dyDescent="0.3">
      <c r="A228" s="6" t="s">
        <v>236</v>
      </c>
      <c r="B228" s="7">
        <v>15300</v>
      </c>
      <c r="C228" s="7">
        <v>85700</v>
      </c>
      <c r="D228" s="8">
        <v>17.899999999999999</v>
      </c>
      <c r="E228" s="8">
        <v>2.2000000000000002</v>
      </c>
      <c r="F228" s="7">
        <v>48800</v>
      </c>
      <c r="G228" s="7">
        <v>85700</v>
      </c>
      <c r="H228" s="8">
        <v>57</v>
      </c>
      <c r="I228" s="8">
        <v>2.8</v>
      </c>
      <c r="J228" s="7">
        <v>18900</v>
      </c>
      <c r="K228" s="7">
        <v>85700</v>
      </c>
      <c r="L228" s="8">
        <v>22.1</v>
      </c>
      <c r="M228" s="8">
        <v>2.4</v>
      </c>
      <c r="AA228" s="24" t="s">
        <v>623</v>
      </c>
      <c r="AB228" s="25">
        <v>16700</v>
      </c>
      <c r="AC228" s="25">
        <v>86800</v>
      </c>
      <c r="AD228" s="26">
        <v>19.3</v>
      </c>
      <c r="AE228" s="26">
        <v>2.2999999999999998</v>
      </c>
      <c r="AF228" s="25">
        <v>17800</v>
      </c>
      <c r="AG228" s="25">
        <v>86800</v>
      </c>
      <c r="AH228" s="26">
        <v>20.5</v>
      </c>
      <c r="AI228" s="26">
        <v>2.4</v>
      </c>
      <c r="AJ228" s="25">
        <v>50600</v>
      </c>
      <c r="AK228" s="25">
        <v>86800</v>
      </c>
      <c r="AL228" s="26">
        <v>58.3</v>
      </c>
      <c r="AM228" s="26">
        <v>2.9</v>
      </c>
      <c r="BA228" s="36" t="s">
        <v>826</v>
      </c>
      <c r="BB228" s="37">
        <v>11800</v>
      </c>
      <c r="BC228" s="37">
        <v>44800</v>
      </c>
      <c r="BD228" s="38">
        <v>26.2</v>
      </c>
      <c r="BE228" s="38">
        <v>7.9</v>
      </c>
      <c r="BF228" s="37">
        <v>29300</v>
      </c>
      <c r="BG228" s="37">
        <v>44800</v>
      </c>
      <c r="BH228" s="38">
        <v>65.3</v>
      </c>
      <c r="BI228" s="38">
        <v>8.6</v>
      </c>
      <c r="BJ228" s="37">
        <v>5300</v>
      </c>
      <c r="BK228" s="37">
        <v>44800</v>
      </c>
      <c r="BL228" s="38">
        <v>11.9</v>
      </c>
      <c r="BM228" s="38">
        <v>5.8</v>
      </c>
      <c r="CA228" s="33" t="s">
        <v>826</v>
      </c>
      <c r="CB228" s="37">
        <v>11800</v>
      </c>
      <c r="CC228" s="37">
        <v>44800</v>
      </c>
      <c r="CD228" s="38">
        <v>26.2</v>
      </c>
      <c r="CE228" s="38">
        <v>7.9</v>
      </c>
      <c r="CF228" s="37">
        <v>29300</v>
      </c>
      <c r="CG228" s="37">
        <v>44800</v>
      </c>
      <c r="CH228" s="38">
        <v>65.3</v>
      </c>
      <c r="CI228" s="38">
        <v>8.6</v>
      </c>
      <c r="CJ228" s="37">
        <v>5300</v>
      </c>
      <c r="CK228" s="37">
        <v>44800</v>
      </c>
      <c r="CL228" s="38">
        <v>11.9</v>
      </c>
      <c r="CM228" s="38">
        <v>5.8</v>
      </c>
    </row>
    <row r="229" spans="1:91" x14ac:dyDescent="0.3">
      <c r="A229" s="6" t="s">
        <v>237</v>
      </c>
      <c r="B229" s="7">
        <v>76100</v>
      </c>
      <c r="C229" s="7">
        <v>223600</v>
      </c>
      <c r="D229" s="8">
        <v>34</v>
      </c>
      <c r="E229" s="8">
        <v>3.6</v>
      </c>
      <c r="F229" s="7">
        <v>160400</v>
      </c>
      <c r="G229" s="7">
        <v>223600</v>
      </c>
      <c r="H229" s="8">
        <v>71.7</v>
      </c>
      <c r="I229" s="8">
        <v>3.4</v>
      </c>
      <c r="J229" s="7">
        <v>20500</v>
      </c>
      <c r="K229" s="7">
        <v>223600</v>
      </c>
      <c r="L229" s="8">
        <v>9.1999999999999993</v>
      </c>
      <c r="M229" s="8">
        <v>2.2000000000000002</v>
      </c>
      <c r="AA229" s="24" t="s">
        <v>624</v>
      </c>
      <c r="AB229" s="25">
        <v>80100</v>
      </c>
      <c r="AC229" s="25">
        <v>234600</v>
      </c>
      <c r="AD229" s="26">
        <v>34.1</v>
      </c>
      <c r="AE229" s="26">
        <v>3.4</v>
      </c>
      <c r="AF229" s="25">
        <v>22600</v>
      </c>
      <c r="AG229" s="25">
        <v>234600</v>
      </c>
      <c r="AH229" s="26">
        <v>9.6</v>
      </c>
      <c r="AI229" s="26">
        <v>2.1</v>
      </c>
      <c r="AJ229" s="25">
        <v>165500</v>
      </c>
      <c r="AK229" s="25">
        <v>234600</v>
      </c>
      <c r="AL229" s="26">
        <v>70.5</v>
      </c>
      <c r="AM229" s="26">
        <v>3.2</v>
      </c>
      <c r="BA229" s="36" t="s">
        <v>827</v>
      </c>
      <c r="BB229" s="37">
        <v>18800</v>
      </c>
      <c r="BC229" s="37">
        <v>70200</v>
      </c>
      <c r="BD229" s="38">
        <v>26.8</v>
      </c>
      <c r="BE229" s="38">
        <v>6.2</v>
      </c>
      <c r="BF229" s="37">
        <v>49800</v>
      </c>
      <c r="BG229" s="37">
        <v>70200</v>
      </c>
      <c r="BH229" s="38">
        <v>70.900000000000006</v>
      </c>
      <c r="BI229" s="38">
        <v>6.4</v>
      </c>
      <c r="BJ229" s="37">
        <v>5300</v>
      </c>
      <c r="BK229" s="37">
        <v>70200</v>
      </c>
      <c r="BL229" s="38">
        <v>7.5</v>
      </c>
      <c r="BM229" s="38">
        <v>3.7</v>
      </c>
      <c r="CA229" s="33" t="s">
        <v>827</v>
      </c>
      <c r="CB229" s="37">
        <v>18800</v>
      </c>
      <c r="CC229" s="37">
        <v>70200</v>
      </c>
      <c r="CD229" s="38">
        <v>26.8</v>
      </c>
      <c r="CE229" s="38">
        <v>6.2</v>
      </c>
      <c r="CF229" s="37">
        <v>49800</v>
      </c>
      <c r="CG229" s="37">
        <v>70200</v>
      </c>
      <c r="CH229" s="38">
        <v>70.900000000000006</v>
      </c>
      <c r="CI229" s="38">
        <v>6.4</v>
      </c>
      <c r="CJ229" s="37">
        <v>5300</v>
      </c>
      <c r="CK229" s="37">
        <v>70200</v>
      </c>
      <c r="CL229" s="38">
        <v>7.5</v>
      </c>
      <c r="CM229" s="38">
        <v>3.7</v>
      </c>
    </row>
    <row r="230" spans="1:91" x14ac:dyDescent="0.3">
      <c r="A230" s="6" t="s">
        <v>238</v>
      </c>
      <c r="B230" s="7">
        <v>67100</v>
      </c>
      <c r="C230" s="7">
        <v>204700</v>
      </c>
      <c r="D230" s="8">
        <v>32.799999999999997</v>
      </c>
      <c r="E230" s="8">
        <v>3.8</v>
      </c>
      <c r="F230" s="7">
        <v>134600</v>
      </c>
      <c r="G230" s="7">
        <v>204700</v>
      </c>
      <c r="H230" s="8">
        <v>65.8</v>
      </c>
      <c r="I230" s="8">
        <v>3.8</v>
      </c>
      <c r="J230" s="7">
        <v>22500</v>
      </c>
      <c r="K230" s="7">
        <v>204700</v>
      </c>
      <c r="L230" s="8">
        <v>11</v>
      </c>
      <c r="M230" s="8">
        <v>2.5</v>
      </c>
      <c r="AA230" s="24" t="s">
        <v>625</v>
      </c>
      <c r="AB230" s="25">
        <v>67300</v>
      </c>
      <c r="AC230" s="25">
        <v>209500</v>
      </c>
      <c r="AD230" s="26">
        <v>32.1</v>
      </c>
      <c r="AE230" s="26">
        <v>3.6</v>
      </c>
      <c r="AF230" s="25">
        <v>28800</v>
      </c>
      <c r="AG230" s="25">
        <v>209500</v>
      </c>
      <c r="AH230" s="26">
        <v>13.8</v>
      </c>
      <c r="AI230" s="26">
        <v>2.7</v>
      </c>
      <c r="AJ230" s="25">
        <v>138200</v>
      </c>
      <c r="AK230" s="25">
        <v>209500</v>
      </c>
      <c r="AL230" s="26">
        <v>66</v>
      </c>
      <c r="AM230" s="26">
        <v>3.7</v>
      </c>
      <c r="BA230" s="36" t="s">
        <v>828</v>
      </c>
      <c r="BB230" s="37">
        <v>18900</v>
      </c>
      <c r="BC230" s="37">
        <v>69200</v>
      </c>
      <c r="BD230" s="38">
        <v>27.3</v>
      </c>
      <c r="BE230" s="38">
        <v>5.9</v>
      </c>
      <c r="BF230" s="37">
        <v>48900</v>
      </c>
      <c r="BG230" s="37">
        <v>69200</v>
      </c>
      <c r="BH230" s="38">
        <v>70.7</v>
      </c>
      <c r="BI230" s="38">
        <v>6</v>
      </c>
      <c r="BJ230" s="37">
        <v>8300</v>
      </c>
      <c r="BK230" s="37">
        <v>69200</v>
      </c>
      <c r="BL230" s="38">
        <v>12</v>
      </c>
      <c r="BM230" s="38">
        <v>4.3</v>
      </c>
      <c r="CA230" s="33" t="s">
        <v>828</v>
      </c>
      <c r="CB230" s="37">
        <v>18900</v>
      </c>
      <c r="CC230" s="37">
        <v>69200</v>
      </c>
      <c r="CD230" s="38">
        <v>27.3</v>
      </c>
      <c r="CE230" s="38">
        <v>5.9</v>
      </c>
      <c r="CF230" s="37">
        <v>48900</v>
      </c>
      <c r="CG230" s="37">
        <v>69200</v>
      </c>
      <c r="CH230" s="38">
        <v>70.7</v>
      </c>
      <c r="CI230" s="38">
        <v>6</v>
      </c>
      <c r="CJ230" s="37">
        <v>8300</v>
      </c>
      <c r="CK230" s="37">
        <v>69200</v>
      </c>
      <c r="CL230" s="38">
        <v>12</v>
      </c>
      <c r="CM230" s="38">
        <v>4.3</v>
      </c>
    </row>
    <row r="231" spans="1:91" x14ac:dyDescent="0.3">
      <c r="A231" s="6" t="s">
        <v>239</v>
      </c>
      <c r="B231" s="7">
        <v>12700</v>
      </c>
      <c r="C231" s="7">
        <v>77400</v>
      </c>
      <c r="D231" s="8">
        <v>16.399999999999999</v>
      </c>
      <c r="E231" s="8">
        <v>2.2999999999999998</v>
      </c>
      <c r="F231" s="7">
        <v>44400</v>
      </c>
      <c r="G231" s="7">
        <v>77400</v>
      </c>
      <c r="H231" s="8">
        <v>57.3</v>
      </c>
      <c r="I231" s="8">
        <v>3.1</v>
      </c>
      <c r="J231" s="7">
        <v>15300</v>
      </c>
      <c r="K231" s="7">
        <v>77400</v>
      </c>
      <c r="L231" s="8">
        <v>19.8</v>
      </c>
      <c r="M231" s="8">
        <v>2.5</v>
      </c>
      <c r="AA231" s="24" t="s">
        <v>626</v>
      </c>
      <c r="AB231" s="25">
        <v>14600</v>
      </c>
      <c r="AC231" s="25">
        <v>80600</v>
      </c>
      <c r="AD231" s="26">
        <v>18.100000000000001</v>
      </c>
      <c r="AE231" s="26">
        <v>2.2999999999999998</v>
      </c>
      <c r="AF231" s="25">
        <v>15700</v>
      </c>
      <c r="AG231" s="25">
        <v>80600</v>
      </c>
      <c r="AH231" s="26">
        <v>19.399999999999999</v>
      </c>
      <c r="AI231" s="26">
        <v>2.2999999999999998</v>
      </c>
      <c r="AJ231" s="25">
        <v>46000</v>
      </c>
      <c r="AK231" s="25">
        <v>80600</v>
      </c>
      <c r="AL231" s="26">
        <v>57.1</v>
      </c>
      <c r="AM231" s="26">
        <v>2.9</v>
      </c>
      <c r="BA231" s="36" t="s">
        <v>829</v>
      </c>
      <c r="BB231" s="37">
        <v>15000</v>
      </c>
      <c r="BC231" s="37">
        <v>63000</v>
      </c>
      <c r="BD231" s="38">
        <v>23.8</v>
      </c>
      <c r="BE231" s="38">
        <v>6.3</v>
      </c>
      <c r="BF231" s="37">
        <v>41500</v>
      </c>
      <c r="BG231" s="37">
        <v>63000</v>
      </c>
      <c r="BH231" s="38">
        <v>65.900000000000006</v>
      </c>
      <c r="BI231" s="38">
        <v>7</v>
      </c>
      <c r="BJ231" s="37">
        <v>7600</v>
      </c>
      <c r="BK231" s="37">
        <v>63000</v>
      </c>
      <c r="BL231" s="38">
        <v>12.1</v>
      </c>
      <c r="BM231" s="38">
        <v>4.8</v>
      </c>
      <c r="CA231" s="33" t="s">
        <v>829</v>
      </c>
      <c r="CB231" s="37">
        <v>15000</v>
      </c>
      <c r="CC231" s="37">
        <v>63000</v>
      </c>
      <c r="CD231" s="38">
        <v>23.8</v>
      </c>
      <c r="CE231" s="38">
        <v>6.3</v>
      </c>
      <c r="CF231" s="37">
        <v>41500</v>
      </c>
      <c r="CG231" s="37">
        <v>63000</v>
      </c>
      <c r="CH231" s="38">
        <v>65.900000000000006</v>
      </c>
      <c r="CI231" s="38">
        <v>7</v>
      </c>
      <c r="CJ231" s="37">
        <v>7600</v>
      </c>
      <c r="CK231" s="37">
        <v>63000</v>
      </c>
      <c r="CL231" s="38">
        <v>12.1</v>
      </c>
      <c r="CM231" s="38">
        <v>4.8</v>
      </c>
    </row>
    <row r="232" spans="1:91" x14ac:dyDescent="0.3">
      <c r="A232" s="6" t="s">
        <v>240</v>
      </c>
      <c r="B232" s="7">
        <v>39400</v>
      </c>
      <c r="C232" s="7">
        <v>123500</v>
      </c>
      <c r="D232" s="8">
        <v>31.9</v>
      </c>
      <c r="E232" s="8">
        <v>2.7</v>
      </c>
      <c r="F232" s="7">
        <v>84200</v>
      </c>
      <c r="G232" s="7">
        <v>123500</v>
      </c>
      <c r="H232" s="8">
        <v>68.099999999999994</v>
      </c>
      <c r="I232" s="8">
        <v>2.7</v>
      </c>
      <c r="J232" s="7">
        <v>15000</v>
      </c>
      <c r="K232" s="7">
        <v>123500</v>
      </c>
      <c r="L232" s="8">
        <v>12.1</v>
      </c>
      <c r="M232" s="8">
        <v>1.9</v>
      </c>
      <c r="AA232" s="24" t="s">
        <v>627</v>
      </c>
      <c r="AB232" s="25">
        <v>39000</v>
      </c>
      <c r="AC232" s="25">
        <v>127700</v>
      </c>
      <c r="AD232" s="26">
        <v>30.5</v>
      </c>
      <c r="AE232" s="26">
        <v>2.5</v>
      </c>
      <c r="AF232" s="25">
        <v>15800</v>
      </c>
      <c r="AG232" s="25">
        <v>127700</v>
      </c>
      <c r="AH232" s="26">
        <v>12.4</v>
      </c>
      <c r="AI232" s="26">
        <v>1.8</v>
      </c>
      <c r="AJ232" s="25">
        <v>86300</v>
      </c>
      <c r="AK232" s="25">
        <v>127700</v>
      </c>
      <c r="AL232" s="26">
        <v>67.599999999999994</v>
      </c>
      <c r="AM232" s="26">
        <v>2.5</v>
      </c>
      <c r="BA232" s="36" t="s">
        <v>830</v>
      </c>
      <c r="BB232" s="37">
        <v>9500</v>
      </c>
      <c r="BC232" s="37">
        <v>33200</v>
      </c>
      <c r="BD232" s="38">
        <v>28.6</v>
      </c>
      <c r="BE232" s="38">
        <v>9.1999999999999993</v>
      </c>
      <c r="BF232" s="37">
        <v>23700</v>
      </c>
      <c r="BG232" s="37">
        <v>33200</v>
      </c>
      <c r="BH232" s="38">
        <v>71.2</v>
      </c>
      <c r="BI232" s="38">
        <v>9.1999999999999993</v>
      </c>
      <c r="BJ232" s="37">
        <v>3800</v>
      </c>
      <c r="BK232" s="37">
        <v>33200</v>
      </c>
      <c r="BL232" s="38">
        <v>11.4</v>
      </c>
      <c r="BM232" s="38">
        <v>6.5</v>
      </c>
      <c r="CA232" s="33" t="s">
        <v>830</v>
      </c>
      <c r="CB232" s="37">
        <v>9500</v>
      </c>
      <c r="CC232" s="37">
        <v>33200</v>
      </c>
      <c r="CD232" s="38">
        <v>28.6</v>
      </c>
      <c r="CE232" s="38">
        <v>9.1999999999999993</v>
      </c>
      <c r="CF232" s="37">
        <v>23700</v>
      </c>
      <c r="CG232" s="37">
        <v>33200</v>
      </c>
      <c r="CH232" s="38">
        <v>71.2</v>
      </c>
      <c r="CI232" s="38">
        <v>9.1999999999999993</v>
      </c>
      <c r="CJ232" s="37">
        <v>3800</v>
      </c>
      <c r="CK232" s="37">
        <v>33200</v>
      </c>
      <c r="CL232" s="38">
        <v>11.4</v>
      </c>
      <c r="CM232" s="38">
        <v>6.5</v>
      </c>
    </row>
    <row r="233" spans="1:91" x14ac:dyDescent="0.3">
      <c r="A233" s="6" t="s">
        <v>241</v>
      </c>
      <c r="B233" s="7">
        <v>10600</v>
      </c>
      <c r="C233" s="7">
        <v>57700</v>
      </c>
      <c r="D233" s="8">
        <v>18.399999999999999</v>
      </c>
      <c r="E233" s="8">
        <v>5.3</v>
      </c>
      <c r="F233" s="7">
        <v>37600</v>
      </c>
      <c r="G233" s="7">
        <v>57700</v>
      </c>
      <c r="H233" s="8">
        <v>65.3</v>
      </c>
      <c r="I233" s="8">
        <v>6.5</v>
      </c>
      <c r="J233" s="7">
        <v>7600</v>
      </c>
      <c r="K233" s="7">
        <v>57700</v>
      </c>
      <c r="L233" s="8">
        <v>13.1</v>
      </c>
      <c r="M233" s="8">
        <v>4.5999999999999996</v>
      </c>
      <c r="AA233" s="24" t="s">
        <v>812</v>
      </c>
      <c r="AB233" s="25">
        <v>10600</v>
      </c>
      <c r="AC233" s="25">
        <v>61600</v>
      </c>
      <c r="AD233" s="26">
        <v>17.100000000000001</v>
      </c>
      <c r="AE233" s="26">
        <v>5.0999999999999996</v>
      </c>
      <c r="AF233" s="25">
        <v>7700</v>
      </c>
      <c r="AG233" s="25">
        <v>61600</v>
      </c>
      <c r="AH233" s="26">
        <v>12.6</v>
      </c>
      <c r="AI233" s="26">
        <v>4.5</v>
      </c>
      <c r="AJ233" s="25">
        <v>32600</v>
      </c>
      <c r="AK233" s="25">
        <v>61600</v>
      </c>
      <c r="AL233" s="26">
        <v>52.9</v>
      </c>
      <c r="AM233" s="26">
        <v>6.8</v>
      </c>
      <c r="BA233" s="36" t="s">
        <v>831</v>
      </c>
      <c r="BB233" s="37">
        <v>17500</v>
      </c>
      <c r="BC233" s="37">
        <v>53200</v>
      </c>
      <c r="BD233" s="38">
        <v>32.9</v>
      </c>
      <c r="BE233" s="38">
        <v>7.8</v>
      </c>
      <c r="BF233" s="37">
        <v>37100</v>
      </c>
      <c r="BG233" s="37">
        <v>53200</v>
      </c>
      <c r="BH233" s="38">
        <v>69.7</v>
      </c>
      <c r="BI233" s="38">
        <v>7.7</v>
      </c>
      <c r="BJ233" s="37">
        <v>5500</v>
      </c>
      <c r="BK233" s="37">
        <v>53200</v>
      </c>
      <c r="BL233" s="38">
        <v>10.4</v>
      </c>
      <c r="BM233" s="38">
        <v>5.0999999999999996</v>
      </c>
      <c r="CA233" s="33" t="s">
        <v>831</v>
      </c>
      <c r="CB233" s="37">
        <v>17500</v>
      </c>
      <c r="CC233" s="37">
        <v>53200</v>
      </c>
      <c r="CD233" s="38">
        <v>32.9</v>
      </c>
      <c r="CE233" s="38">
        <v>7.8</v>
      </c>
      <c r="CF233" s="37">
        <v>37100</v>
      </c>
      <c r="CG233" s="37">
        <v>53200</v>
      </c>
      <c r="CH233" s="38">
        <v>69.7</v>
      </c>
      <c r="CI233" s="38">
        <v>7.7</v>
      </c>
      <c r="CJ233" s="37">
        <v>5500</v>
      </c>
      <c r="CK233" s="37">
        <v>53200</v>
      </c>
      <c r="CL233" s="38">
        <v>10.4</v>
      </c>
      <c r="CM233" s="38">
        <v>5.0999999999999996</v>
      </c>
    </row>
    <row r="234" spans="1:91" x14ac:dyDescent="0.3">
      <c r="A234" s="6" t="s">
        <v>242</v>
      </c>
      <c r="B234" s="7">
        <v>9400</v>
      </c>
      <c r="C234" s="7">
        <v>43000</v>
      </c>
      <c r="D234" s="8">
        <v>21.8</v>
      </c>
      <c r="E234" s="8">
        <v>6.8</v>
      </c>
      <c r="F234" s="7">
        <v>27000</v>
      </c>
      <c r="G234" s="7">
        <v>43000</v>
      </c>
      <c r="H234" s="8">
        <v>62.9</v>
      </c>
      <c r="I234" s="8">
        <v>7.9</v>
      </c>
      <c r="J234" s="7">
        <v>5700</v>
      </c>
      <c r="K234" s="7">
        <v>43000</v>
      </c>
      <c r="L234" s="8">
        <v>13.2</v>
      </c>
      <c r="M234" s="8">
        <v>5.6</v>
      </c>
      <c r="AA234" s="24" t="s">
        <v>813</v>
      </c>
      <c r="AB234" s="25">
        <v>10100</v>
      </c>
      <c r="AC234" s="25">
        <v>42900</v>
      </c>
      <c r="AD234" s="26">
        <v>23.6</v>
      </c>
      <c r="AE234" s="26">
        <v>7.4</v>
      </c>
      <c r="AF234" s="25">
        <v>5300</v>
      </c>
      <c r="AG234" s="25">
        <v>42900</v>
      </c>
      <c r="AH234" s="26">
        <v>12.5</v>
      </c>
      <c r="AI234" s="26">
        <v>5.8</v>
      </c>
      <c r="AJ234" s="25">
        <v>28400</v>
      </c>
      <c r="AK234" s="25">
        <v>42900</v>
      </c>
      <c r="AL234" s="26">
        <v>66.2</v>
      </c>
      <c r="AM234" s="26">
        <v>8.3000000000000007</v>
      </c>
      <c r="BA234" s="36" t="s">
        <v>832</v>
      </c>
      <c r="BB234" s="37">
        <v>37900</v>
      </c>
      <c r="BC234" s="37">
        <v>96800</v>
      </c>
      <c r="BD234" s="38">
        <v>39.1</v>
      </c>
      <c r="BE234" s="38">
        <v>5.9</v>
      </c>
      <c r="BF234" s="37">
        <v>68900</v>
      </c>
      <c r="BG234" s="37">
        <v>96800</v>
      </c>
      <c r="BH234" s="38">
        <v>71.2</v>
      </c>
      <c r="BI234" s="38">
        <v>5.5</v>
      </c>
      <c r="BJ234" s="37">
        <v>9800</v>
      </c>
      <c r="BK234" s="37">
        <v>96800</v>
      </c>
      <c r="BL234" s="38">
        <v>10.1</v>
      </c>
      <c r="BM234" s="38">
        <v>3.6</v>
      </c>
      <c r="CA234" s="33" t="s">
        <v>832</v>
      </c>
      <c r="CB234" s="37">
        <v>37900</v>
      </c>
      <c r="CC234" s="37">
        <v>96800</v>
      </c>
      <c r="CD234" s="38">
        <v>39.1</v>
      </c>
      <c r="CE234" s="38">
        <v>5.9</v>
      </c>
      <c r="CF234" s="37">
        <v>68900</v>
      </c>
      <c r="CG234" s="37">
        <v>96800</v>
      </c>
      <c r="CH234" s="38">
        <v>71.2</v>
      </c>
      <c r="CI234" s="38">
        <v>5.5</v>
      </c>
      <c r="CJ234" s="37">
        <v>9800</v>
      </c>
      <c r="CK234" s="37">
        <v>96800</v>
      </c>
      <c r="CL234" s="38">
        <v>10.1</v>
      </c>
      <c r="CM234" s="38">
        <v>3.6</v>
      </c>
    </row>
    <row r="235" spans="1:91" x14ac:dyDescent="0.3">
      <c r="A235" s="6" t="s">
        <v>243</v>
      </c>
      <c r="B235" s="7">
        <v>16000</v>
      </c>
      <c r="C235" s="7">
        <v>66600</v>
      </c>
      <c r="D235" s="8">
        <v>23.9</v>
      </c>
      <c r="E235" s="8">
        <v>6</v>
      </c>
      <c r="F235" s="7">
        <v>49000</v>
      </c>
      <c r="G235" s="7">
        <v>66600</v>
      </c>
      <c r="H235" s="8">
        <v>73.599999999999994</v>
      </c>
      <c r="I235" s="8">
        <v>6.2</v>
      </c>
      <c r="J235" s="7">
        <v>4200</v>
      </c>
      <c r="K235" s="7">
        <v>66600</v>
      </c>
      <c r="L235" s="8">
        <v>6.3</v>
      </c>
      <c r="M235" s="8">
        <v>3.4</v>
      </c>
      <c r="AA235" s="24" t="s">
        <v>814</v>
      </c>
      <c r="AB235" s="25">
        <v>12900</v>
      </c>
      <c r="AC235" s="25">
        <v>68100</v>
      </c>
      <c r="AD235" s="26">
        <v>18.899999999999999</v>
      </c>
      <c r="AE235" s="26">
        <v>6.1</v>
      </c>
      <c r="AF235" s="25">
        <v>10100</v>
      </c>
      <c r="AG235" s="25">
        <v>68100</v>
      </c>
      <c r="AH235" s="26">
        <v>14.7</v>
      </c>
      <c r="AI235" s="26">
        <v>5.5</v>
      </c>
      <c r="AJ235" s="25">
        <v>42100</v>
      </c>
      <c r="AK235" s="25">
        <v>68100</v>
      </c>
      <c r="AL235" s="26">
        <v>61.7</v>
      </c>
      <c r="AM235" s="26">
        <v>7.6</v>
      </c>
      <c r="BA235" s="36" t="s">
        <v>833</v>
      </c>
      <c r="BB235" s="37">
        <v>8300</v>
      </c>
      <c r="BC235" s="37">
        <v>30100</v>
      </c>
      <c r="BD235" s="38">
        <v>27.4</v>
      </c>
      <c r="BE235" s="38">
        <v>9.6999999999999993</v>
      </c>
      <c r="BF235" s="37">
        <v>22400</v>
      </c>
      <c r="BG235" s="37">
        <v>30100</v>
      </c>
      <c r="BH235" s="38">
        <v>74.5</v>
      </c>
      <c r="BI235" s="38">
        <v>9.5</v>
      </c>
      <c r="BJ235" s="37">
        <v>2100</v>
      </c>
      <c r="BK235" s="37">
        <v>30100</v>
      </c>
      <c r="BL235" s="38">
        <v>6.9</v>
      </c>
      <c r="BM235" s="37" t="s">
        <v>100</v>
      </c>
      <c r="CA235" s="33" t="s">
        <v>833</v>
      </c>
      <c r="CB235" s="37">
        <v>8300</v>
      </c>
      <c r="CC235" s="37">
        <v>30100</v>
      </c>
      <c r="CD235" s="38">
        <v>27.4</v>
      </c>
      <c r="CE235" s="38">
        <v>9.6999999999999993</v>
      </c>
      <c r="CF235" s="37">
        <v>22400</v>
      </c>
      <c r="CG235" s="37">
        <v>30100</v>
      </c>
      <c r="CH235" s="38">
        <v>74.5</v>
      </c>
      <c r="CI235" s="38">
        <v>9.5</v>
      </c>
      <c r="CJ235" s="37">
        <v>2100</v>
      </c>
      <c r="CK235" s="37">
        <v>30100</v>
      </c>
      <c r="CL235" s="38">
        <v>6.9</v>
      </c>
      <c r="CM235" s="37" t="s">
        <v>100</v>
      </c>
    </row>
    <row r="236" spans="1:91" x14ac:dyDescent="0.3">
      <c r="A236" s="6" t="s">
        <v>244</v>
      </c>
      <c r="B236" s="7">
        <v>10700</v>
      </c>
      <c r="C236" s="7">
        <v>43000</v>
      </c>
      <c r="D236" s="8">
        <v>24.9</v>
      </c>
      <c r="E236" s="8">
        <v>7.1</v>
      </c>
      <c r="F236" s="7">
        <v>27200</v>
      </c>
      <c r="G236" s="7">
        <v>43000</v>
      </c>
      <c r="H236" s="8">
        <v>63.3</v>
      </c>
      <c r="I236" s="8">
        <v>7.9</v>
      </c>
      <c r="J236" s="7">
        <v>5600</v>
      </c>
      <c r="K236" s="7">
        <v>43000</v>
      </c>
      <c r="L236" s="8">
        <v>13</v>
      </c>
      <c r="M236" s="8">
        <v>5.5</v>
      </c>
      <c r="AA236" s="24" t="s">
        <v>815</v>
      </c>
      <c r="AB236" s="25">
        <v>9500</v>
      </c>
      <c r="AC236" s="25">
        <v>45900</v>
      </c>
      <c r="AD236" s="26">
        <v>20.8</v>
      </c>
      <c r="AE236" s="26">
        <v>6.5</v>
      </c>
      <c r="AF236" s="25">
        <v>5200</v>
      </c>
      <c r="AG236" s="25">
        <v>45900</v>
      </c>
      <c r="AH236" s="26">
        <v>11.4</v>
      </c>
      <c r="AI236" s="26">
        <v>5.0999999999999996</v>
      </c>
      <c r="AJ236" s="25">
        <v>29400</v>
      </c>
      <c r="AK236" s="25">
        <v>45900</v>
      </c>
      <c r="AL236" s="26">
        <v>64.099999999999994</v>
      </c>
      <c r="AM236" s="26">
        <v>7.7</v>
      </c>
      <c r="BA236" s="36" t="s">
        <v>834</v>
      </c>
      <c r="BB236" s="37">
        <v>10400</v>
      </c>
      <c r="BC236" s="37">
        <v>30700</v>
      </c>
      <c r="BD236" s="38">
        <v>33.9</v>
      </c>
      <c r="BE236" s="38">
        <v>9.1999999999999993</v>
      </c>
      <c r="BF236" s="37">
        <v>22200</v>
      </c>
      <c r="BG236" s="37">
        <v>30700</v>
      </c>
      <c r="BH236" s="38">
        <v>72.3</v>
      </c>
      <c r="BI236" s="38">
        <v>8.6999999999999993</v>
      </c>
      <c r="BJ236" s="37">
        <v>1700</v>
      </c>
      <c r="BK236" s="37">
        <v>30700</v>
      </c>
      <c r="BL236" s="38">
        <v>5.5</v>
      </c>
      <c r="BM236" s="37" t="s">
        <v>100</v>
      </c>
      <c r="CA236" s="33" t="s">
        <v>834</v>
      </c>
      <c r="CB236" s="37">
        <v>10400</v>
      </c>
      <c r="CC236" s="37">
        <v>30700</v>
      </c>
      <c r="CD236" s="38">
        <v>33.9</v>
      </c>
      <c r="CE236" s="38">
        <v>9.1999999999999993</v>
      </c>
      <c r="CF236" s="37">
        <v>22200</v>
      </c>
      <c r="CG236" s="37">
        <v>30700</v>
      </c>
      <c r="CH236" s="38">
        <v>72.3</v>
      </c>
      <c r="CI236" s="38">
        <v>8.6999999999999993</v>
      </c>
      <c r="CJ236" s="37">
        <v>1700</v>
      </c>
      <c r="CK236" s="37">
        <v>30700</v>
      </c>
      <c r="CL236" s="38">
        <v>5.5</v>
      </c>
      <c r="CM236" s="37" t="s">
        <v>100</v>
      </c>
    </row>
    <row r="237" spans="1:91" x14ac:dyDescent="0.3">
      <c r="A237" s="6" t="s">
        <v>245</v>
      </c>
      <c r="B237" s="7">
        <v>8900</v>
      </c>
      <c r="C237" s="7">
        <v>32100</v>
      </c>
      <c r="D237" s="8">
        <v>27.6</v>
      </c>
      <c r="E237" s="8">
        <v>8.6</v>
      </c>
      <c r="F237" s="7">
        <v>20800</v>
      </c>
      <c r="G237" s="7">
        <v>32100</v>
      </c>
      <c r="H237" s="8">
        <v>64.8</v>
      </c>
      <c r="I237" s="8">
        <v>9.1999999999999993</v>
      </c>
      <c r="J237" s="7">
        <v>2000</v>
      </c>
      <c r="K237" s="7">
        <v>32100</v>
      </c>
      <c r="L237" s="8">
        <v>6.2</v>
      </c>
      <c r="M237" s="7" t="s">
        <v>100</v>
      </c>
      <c r="AA237" s="24" t="s">
        <v>816</v>
      </c>
      <c r="AB237" s="25">
        <v>12100</v>
      </c>
      <c r="AC237" s="25">
        <v>32400</v>
      </c>
      <c r="AD237" s="26">
        <v>37.200000000000003</v>
      </c>
      <c r="AE237" s="26">
        <v>9.4</v>
      </c>
      <c r="AF237" s="25">
        <v>2100</v>
      </c>
      <c r="AG237" s="25">
        <v>32400</v>
      </c>
      <c r="AH237" s="26">
        <v>6.6</v>
      </c>
      <c r="AI237" s="25" t="s">
        <v>100</v>
      </c>
      <c r="AJ237" s="25">
        <v>24000</v>
      </c>
      <c r="AK237" s="25">
        <v>32400</v>
      </c>
      <c r="AL237" s="26">
        <v>74</v>
      </c>
      <c r="AM237" s="26">
        <v>8.6</v>
      </c>
      <c r="BA237" s="36" t="s">
        <v>835</v>
      </c>
      <c r="BB237" s="37">
        <v>17100</v>
      </c>
      <c r="BC237" s="37">
        <v>64600</v>
      </c>
      <c r="BD237" s="38">
        <v>26.4</v>
      </c>
      <c r="BE237" s="38">
        <v>6.2</v>
      </c>
      <c r="BF237" s="37">
        <v>37600</v>
      </c>
      <c r="BG237" s="37">
        <v>64600</v>
      </c>
      <c r="BH237" s="38">
        <v>58.2</v>
      </c>
      <c r="BI237" s="38">
        <v>6.9</v>
      </c>
      <c r="BJ237" s="37">
        <v>7600</v>
      </c>
      <c r="BK237" s="37">
        <v>64600</v>
      </c>
      <c r="BL237" s="38">
        <v>11.8</v>
      </c>
      <c r="BM237" s="38">
        <v>4.5</v>
      </c>
      <c r="CA237" s="33" t="s">
        <v>835</v>
      </c>
      <c r="CB237" s="37">
        <v>17100</v>
      </c>
      <c r="CC237" s="37">
        <v>64600</v>
      </c>
      <c r="CD237" s="38">
        <v>26.4</v>
      </c>
      <c r="CE237" s="38">
        <v>6.2</v>
      </c>
      <c r="CF237" s="37">
        <v>37600</v>
      </c>
      <c r="CG237" s="37">
        <v>64600</v>
      </c>
      <c r="CH237" s="38">
        <v>58.2</v>
      </c>
      <c r="CI237" s="38">
        <v>6.9</v>
      </c>
      <c r="CJ237" s="37">
        <v>7600</v>
      </c>
      <c r="CK237" s="37">
        <v>64600</v>
      </c>
      <c r="CL237" s="38">
        <v>11.8</v>
      </c>
      <c r="CM237" s="38">
        <v>4.5</v>
      </c>
    </row>
    <row r="238" spans="1:91" x14ac:dyDescent="0.3">
      <c r="A238" s="6" t="s">
        <v>246</v>
      </c>
      <c r="B238" s="7">
        <v>21600</v>
      </c>
      <c r="C238" s="7">
        <v>60100</v>
      </c>
      <c r="D238" s="8">
        <v>35.9</v>
      </c>
      <c r="E238" s="8">
        <v>6.4</v>
      </c>
      <c r="F238" s="7">
        <v>43400</v>
      </c>
      <c r="G238" s="7">
        <v>60100</v>
      </c>
      <c r="H238" s="8">
        <v>72.2</v>
      </c>
      <c r="I238" s="8">
        <v>6</v>
      </c>
      <c r="J238" s="7">
        <v>6100</v>
      </c>
      <c r="K238" s="7">
        <v>60100</v>
      </c>
      <c r="L238" s="8">
        <v>10.199999999999999</v>
      </c>
      <c r="M238" s="8">
        <v>4.0999999999999996</v>
      </c>
      <c r="AA238" s="24" t="s">
        <v>817</v>
      </c>
      <c r="AB238" s="25">
        <v>20100</v>
      </c>
      <c r="AC238" s="25">
        <v>62600</v>
      </c>
      <c r="AD238" s="26">
        <v>32.1</v>
      </c>
      <c r="AE238" s="26">
        <v>6.4</v>
      </c>
      <c r="AF238" s="25">
        <v>6000</v>
      </c>
      <c r="AG238" s="25">
        <v>62600</v>
      </c>
      <c r="AH238" s="26">
        <v>9.5</v>
      </c>
      <c r="AI238" s="26">
        <v>4</v>
      </c>
      <c r="AJ238" s="25">
        <v>45900</v>
      </c>
      <c r="AK238" s="25">
        <v>62600</v>
      </c>
      <c r="AL238" s="26">
        <v>73.400000000000006</v>
      </c>
      <c r="AM238" s="26">
        <v>6.1</v>
      </c>
      <c r="BA238" s="36" t="s">
        <v>836</v>
      </c>
      <c r="BB238" s="37">
        <v>15600</v>
      </c>
      <c r="BC238" s="37">
        <v>54600</v>
      </c>
      <c r="BD238" s="38">
        <v>28.6</v>
      </c>
      <c r="BE238" s="38">
        <v>8.1</v>
      </c>
      <c r="BF238" s="37">
        <v>34500</v>
      </c>
      <c r="BG238" s="37">
        <v>54600</v>
      </c>
      <c r="BH238" s="38">
        <v>63.1</v>
      </c>
      <c r="BI238" s="38">
        <v>8.6999999999999993</v>
      </c>
      <c r="BJ238" s="37">
        <v>7800</v>
      </c>
      <c r="BK238" s="37">
        <v>54600</v>
      </c>
      <c r="BL238" s="38">
        <v>14.2</v>
      </c>
      <c r="BM238" s="38">
        <v>6.3</v>
      </c>
      <c r="CA238" s="33" t="s">
        <v>836</v>
      </c>
      <c r="CB238" s="37">
        <v>15600</v>
      </c>
      <c r="CC238" s="37">
        <v>54600</v>
      </c>
      <c r="CD238" s="38">
        <v>28.6</v>
      </c>
      <c r="CE238" s="38">
        <v>8.1</v>
      </c>
      <c r="CF238" s="37">
        <v>34500</v>
      </c>
      <c r="CG238" s="37">
        <v>54600</v>
      </c>
      <c r="CH238" s="38">
        <v>63.1</v>
      </c>
      <c r="CI238" s="38">
        <v>8.6999999999999993</v>
      </c>
      <c r="CJ238" s="37">
        <v>7800</v>
      </c>
      <c r="CK238" s="37">
        <v>54600</v>
      </c>
      <c r="CL238" s="38">
        <v>14.2</v>
      </c>
      <c r="CM238" s="38">
        <v>6.3</v>
      </c>
    </row>
    <row r="239" spans="1:91" x14ac:dyDescent="0.3">
      <c r="A239" s="6" t="s">
        <v>247</v>
      </c>
      <c r="B239" s="7">
        <v>39300</v>
      </c>
      <c r="C239" s="7">
        <v>168000</v>
      </c>
      <c r="D239" s="8">
        <v>23.4</v>
      </c>
      <c r="E239" s="8">
        <v>2.6</v>
      </c>
      <c r="F239" s="7">
        <v>109400</v>
      </c>
      <c r="G239" s="7">
        <v>168000</v>
      </c>
      <c r="H239" s="8">
        <v>65.099999999999994</v>
      </c>
      <c r="I239" s="8">
        <v>2.9</v>
      </c>
      <c r="J239" s="7">
        <v>23300</v>
      </c>
      <c r="K239" s="7">
        <v>168000</v>
      </c>
      <c r="L239" s="8">
        <v>13.9</v>
      </c>
      <c r="M239" s="8">
        <v>2.1</v>
      </c>
      <c r="AA239" s="24" t="s">
        <v>629</v>
      </c>
      <c r="AB239" s="25">
        <v>37800</v>
      </c>
      <c r="AC239" s="25">
        <v>173600</v>
      </c>
      <c r="AD239" s="26">
        <v>21.8</v>
      </c>
      <c r="AE239" s="26">
        <v>2.5</v>
      </c>
      <c r="AF239" s="25">
        <v>27500</v>
      </c>
      <c r="AG239" s="25">
        <v>173600</v>
      </c>
      <c r="AH239" s="26">
        <v>15.8</v>
      </c>
      <c r="AI239" s="26">
        <v>2.2999999999999998</v>
      </c>
      <c r="AJ239" s="25">
        <v>105600</v>
      </c>
      <c r="AK239" s="25">
        <v>173600</v>
      </c>
      <c r="AL239" s="26">
        <v>60.8</v>
      </c>
      <c r="AM239" s="26">
        <v>3</v>
      </c>
      <c r="BA239" s="36" t="s">
        <v>837</v>
      </c>
      <c r="BB239" s="37">
        <v>21900</v>
      </c>
      <c r="BC239" s="37">
        <v>78200</v>
      </c>
      <c r="BD239" s="38">
        <v>28</v>
      </c>
      <c r="BE239" s="38">
        <v>6.2</v>
      </c>
      <c r="BF239" s="37">
        <v>49000</v>
      </c>
      <c r="BG239" s="37">
        <v>78200</v>
      </c>
      <c r="BH239" s="38">
        <v>62.7</v>
      </c>
      <c r="BI239" s="38">
        <v>6.7</v>
      </c>
      <c r="BJ239" s="37">
        <v>9700</v>
      </c>
      <c r="BK239" s="37">
        <v>78200</v>
      </c>
      <c r="BL239" s="38">
        <v>12.4</v>
      </c>
      <c r="BM239" s="38">
        <v>4.5999999999999996</v>
      </c>
      <c r="CA239" s="33" t="s">
        <v>837</v>
      </c>
      <c r="CB239" s="37">
        <v>21900</v>
      </c>
      <c r="CC239" s="37">
        <v>78200</v>
      </c>
      <c r="CD239" s="38">
        <v>28</v>
      </c>
      <c r="CE239" s="38">
        <v>6.2</v>
      </c>
      <c r="CF239" s="37">
        <v>49000</v>
      </c>
      <c r="CG239" s="37">
        <v>78200</v>
      </c>
      <c r="CH239" s="38">
        <v>62.7</v>
      </c>
      <c r="CI239" s="38">
        <v>6.7</v>
      </c>
      <c r="CJ239" s="37">
        <v>9700</v>
      </c>
      <c r="CK239" s="37">
        <v>78200</v>
      </c>
      <c r="CL239" s="38">
        <v>12.4</v>
      </c>
      <c r="CM239" s="38">
        <v>4.5999999999999996</v>
      </c>
    </row>
    <row r="240" spans="1:91" x14ac:dyDescent="0.3">
      <c r="A240" s="6" t="s">
        <v>248</v>
      </c>
      <c r="B240" s="7">
        <v>28500</v>
      </c>
      <c r="C240" s="7">
        <v>113600</v>
      </c>
      <c r="D240" s="8">
        <v>25.1</v>
      </c>
      <c r="E240" s="8">
        <v>2.6</v>
      </c>
      <c r="F240" s="7">
        <v>73100</v>
      </c>
      <c r="G240" s="7">
        <v>113600</v>
      </c>
      <c r="H240" s="8">
        <v>64.3</v>
      </c>
      <c r="I240" s="8">
        <v>2.8</v>
      </c>
      <c r="J240" s="7">
        <v>15800</v>
      </c>
      <c r="K240" s="7">
        <v>113600</v>
      </c>
      <c r="L240" s="8">
        <v>13.9</v>
      </c>
      <c r="M240" s="8">
        <v>2.1</v>
      </c>
      <c r="AA240" s="24" t="s">
        <v>630</v>
      </c>
      <c r="AB240" s="25">
        <v>30200</v>
      </c>
      <c r="AC240" s="25">
        <v>117600</v>
      </c>
      <c r="AD240" s="26">
        <v>25.7</v>
      </c>
      <c r="AE240" s="26">
        <v>2.6</v>
      </c>
      <c r="AF240" s="25">
        <v>17400</v>
      </c>
      <c r="AG240" s="25">
        <v>117600</v>
      </c>
      <c r="AH240" s="26">
        <v>14.8</v>
      </c>
      <c r="AI240" s="26">
        <v>2.1</v>
      </c>
      <c r="AJ240" s="25">
        <v>77000</v>
      </c>
      <c r="AK240" s="25">
        <v>117600</v>
      </c>
      <c r="AL240" s="26">
        <v>65.5</v>
      </c>
      <c r="AM240" s="26">
        <v>2.9</v>
      </c>
      <c r="BA240" s="36" t="s">
        <v>838</v>
      </c>
      <c r="BB240" s="37">
        <v>11400</v>
      </c>
      <c r="BC240" s="37">
        <v>48100</v>
      </c>
      <c r="BD240" s="38">
        <v>23.7</v>
      </c>
      <c r="BE240" s="38">
        <v>7.5</v>
      </c>
      <c r="BF240" s="37">
        <v>26200</v>
      </c>
      <c r="BG240" s="37">
        <v>48100</v>
      </c>
      <c r="BH240" s="38">
        <v>54.5</v>
      </c>
      <c r="BI240" s="38">
        <v>8.8000000000000007</v>
      </c>
      <c r="BJ240" s="37">
        <v>5400</v>
      </c>
      <c r="BK240" s="37">
        <v>48100</v>
      </c>
      <c r="BL240" s="38">
        <v>11.2</v>
      </c>
      <c r="BM240" s="38">
        <v>5.6</v>
      </c>
      <c r="CA240" s="33" t="s">
        <v>838</v>
      </c>
      <c r="CB240" s="37">
        <v>11400</v>
      </c>
      <c r="CC240" s="37">
        <v>48100</v>
      </c>
      <c r="CD240" s="38">
        <v>23.7</v>
      </c>
      <c r="CE240" s="38">
        <v>7.5</v>
      </c>
      <c r="CF240" s="37">
        <v>26200</v>
      </c>
      <c r="CG240" s="37">
        <v>48100</v>
      </c>
      <c r="CH240" s="38">
        <v>54.5</v>
      </c>
      <c r="CI240" s="38">
        <v>8.8000000000000007</v>
      </c>
      <c r="CJ240" s="37">
        <v>5400</v>
      </c>
      <c r="CK240" s="37">
        <v>48100</v>
      </c>
      <c r="CL240" s="38">
        <v>11.2</v>
      </c>
      <c r="CM240" s="38">
        <v>5.6</v>
      </c>
    </row>
    <row r="241" spans="1:91" x14ac:dyDescent="0.3">
      <c r="A241" s="6" t="s">
        <v>249</v>
      </c>
      <c r="B241" s="7">
        <v>98300</v>
      </c>
      <c r="C241" s="7">
        <v>322700</v>
      </c>
      <c r="D241" s="8">
        <v>30.5</v>
      </c>
      <c r="E241" s="8">
        <v>2.5</v>
      </c>
      <c r="F241" s="7">
        <v>200100</v>
      </c>
      <c r="G241" s="7">
        <v>322700</v>
      </c>
      <c r="H241" s="8">
        <v>62</v>
      </c>
      <c r="I241" s="8">
        <v>2.6</v>
      </c>
      <c r="J241" s="7">
        <v>60300</v>
      </c>
      <c r="K241" s="7">
        <v>322700</v>
      </c>
      <c r="L241" s="8">
        <v>18.7</v>
      </c>
      <c r="M241" s="8">
        <v>2.1</v>
      </c>
      <c r="AA241" s="24" t="s">
        <v>631</v>
      </c>
      <c r="AB241" s="25">
        <v>93600</v>
      </c>
      <c r="AC241" s="25">
        <v>333200</v>
      </c>
      <c r="AD241" s="26">
        <v>28.1</v>
      </c>
      <c r="AE241" s="26">
        <v>2.4</v>
      </c>
      <c r="AF241" s="25">
        <v>69600</v>
      </c>
      <c r="AG241" s="25">
        <v>333200</v>
      </c>
      <c r="AH241" s="26">
        <v>20.9</v>
      </c>
      <c r="AI241" s="26">
        <v>2.2000000000000002</v>
      </c>
      <c r="AJ241" s="25">
        <v>192900</v>
      </c>
      <c r="AK241" s="25">
        <v>333200</v>
      </c>
      <c r="AL241" s="26">
        <v>57.9</v>
      </c>
      <c r="AM241" s="26">
        <v>2.7</v>
      </c>
      <c r="BA241" s="36" t="s">
        <v>839</v>
      </c>
      <c r="BB241" s="37">
        <v>18800</v>
      </c>
      <c r="BC241" s="37">
        <v>66000</v>
      </c>
      <c r="BD241" s="38">
        <v>28.5</v>
      </c>
      <c r="BE241" s="38">
        <v>6.2</v>
      </c>
      <c r="BF241" s="37">
        <v>43400</v>
      </c>
      <c r="BG241" s="37">
        <v>66000</v>
      </c>
      <c r="BH241" s="38">
        <v>65.8</v>
      </c>
      <c r="BI241" s="38">
        <v>6.6</v>
      </c>
      <c r="BJ241" s="37">
        <v>6200</v>
      </c>
      <c r="BK241" s="37">
        <v>66000</v>
      </c>
      <c r="BL241" s="38">
        <v>9.4</v>
      </c>
      <c r="BM241" s="38">
        <v>4</v>
      </c>
      <c r="CA241" s="33" t="s">
        <v>839</v>
      </c>
      <c r="CB241" s="37">
        <v>18800</v>
      </c>
      <c r="CC241" s="37">
        <v>66000</v>
      </c>
      <c r="CD241" s="38">
        <v>28.5</v>
      </c>
      <c r="CE241" s="38">
        <v>6.2</v>
      </c>
      <c r="CF241" s="37">
        <v>43400</v>
      </c>
      <c r="CG241" s="37">
        <v>66000</v>
      </c>
      <c r="CH241" s="38">
        <v>65.8</v>
      </c>
      <c r="CI241" s="38">
        <v>6.6</v>
      </c>
      <c r="CJ241" s="37">
        <v>6200</v>
      </c>
      <c r="CK241" s="37">
        <v>66000</v>
      </c>
      <c r="CL241" s="38">
        <v>9.4</v>
      </c>
      <c r="CM241" s="38">
        <v>4</v>
      </c>
    </row>
    <row r="242" spans="1:91" x14ac:dyDescent="0.3">
      <c r="A242" s="6" t="s">
        <v>250</v>
      </c>
      <c r="B242" s="7">
        <v>26500</v>
      </c>
      <c r="C242" s="7">
        <v>134200</v>
      </c>
      <c r="D242" s="8">
        <v>19.8</v>
      </c>
      <c r="E242" s="8">
        <v>2.5</v>
      </c>
      <c r="F242" s="7">
        <v>74500</v>
      </c>
      <c r="G242" s="7">
        <v>134200</v>
      </c>
      <c r="H242" s="8">
        <v>55.5</v>
      </c>
      <c r="I242" s="8">
        <v>3.1</v>
      </c>
      <c r="J242" s="7">
        <v>26100</v>
      </c>
      <c r="K242" s="7">
        <v>134200</v>
      </c>
      <c r="L242" s="8">
        <v>19.5</v>
      </c>
      <c r="M242" s="8">
        <v>2.5</v>
      </c>
      <c r="AA242" s="24" t="s">
        <v>632</v>
      </c>
      <c r="AB242" s="25">
        <v>27600</v>
      </c>
      <c r="AC242" s="25">
        <v>140700</v>
      </c>
      <c r="AD242" s="26">
        <v>19.600000000000001</v>
      </c>
      <c r="AE242" s="26">
        <v>2.2999999999999998</v>
      </c>
      <c r="AF242" s="25">
        <v>28000</v>
      </c>
      <c r="AG242" s="25">
        <v>140700</v>
      </c>
      <c r="AH242" s="26">
        <v>19.899999999999999</v>
      </c>
      <c r="AI242" s="26">
        <v>2.2999999999999998</v>
      </c>
      <c r="AJ242" s="25">
        <v>79700</v>
      </c>
      <c r="AK242" s="25">
        <v>140700</v>
      </c>
      <c r="AL242" s="26">
        <v>56.6</v>
      </c>
      <c r="AM242" s="26">
        <v>2.9</v>
      </c>
      <c r="BA242" s="36" t="s">
        <v>840</v>
      </c>
      <c r="BB242" s="37">
        <v>11100</v>
      </c>
      <c r="BC242" s="37">
        <v>41700</v>
      </c>
      <c r="BD242" s="38">
        <v>26.7</v>
      </c>
      <c r="BE242" s="38">
        <v>7.8</v>
      </c>
      <c r="BF242" s="37">
        <v>28100</v>
      </c>
      <c r="BG242" s="37">
        <v>41700</v>
      </c>
      <c r="BH242" s="38">
        <v>67.400000000000006</v>
      </c>
      <c r="BI242" s="38">
        <v>8.3000000000000007</v>
      </c>
      <c r="BJ242" s="37">
        <v>3600</v>
      </c>
      <c r="BK242" s="37">
        <v>41700</v>
      </c>
      <c r="BL242" s="38">
        <v>8.6</v>
      </c>
      <c r="BM242" s="38">
        <v>4.9000000000000004</v>
      </c>
      <c r="CA242" s="33" t="s">
        <v>840</v>
      </c>
      <c r="CB242" s="37">
        <v>11100</v>
      </c>
      <c r="CC242" s="37">
        <v>41700</v>
      </c>
      <c r="CD242" s="38">
        <v>26.7</v>
      </c>
      <c r="CE242" s="38">
        <v>7.8</v>
      </c>
      <c r="CF242" s="37">
        <v>28100</v>
      </c>
      <c r="CG242" s="37">
        <v>41700</v>
      </c>
      <c r="CH242" s="38">
        <v>67.400000000000006</v>
      </c>
      <c r="CI242" s="38">
        <v>8.3000000000000007</v>
      </c>
      <c r="CJ242" s="37">
        <v>3600</v>
      </c>
      <c r="CK242" s="37">
        <v>41700</v>
      </c>
      <c r="CL242" s="38">
        <v>8.6</v>
      </c>
      <c r="CM242" s="38">
        <v>4.9000000000000004</v>
      </c>
    </row>
    <row r="243" spans="1:91" x14ac:dyDescent="0.3">
      <c r="A243" s="6" t="s">
        <v>251</v>
      </c>
      <c r="B243" s="7">
        <v>26900</v>
      </c>
      <c r="C243" s="7">
        <v>128600</v>
      </c>
      <c r="D243" s="8">
        <v>20.9</v>
      </c>
      <c r="E243" s="8">
        <v>2.4</v>
      </c>
      <c r="F243" s="7">
        <v>75400</v>
      </c>
      <c r="G243" s="7">
        <v>128600</v>
      </c>
      <c r="H243" s="8">
        <v>58.6</v>
      </c>
      <c r="I243" s="8">
        <v>2.9</v>
      </c>
      <c r="J243" s="7">
        <v>24400</v>
      </c>
      <c r="K243" s="7">
        <v>128600</v>
      </c>
      <c r="L243" s="8">
        <v>19</v>
      </c>
      <c r="M243" s="8">
        <v>2.2999999999999998</v>
      </c>
      <c r="AA243" s="24" t="s">
        <v>633</v>
      </c>
      <c r="AB243" s="25">
        <v>24800</v>
      </c>
      <c r="AC243" s="25">
        <v>133400</v>
      </c>
      <c r="AD243" s="26">
        <v>18.600000000000001</v>
      </c>
      <c r="AE243" s="26">
        <v>2.2999999999999998</v>
      </c>
      <c r="AF243" s="25">
        <v>27600</v>
      </c>
      <c r="AG243" s="25">
        <v>133400</v>
      </c>
      <c r="AH243" s="26">
        <v>20.7</v>
      </c>
      <c r="AI243" s="26">
        <v>2.4</v>
      </c>
      <c r="AJ243" s="25">
        <v>75500</v>
      </c>
      <c r="AK243" s="25">
        <v>133400</v>
      </c>
      <c r="AL243" s="26">
        <v>56.6</v>
      </c>
      <c r="AM243" s="26">
        <v>2.9</v>
      </c>
      <c r="BA243" s="36" t="s">
        <v>841</v>
      </c>
      <c r="BB243" s="37">
        <v>15500</v>
      </c>
      <c r="BC243" s="37">
        <v>70500</v>
      </c>
      <c r="BD243" s="38">
        <v>22</v>
      </c>
      <c r="BE243" s="38">
        <v>5.7</v>
      </c>
      <c r="BF243" s="37">
        <v>41700</v>
      </c>
      <c r="BG243" s="37">
        <v>70500</v>
      </c>
      <c r="BH243" s="38">
        <v>59.1</v>
      </c>
      <c r="BI243" s="38">
        <v>6.8</v>
      </c>
      <c r="BJ243" s="37">
        <v>8600</v>
      </c>
      <c r="BK243" s="37">
        <v>70500</v>
      </c>
      <c r="BL243" s="38">
        <v>12.1</v>
      </c>
      <c r="BM243" s="38">
        <v>4.5</v>
      </c>
      <c r="CA243" s="33" t="s">
        <v>841</v>
      </c>
      <c r="CB243" s="37">
        <v>15500</v>
      </c>
      <c r="CC243" s="37">
        <v>70500</v>
      </c>
      <c r="CD243" s="38">
        <v>22</v>
      </c>
      <c r="CE243" s="38">
        <v>5.7</v>
      </c>
      <c r="CF243" s="37">
        <v>41700</v>
      </c>
      <c r="CG243" s="37">
        <v>70500</v>
      </c>
      <c r="CH243" s="38">
        <v>59.1</v>
      </c>
      <c r="CI243" s="38">
        <v>6.8</v>
      </c>
      <c r="CJ243" s="37">
        <v>8600</v>
      </c>
      <c r="CK243" s="37">
        <v>70500</v>
      </c>
      <c r="CL243" s="38">
        <v>12.1</v>
      </c>
      <c r="CM243" s="38">
        <v>4.5</v>
      </c>
    </row>
    <row r="244" spans="1:91" x14ac:dyDescent="0.3">
      <c r="A244" s="6" t="s">
        <v>252</v>
      </c>
      <c r="B244" s="7">
        <v>31800</v>
      </c>
      <c r="C244" s="7">
        <v>141600</v>
      </c>
      <c r="D244" s="8">
        <v>22.5</v>
      </c>
      <c r="E244" s="8">
        <v>2.2999999999999998</v>
      </c>
      <c r="F244" s="7">
        <v>84300</v>
      </c>
      <c r="G244" s="7">
        <v>141600</v>
      </c>
      <c r="H244" s="8">
        <v>59.5</v>
      </c>
      <c r="I244" s="8">
        <v>2.7</v>
      </c>
      <c r="J244" s="7">
        <v>22900</v>
      </c>
      <c r="K244" s="7">
        <v>141600</v>
      </c>
      <c r="L244" s="8">
        <v>16.2</v>
      </c>
      <c r="M244" s="8">
        <v>2</v>
      </c>
      <c r="AA244" s="24" t="s">
        <v>634</v>
      </c>
      <c r="AB244" s="25">
        <v>32300</v>
      </c>
      <c r="AC244" s="25">
        <v>148000</v>
      </c>
      <c r="AD244" s="26">
        <v>21.8</v>
      </c>
      <c r="AE244" s="26">
        <v>2.2999999999999998</v>
      </c>
      <c r="AF244" s="25">
        <v>23600</v>
      </c>
      <c r="AG244" s="25">
        <v>148000</v>
      </c>
      <c r="AH244" s="26">
        <v>16</v>
      </c>
      <c r="AI244" s="26">
        <v>2</v>
      </c>
      <c r="AJ244" s="25">
        <v>88300</v>
      </c>
      <c r="AK244" s="25">
        <v>148000</v>
      </c>
      <c r="AL244" s="26">
        <v>59.7</v>
      </c>
      <c r="AM244" s="26">
        <v>2.7</v>
      </c>
      <c r="BA244" s="36" t="s">
        <v>842</v>
      </c>
      <c r="BB244" s="37">
        <v>21100</v>
      </c>
      <c r="BC244" s="37">
        <v>58100</v>
      </c>
      <c r="BD244" s="38">
        <v>36.299999999999997</v>
      </c>
      <c r="BE244" s="38">
        <v>7</v>
      </c>
      <c r="BF244" s="37">
        <v>44600</v>
      </c>
      <c r="BG244" s="37">
        <v>58100</v>
      </c>
      <c r="BH244" s="38">
        <v>76.7</v>
      </c>
      <c r="BI244" s="38">
        <v>6.2</v>
      </c>
      <c r="BJ244" s="37">
        <v>2100</v>
      </c>
      <c r="BK244" s="37">
        <v>58100</v>
      </c>
      <c r="BL244" s="38">
        <v>3.6</v>
      </c>
      <c r="BM244" s="37" t="s">
        <v>100</v>
      </c>
      <c r="CA244" s="33" t="s">
        <v>842</v>
      </c>
      <c r="CB244" s="37">
        <v>21100</v>
      </c>
      <c r="CC244" s="37">
        <v>58100</v>
      </c>
      <c r="CD244" s="38">
        <v>36.299999999999997</v>
      </c>
      <c r="CE244" s="38">
        <v>7</v>
      </c>
      <c r="CF244" s="37">
        <v>44600</v>
      </c>
      <c r="CG244" s="37">
        <v>58100</v>
      </c>
      <c r="CH244" s="38">
        <v>76.7</v>
      </c>
      <c r="CI244" s="38">
        <v>6.2</v>
      </c>
      <c r="CJ244" s="37">
        <v>2100</v>
      </c>
      <c r="CK244" s="37">
        <v>58100</v>
      </c>
      <c r="CL244" s="38">
        <v>3.6</v>
      </c>
      <c r="CM244" s="37" t="s">
        <v>100</v>
      </c>
    </row>
    <row r="245" spans="1:91" x14ac:dyDescent="0.3">
      <c r="A245" s="6" t="s">
        <v>253</v>
      </c>
      <c r="B245" s="7">
        <v>52300</v>
      </c>
      <c r="C245" s="7">
        <v>172100</v>
      </c>
      <c r="D245" s="8">
        <v>30.4</v>
      </c>
      <c r="E245" s="8">
        <v>2.8</v>
      </c>
      <c r="F245" s="7">
        <v>120900</v>
      </c>
      <c r="G245" s="7">
        <v>172100</v>
      </c>
      <c r="H245" s="8">
        <v>70.2</v>
      </c>
      <c r="I245" s="8">
        <v>2.8</v>
      </c>
      <c r="J245" s="7">
        <v>17200</v>
      </c>
      <c r="K245" s="7">
        <v>172100</v>
      </c>
      <c r="L245" s="8">
        <v>10</v>
      </c>
      <c r="M245" s="8">
        <v>1.8</v>
      </c>
      <c r="AA245" s="24" t="s">
        <v>635</v>
      </c>
      <c r="AB245" s="25">
        <v>56100</v>
      </c>
      <c r="AC245" s="25">
        <v>179400</v>
      </c>
      <c r="AD245" s="26">
        <v>31.2</v>
      </c>
      <c r="AE245" s="26">
        <v>2.7</v>
      </c>
      <c r="AF245" s="25">
        <v>18600</v>
      </c>
      <c r="AG245" s="25">
        <v>179400</v>
      </c>
      <c r="AH245" s="26">
        <v>10.4</v>
      </c>
      <c r="AI245" s="26">
        <v>1.8</v>
      </c>
      <c r="AJ245" s="25">
        <v>126100</v>
      </c>
      <c r="AK245" s="25">
        <v>179400</v>
      </c>
      <c r="AL245" s="26">
        <v>70.3</v>
      </c>
      <c r="AM245" s="26">
        <v>2.6</v>
      </c>
      <c r="BA245" s="36" t="s">
        <v>843</v>
      </c>
      <c r="BB245" s="37">
        <v>16800</v>
      </c>
      <c r="BC245" s="37">
        <v>64200</v>
      </c>
      <c r="BD245" s="38">
        <v>26.2</v>
      </c>
      <c r="BE245" s="38">
        <v>6.8</v>
      </c>
      <c r="BF245" s="37">
        <v>43900</v>
      </c>
      <c r="BG245" s="37">
        <v>64200</v>
      </c>
      <c r="BH245" s="38">
        <v>68.400000000000006</v>
      </c>
      <c r="BI245" s="38">
        <v>7.2</v>
      </c>
      <c r="BJ245" s="37">
        <v>6800</v>
      </c>
      <c r="BK245" s="37">
        <v>64200</v>
      </c>
      <c r="BL245" s="38">
        <v>10.6</v>
      </c>
      <c r="BM245" s="38">
        <v>4.7</v>
      </c>
      <c r="CA245" s="33" t="s">
        <v>843</v>
      </c>
      <c r="CB245" s="37">
        <v>16800</v>
      </c>
      <c r="CC245" s="37">
        <v>64200</v>
      </c>
      <c r="CD245" s="38">
        <v>26.2</v>
      </c>
      <c r="CE245" s="38">
        <v>6.8</v>
      </c>
      <c r="CF245" s="37">
        <v>43900</v>
      </c>
      <c r="CG245" s="37">
        <v>64200</v>
      </c>
      <c r="CH245" s="38">
        <v>68.400000000000006</v>
      </c>
      <c r="CI245" s="38">
        <v>7.2</v>
      </c>
      <c r="CJ245" s="37">
        <v>6800</v>
      </c>
      <c r="CK245" s="37">
        <v>64200</v>
      </c>
      <c r="CL245" s="38">
        <v>10.6</v>
      </c>
      <c r="CM245" s="38">
        <v>4.7</v>
      </c>
    </row>
    <row r="246" spans="1:91" x14ac:dyDescent="0.3">
      <c r="A246" s="6" t="s">
        <v>254</v>
      </c>
      <c r="B246" s="7">
        <v>25900</v>
      </c>
      <c r="C246" s="7">
        <v>135000</v>
      </c>
      <c r="D246" s="8">
        <v>19.100000000000001</v>
      </c>
      <c r="E246" s="8">
        <v>2.1</v>
      </c>
      <c r="F246" s="7">
        <v>79800</v>
      </c>
      <c r="G246" s="7">
        <v>135000</v>
      </c>
      <c r="H246" s="8">
        <v>59.1</v>
      </c>
      <c r="I246" s="8">
        <v>2.7</v>
      </c>
      <c r="J246" s="7">
        <v>24200</v>
      </c>
      <c r="K246" s="7">
        <v>135000</v>
      </c>
      <c r="L246" s="8">
        <v>17.899999999999999</v>
      </c>
      <c r="M246" s="8">
        <v>2.1</v>
      </c>
      <c r="AA246" s="24" t="s">
        <v>636</v>
      </c>
      <c r="AB246" s="25">
        <v>28400</v>
      </c>
      <c r="AC246" s="25">
        <v>141800</v>
      </c>
      <c r="AD246" s="26">
        <v>20</v>
      </c>
      <c r="AE246" s="26">
        <v>2.2000000000000002</v>
      </c>
      <c r="AF246" s="25">
        <v>23600</v>
      </c>
      <c r="AG246" s="25">
        <v>141800</v>
      </c>
      <c r="AH246" s="26">
        <v>16.600000000000001</v>
      </c>
      <c r="AI246" s="26">
        <v>2.1</v>
      </c>
      <c r="AJ246" s="25">
        <v>83500</v>
      </c>
      <c r="AK246" s="25">
        <v>141800</v>
      </c>
      <c r="AL246" s="26">
        <v>58.9</v>
      </c>
      <c r="AM246" s="26">
        <v>2.8</v>
      </c>
      <c r="BA246" s="36" t="s">
        <v>844</v>
      </c>
      <c r="BB246" s="37">
        <v>19700</v>
      </c>
      <c r="BC246" s="37">
        <v>59800</v>
      </c>
      <c r="BD246" s="38">
        <v>32.9</v>
      </c>
      <c r="BE246" s="38">
        <v>6.5</v>
      </c>
      <c r="BF246" s="37">
        <v>44600</v>
      </c>
      <c r="BG246" s="37">
        <v>59800</v>
      </c>
      <c r="BH246" s="38">
        <v>74.599999999999994</v>
      </c>
      <c r="BI246" s="38">
        <v>6</v>
      </c>
      <c r="BJ246" s="37">
        <v>4500</v>
      </c>
      <c r="BK246" s="37">
        <v>59800</v>
      </c>
      <c r="BL246" s="38">
        <v>7.5</v>
      </c>
      <c r="BM246" s="38">
        <v>3.6</v>
      </c>
      <c r="CA246" s="33" t="s">
        <v>844</v>
      </c>
      <c r="CB246" s="37">
        <v>19700</v>
      </c>
      <c r="CC246" s="37">
        <v>59800</v>
      </c>
      <c r="CD246" s="38">
        <v>32.9</v>
      </c>
      <c r="CE246" s="38">
        <v>6.5</v>
      </c>
      <c r="CF246" s="37">
        <v>44600</v>
      </c>
      <c r="CG246" s="37">
        <v>59800</v>
      </c>
      <c r="CH246" s="38">
        <v>74.599999999999994</v>
      </c>
      <c r="CI246" s="38">
        <v>6</v>
      </c>
      <c r="CJ246" s="37">
        <v>4500</v>
      </c>
      <c r="CK246" s="37">
        <v>59800</v>
      </c>
      <c r="CL246" s="38">
        <v>7.5</v>
      </c>
      <c r="CM246" s="38">
        <v>3.6</v>
      </c>
    </row>
    <row r="247" spans="1:91" x14ac:dyDescent="0.3">
      <c r="A247" s="6" t="s">
        <v>255</v>
      </c>
      <c r="B247" s="7">
        <v>49000</v>
      </c>
      <c r="C247" s="7">
        <v>136400</v>
      </c>
      <c r="D247" s="8">
        <v>35.9</v>
      </c>
      <c r="E247" s="8">
        <v>2.8</v>
      </c>
      <c r="F247" s="7">
        <v>100100</v>
      </c>
      <c r="G247" s="7">
        <v>136400</v>
      </c>
      <c r="H247" s="8">
        <v>73.400000000000006</v>
      </c>
      <c r="I247" s="8">
        <v>2.6</v>
      </c>
      <c r="J247" s="7">
        <v>12000</v>
      </c>
      <c r="K247" s="7">
        <v>136400</v>
      </c>
      <c r="L247" s="8">
        <v>8.8000000000000007</v>
      </c>
      <c r="M247" s="8">
        <v>1.7</v>
      </c>
      <c r="AA247" s="24" t="s">
        <v>637</v>
      </c>
      <c r="AB247" s="25">
        <v>50200</v>
      </c>
      <c r="AC247" s="25">
        <v>141400</v>
      </c>
      <c r="AD247" s="26">
        <v>35.5</v>
      </c>
      <c r="AE247" s="26">
        <v>2.8</v>
      </c>
      <c r="AF247" s="25">
        <v>12700</v>
      </c>
      <c r="AG247" s="25">
        <v>141400</v>
      </c>
      <c r="AH247" s="26">
        <v>9</v>
      </c>
      <c r="AI247" s="26">
        <v>1.7</v>
      </c>
      <c r="AJ247" s="25">
        <v>101300</v>
      </c>
      <c r="AK247" s="25">
        <v>141400</v>
      </c>
      <c r="AL247" s="26">
        <v>71.599999999999994</v>
      </c>
      <c r="AM247" s="26">
        <v>2.6</v>
      </c>
      <c r="BA247" s="36" t="s">
        <v>845</v>
      </c>
      <c r="BB247" s="37">
        <v>13100</v>
      </c>
      <c r="BC247" s="37">
        <v>60900</v>
      </c>
      <c r="BD247" s="38">
        <v>21.4</v>
      </c>
      <c r="BE247" s="38">
        <v>6.4</v>
      </c>
      <c r="BF247" s="37">
        <v>40300</v>
      </c>
      <c r="BG247" s="37">
        <v>60900</v>
      </c>
      <c r="BH247" s="38">
        <v>66.2</v>
      </c>
      <c r="BI247" s="38">
        <v>7.4</v>
      </c>
      <c r="BJ247" s="37">
        <v>9200</v>
      </c>
      <c r="BK247" s="37">
        <v>60900</v>
      </c>
      <c r="BL247" s="38">
        <v>15.1</v>
      </c>
      <c r="BM247" s="38">
        <v>5.6</v>
      </c>
      <c r="CA247" s="33" t="s">
        <v>845</v>
      </c>
      <c r="CB247" s="37">
        <v>13100</v>
      </c>
      <c r="CC247" s="37">
        <v>60900</v>
      </c>
      <c r="CD247" s="38">
        <v>21.4</v>
      </c>
      <c r="CE247" s="38">
        <v>6.4</v>
      </c>
      <c r="CF247" s="37">
        <v>40300</v>
      </c>
      <c r="CG247" s="37">
        <v>60900</v>
      </c>
      <c r="CH247" s="38">
        <v>66.2</v>
      </c>
      <c r="CI247" s="38">
        <v>7.4</v>
      </c>
      <c r="CJ247" s="37">
        <v>9200</v>
      </c>
      <c r="CK247" s="37">
        <v>60900</v>
      </c>
      <c r="CL247" s="38">
        <v>15.1</v>
      </c>
      <c r="CM247" s="38">
        <v>5.6</v>
      </c>
    </row>
    <row r="248" spans="1:91" x14ac:dyDescent="0.3">
      <c r="A248" s="6" t="s">
        <v>256</v>
      </c>
      <c r="B248" s="7">
        <v>39700</v>
      </c>
      <c r="C248" s="7">
        <v>194800</v>
      </c>
      <c r="D248" s="8">
        <v>20.399999999999999</v>
      </c>
      <c r="E248" s="8">
        <v>2.5</v>
      </c>
      <c r="F248" s="7">
        <v>114000</v>
      </c>
      <c r="G248" s="7">
        <v>194800</v>
      </c>
      <c r="H248" s="8">
        <v>58.5</v>
      </c>
      <c r="I248" s="8">
        <v>3</v>
      </c>
      <c r="J248" s="7">
        <v>34100</v>
      </c>
      <c r="K248" s="7">
        <v>194800</v>
      </c>
      <c r="L248" s="8">
        <v>17.5</v>
      </c>
      <c r="M248" s="8">
        <v>2.2999999999999998</v>
      </c>
      <c r="AA248" s="24" t="s">
        <v>638</v>
      </c>
      <c r="AB248" s="25">
        <v>44100</v>
      </c>
      <c r="AC248" s="25">
        <v>203100</v>
      </c>
      <c r="AD248" s="26">
        <v>21.7</v>
      </c>
      <c r="AE248" s="26">
        <v>2.4</v>
      </c>
      <c r="AF248" s="25">
        <v>33200</v>
      </c>
      <c r="AG248" s="25">
        <v>203100</v>
      </c>
      <c r="AH248" s="26">
        <v>16.3</v>
      </c>
      <c r="AI248" s="26">
        <v>2.2000000000000002</v>
      </c>
      <c r="AJ248" s="25">
        <v>126300</v>
      </c>
      <c r="AK248" s="25">
        <v>203100</v>
      </c>
      <c r="AL248" s="26">
        <v>62.2</v>
      </c>
      <c r="AM248" s="26">
        <v>2.9</v>
      </c>
      <c r="BA248" s="36" t="s">
        <v>846</v>
      </c>
      <c r="BB248" s="37">
        <v>37700</v>
      </c>
      <c r="BC248" s="37">
        <v>106300</v>
      </c>
      <c r="BD248" s="38">
        <v>35.4</v>
      </c>
      <c r="BE248" s="38">
        <v>5.2</v>
      </c>
      <c r="BF248" s="37">
        <v>78600</v>
      </c>
      <c r="BG248" s="37">
        <v>106300</v>
      </c>
      <c r="BH248" s="38">
        <v>73.900000000000006</v>
      </c>
      <c r="BI248" s="38">
        <v>4.7</v>
      </c>
      <c r="BJ248" s="37">
        <v>9500</v>
      </c>
      <c r="BK248" s="37">
        <v>106300</v>
      </c>
      <c r="BL248" s="38">
        <v>9</v>
      </c>
      <c r="BM248" s="38">
        <v>3.1</v>
      </c>
      <c r="CA248" s="33" t="s">
        <v>846</v>
      </c>
      <c r="CB248" s="37">
        <v>37700</v>
      </c>
      <c r="CC248" s="37">
        <v>106300</v>
      </c>
      <c r="CD248" s="38">
        <v>35.4</v>
      </c>
      <c r="CE248" s="38">
        <v>5.2</v>
      </c>
      <c r="CF248" s="37">
        <v>78600</v>
      </c>
      <c r="CG248" s="37">
        <v>106300</v>
      </c>
      <c r="CH248" s="38">
        <v>73.900000000000006</v>
      </c>
      <c r="CI248" s="38">
        <v>4.7</v>
      </c>
      <c r="CJ248" s="37">
        <v>9500</v>
      </c>
      <c r="CK248" s="37">
        <v>106300</v>
      </c>
      <c r="CL248" s="38">
        <v>9</v>
      </c>
      <c r="CM248" s="38">
        <v>3.1</v>
      </c>
    </row>
    <row r="249" spans="1:91" x14ac:dyDescent="0.3">
      <c r="A249" s="6" t="s">
        <v>257</v>
      </c>
      <c r="B249" s="7">
        <v>12800</v>
      </c>
      <c r="C249" s="7">
        <v>54100</v>
      </c>
      <c r="D249" s="8">
        <v>23.7</v>
      </c>
      <c r="E249" s="8">
        <v>7</v>
      </c>
      <c r="F249" s="7">
        <v>31700</v>
      </c>
      <c r="G249" s="7">
        <v>54100</v>
      </c>
      <c r="H249" s="8">
        <v>58.6</v>
      </c>
      <c r="I249" s="8">
        <v>8.1</v>
      </c>
      <c r="J249" s="7">
        <v>9000</v>
      </c>
      <c r="K249" s="7">
        <v>54100</v>
      </c>
      <c r="L249" s="8">
        <v>16.7</v>
      </c>
      <c r="M249" s="8">
        <v>6.1</v>
      </c>
      <c r="AA249" s="24" t="s">
        <v>818</v>
      </c>
      <c r="AB249" s="25">
        <v>12200</v>
      </c>
      <c r="AC249" s="25">
        <v>54600</v>
      </c>
      <c r="AD249" s="26">
        <v>22.3</v>
      </c>
      <c r="AE249" s="26">
        <v>7</v>
      </c>
      <c r="AF249" s="25">
        <v>14000</v>
      </c>
      <c r="AG249" s="25">
        <v>54600</v>
      </c>
      <c r="AH249" s="26">
        <v>25.6</v>
      </c>
      <c r="AI249" s="26">
        <v>7.4</v>
      </c>
      <c r="AJ249" s="25">
        <v>29600</v>
      </c>
      <c r="AK249" s="25">
        <v>54600</v>
      </c>
      <c r="AL249" s="26">
        <v>54.2</v>
      </c>
      <c r="AM249" s="26">
        <v>8.4</v>
      </c>
      <c r="BA249" s="36" t="s">
        <v>847</v>
      </c>
      <c r="BB249" s="37">
        <v>15400</v>
      </c>
      <c r="BC249" s="37">
        <v>52500</v>
      </c>
      <c r="BD249" s="38">
        <v>29.4</v>
      </c>
      <c r="BE249" s="38">
        <v>6.7</v>
      </c>
      <c r="BF249" s="37">
        <v>36100</v>
      </c>
      <c r="BG249" s="37">
        <v>52500</v>
      </c>
      <c r="BH249" s="38">
        <v>68.8</v>
      </c>
      <c r="BI249" s="38">
        <v>6.8</v>
      </c>
      <c r="BJ249" s="37">
        <v>8400</v>
      </c>
      <c r="BK249" s="37">
        <v>52500</v>
      </c>
      <c r="BL249" s="38">
        <v>16.100000000000001</v>
      </c>
      <c r="BM249" s="38">
        <v>5.4</v>
      </c>
      <c r="CA249" s="33" t="s">
        <v>847</v>
      </c>
      <c r="CB249" s="37">
        <v>15400</v>
      </c>
      <c r="CC249" s="37">
        <v>52500</v>
      </c>
      <c r="CD249" s="38">
        <v>29.4</v>
      </c>
      <c r="CE249" s="38">
        <v>6.7</v>
      </c>
      <c r="CF249" s="37">
        <v>36100</v>
      </c>
      <c r="CG249" s="37">
        <v>52500</v>
      </c>
      <c r="CH249" s="38">
        <v>68.8</v>
      </c>
      <c r="CI249" s="38">
        <v>6.8</v>
      </c>
      <c r="CJ249" s="37">
        <v>8400</v>
      </c>
      <c r="CK249" s="37">
        <v>52500</v>
      </c>
      <c r="CL249" s="38">
        <v>16.100000000000001</v>
      </c>
      <c r="CM249" s="38">
        <v>5.4</v>
      </c>
    </row>
    <row r="250" spans="1:91" x14ac:dyDescent="0.3">
      <c r="A250" s="6" t="s">
        <v>258</v>
      </c>
      <c r="B250" s="7">
        <v>16100</v>
      </c>
      <c r="C250" s="7">
        <v>65100</v>
      </c>
      <c r="D250" s="8">
        <v>24.8</v>
      </c>
      <c r="E250" s="8">
        <v>5.5</v>
      </c>
      <c r="F250" s="7">
        <v>43500</v>
      </c>
      <c r="G250" s="7">
        <v>65100</v>
      </c>
      <c r="H250" s="8">
        <v>66.8</v>
      </c>
      <c r="I250" s="8">
        <v>6</v>
      </c>
      <c r="J250" s="7">
        <v>8600</v>
      </c>
      <c r="K250" s="7">
        <v>65100</v>
      </c>
      <c r="L250" s="8">
        <v>13.2</v>
      </c>
      <c r="M250" s="8">
        <v>4.3</v>
      </c>
      <c r="AA250" s="24" t="s">
        <v>819</v>
      </c>
      <c r="AB250" s="25">
        <v>18700</v>
      </c>
      <c r="AC250" s="25">
        <v>68700</v>
      </c>
      <c r="AD250" s="26">
        <v>27.3</v>
      </c>
      <c r="AE250" s="26">
        <v>5.8</v>
      </c>
      <c r="AF250" s="25">
        <v>8800</v>
      </c>
      <c r="AG250" s="25">
        <v>68700</v>
      </c>
      <c r="AH250" s="26">
        <v>12.8</v>
      </c>
      <c r="AI250" s="26">
        <v>4.4000000000000004</v>
      </c>
      <c r="AJ250" s="25">
        <v>45500</v>
      </c>
      <c r="AK250" s="25">
        <v>68700</v>
      </c>
      <c r="AL250" s="26">
        <v>66.2</v>
      </c>
      <c r="AM250" s="26">
        <v>6.2</v>
      </c>
      <c r="BA250" s="36" t="s">
        <v>848</v>
      </c>
      <c r="BB250" s="37">
        <v>20800</v>
      </c>
      <c r="BC250" s="37">
        <v>66800</v>
      </c>
      <c r="BD250" s="38">
        <v>31.2</v>
      </c>
      <c r="BE250" s="38">
        <v>6.9</v>
      </c>
      <c r="BF250" s="37">
        <v>47700</v>
      </c>
      <c r="BG250" s="37">
        <v>66800</v>
      </c>
      <c r="BH250" s="38">
        <v>71.400000000000006</v>
      </c>
      <c r="BI250" s="38">
        <v>6.8</v>
      </c>
      <c r="BJ250" s="37">
        <v>7500</v>
      </c>
      <c r="BK250" s="37">
        <v>66800</v>
      </c>
      <c r="BL250" s="38">
        <v>11.3</v>
      </c>
      <c r="BM250" s="38">
        <v>4.7</v>
      </c>
      <c r="CA250" s="33" t="s">
        <v>848</v>
      </c>
      <c r="CB250" s="37">
        <v>20800</v>
      </c>
      <c r="CC250" s="37">
        <v>66800</v>
      </c>
      <c r="CD250" s="38">
        <v>31.2</v>
      </c>
      <c r="CE250" s="38">
        <v>6.9</v>
      </c>
      <c r="CF250" s="37">
        <v>47700</v>
      </c>
      <c r="CG250" s="37">
        <v>66800</v>
      </c>
      <c r="CH250" s="38">
        <v>71.400000000000006</v>
      </c>
      <c r="CI250" s="38">
        <v>6.8</v>
      </c>
      <c r="CJ250" s="37">
        <v>7500</v>
      </c>
      <c r="CK250" s="37">
        <v>66800</v>
      </c>
      <c r="CL250" s="38">
        <v>11.3</v>
      </c>
      <c r="CM250" s="38">
        <v>4.7</v>
      </c>
    </row>
    <row r="251" spans="1:91" x14ac:dyDescent="0.3">
      <c r="A251" s="6" t="s">
        <v>259</v>
      </c>
      <c r="B251" s="7">
        <v>13000</v>
      </c>
      <c r="C251" s="7">
        <v>42800</v>
      </c>
      <c r="D251" s="8">
        <v>30.3</v>
      </c>
      <c r="E251" s="8">
        <v>7</v>
      </c>
      <c r="F251" s="7">
        <v>32700</v>
      </c>
      <c r="G251" s="7">
        <v>42800</v>
      </c>
      <c r="H251" s="8">
        <v>76.5</v>
      </c>
      <c r="I251" s="8">
        <v>6.4</v>
      </c>
      <c r="J251" s="7">
        <v>3200</v>
      </c>
      <c r="K251" s="7">
        <v>42800</v>
      </c>
      <c r="L251" s="8">
        <v>7.4</v>
      </c>
      <c r="M251" s="8">
        <v>4</v>
      </c>
      <c r="AA251" s="24" t="s">
        <v>820</v>
      </c>
      <c r="AB251" s="25">
        <v>13600</v>
      </c>
      <c r="AC251" s="25">
        <v>44900</v>
      </c>
      <c r="AD251" s="26">
        <v>30.3</v>
      </c>
      <c r="AE251" s="26">
        <v>8.1</v>
      </c>
      <c r="AF251" s="25">
        <v>5800</v>
      </c>
      <c r="AG251" s="25">
        <v>44900</v>
      </c>
      <c r="AH251" s="26">
        <v>13</v>
      </c>
      <c r="AI251" s="26">
        <v>5.9</v>
      </c>
      <c r="AJ251" s="25">
        <v>29500</v>
      </c>
      <c r="AK251" s="25">
        <v>44900</v>
      </c>
      <c r="AL251" s="26">
        <v>65.599999999999994</v>
      </c>
      <c r="AM251" s="26">
        <v>8.4</v>
      </c>
      <c r="BA251" s="36" t="s">
        <v>849</v>
      </c>
      <c r="BB251" s="37">
        <v>10000</v>
      </c>
      <c r="BC251" s="37">
        <v>30400</v>
      </c>
      <c r="BD251" s="38">
        <v>32.9</v>
      </c>
      <c r="BE251" s="38">
        <v>9.9</v>
      </c>
      <c r="BF251" s="37">
        <v>21700</v>
      </c>
      <c r="BG251" s="37">
        <v>30400</v>
      </c>
      <c r="BH251" s="38">
        <v>71.2</v>
      </c>
      <c r="BI251" s="38">
        <v>9.5</v>
      </c>
      <c r="BJ251" s="37">
        <v>1500</v>
      </c>
      <c r="BK251" s="37">
        <v>30400</v>
      </c>
      <c r="BL251" s="38">
        <v>5</v>
      </c>
      <c r="BM251" s="37" t="s">
        <v>100</v>
      </c>
      <c r="CA251" s="33" t="s">
        <v>849</v>
      </c>
      <c r="CB251" s="37">
        <v>10000</v>
      </c>
      <c r="CC251" s="37">
        <v>30400</v>
      </c>
      <c r="CD251" s="38">
        <v>32.9</v>
      </c>
      <c r="CE251" s="38">
        <v>9.9</v>
      </c>
      <c r="CF251" s="37">
        <v>21700</v>
      </c>
      <c r="CG251" s="37">
        <v>30400</v>
      </c>
      <c r="CH251" s="38">
        <v>71.2</v>
      </c>
      <c r="CI251" s="38">
        <v>9.5</v>
      </c>
      <c r="CJ251" s="37">
        <v>1500</v>
      </c>
      <c r="CK251" s="37">
        <v>30400</v>
      </c>
      <c r="CL251" s="38">
        <v>5</v>
      </c>
      <c r="CM251" s="37" t="s">
        <v>100</v>
      </c>
    </row>
    <row r="252" spans="1:91" x14ac:dyDescent="0.3">
      <c r="A252" s="6" t="s">
        <v>260</v>
      </c>
      <c r="B252" s="7">
        <v>5800</v>
      </c>
      <c r="C252" s="7">
        <v>49700</v>
      </c>
      <c r="D252" s="8">
        <v>11.7</v>
      </c>
      <c r="E252" s="8">
        <v>5.4</v>
      </c>
      <c r="F252" s="7">
        <v>29700</v>
      </c>
      <c r="G252" s="7">
        <v>49700</v>
      </c>
      <c r="H252" s="8">
        <v>59.8</v>
      </c>
      <c r="I252" s="8">
        <v>8.3000000000000007</v>
      </c>
      <c r="J252" s="7">
        <v>8700</v>
      </c>
      <c r="K252" s="7">
        <v>49700</v>
      </c>
      <c r="L252" s="8">
        <v>17.5</v>
      </c>
      <c r="M252" s="8">
        <v>6.4</v>
      </c>
      <c r="AA252" s="24" t="s">
        <v>821</v>
      </c>
      <c r="AB252" s="25">
        <v>10300</v>
      </c>
      <c r="AC252" s="25">
        <v>53000</v>
      </c>
      <c r="AD252" s="26">
        <v>19.5</v>
      </c>
      <c r="AE252" s="26">
        <v>7.2</v>
      </c>
      <c r="AF252" s="25">
        <v>10700</v>
      </c>
      <c r="AG252" s="25">
        <v>53000</v>
      </c>
      <c r="AH252" s="26">
        <v>20.100000000000001</v>
      </c>
      <c r="AI252" s="26">
        <v>7.3</v>
      </c>
      <c r="AJ252" s="25">
        <v>27700</v>
      </c>
      <c r="AK252" s="25">
        <v>53000</v>
      </c>
      <c r="AL252" s="26">
        <v>52.2</v>
      </c>
      <c r="AM252" s="26">
        <v>9.1</v>
      </c>
      <c r="BA252" s="36" t="s">
        <v>850</v>
      </c>
      <c r="BB252" s="37">
        <v>13100</v>
      </c>
      <c r="BC252" s="37">
        <v>59600</v>
      </c>
      <c r="BD252" s="38">
        <v>22</v>
      </c>
      <c r="BE252" s="38">
        <v>5.5</v>
      </c>
      <c r="BF252" s="37">
        <v>37900</v>
      </c>
      <c r="BG252" s="37">
        <v>59600</v>
      </c>
      <c r="BH252" s="38">
        <v>63.5</v>
      </c>
      <c r="BI252" s="38">
        <v>6.4</v>
      </c>
      <c r="BJ252" s="37">
        <v>8400</v>
      </c>
      <c r="BK252" s="37">
        <v>59600</v>
      </c>
      <c r="BL252" s="38">
        <v>14</v>
      </c>
      <c r="BM252" s="38">
        <v>4.5999999999999996</v>
      </c>
      <c r="CA252" s="33" t="s">
        <v>850</v>
      </c>
      <c r="CB252" s="37">
        <v>13100</v>
      </c>
      <c r="CC252" s="37">
        <v>59600</v>
      </c>
      <c r="CD252" s="38">
        <v>22</v>
      </c>
      <c r="CE252" s="38">
        <v>5.5</v>
      </c>
      <c r="CF252" s="37">
        <v>37900</v>
      </c>
      <c r="CG252" s="37">
        <v>59600</v>
      </c>
      <c r="CH252" s="38">
        <v>63.5</v>
      </c>
      <c r="CI252" s="38">
        <v>6.4</v>
      </c>
      <c r="CJ252" s="37">
        <v>8400</v>
      </c>
      <c r="CK252" s="37">
        <v>59600</v>
      </c>
      <c r="CL252" s="38">
        <v>14</v>
      </c>
      <c r="CM252" s="38">
        <v>4.5999999999999996</v>
      </c>
    </row>
    <row r="253" spans="1:91" x14ac:dyDescent="0.3">
      <c r="A253" s="6" t="s">
        <v>261</v>
      </c>
      <c r="B253" s="7">
        <v>28200</v>
      </c>
      <c r="C253" s="7">
        <v>84200</v>
      </c>
      <c r="D253" s="8">
        <v>33.5</v>
      </c>
      <c r="E253" s="8">
        <v>5.9</v>
      </c>
      <c r="F253" s="7">
        <v>58900</v>
      </c>
      <c r="G253" s="7">
        <v>84200</v>
      </c>
      <c r="H253" s="8">
        <v>70</v>
      </c>
      <c r="I253" s="8">
        <v>5.7</v>
      </c>
      <c r="J253" s="7">
        <v>8500</v>
      </c>
      <c r="K253" s="7">
        <v>84200</v>
      </c>
      <c r="L253" s="8">
        <v>10.1</v>
      </c>
      <c r="M253" s="8">
        <v>3.8</v>
      </c>
      <c r="AA253" s="24" t="s">
        <v>822</v>
      </c>
      <c r="AB253" s="25">
        <v>25300</v>
      </c>
      <c r="AC253" s="25">
        <v>86400</v>
      </c>
      <c r="AD253" s="26">
        <v>29.3</v>
      </c>
      <c r="AE253" s="26">
        <v>5.2</v>
      </c>
      <c r="AF253" s="25">
        <v>9900</v>
      </c>
      <c r="AG253" s="25">
        <v>86400</v>
      </c>
      <c r="AH253" s="26">
        <v>11.4</v>
      </c>
      <c r="AI253" s="26">
        <v>3.6</v>
      </c>
      <c r="AJ253" s="25">
        <v>61300</v>
      </c>
      <c r="AK253" s="25">
        <v>86400</v>
      </c>
      <c r="AL253" s="26">
        <v>71</v>
      </c>
      <c r="AM253" s="26">
        <v>5.2</v>
      </c>
      <c r="BA253" s="36" t="s">
        <v>851</v>
      </c>
      <c r="BB253" s="37">
        <v>11100</v>
      </c>
      <c r="BC253" s="37">
        <v>34600</v>
      </c>
      <c r="BD253" s="38">
        <v>32.200000000000003</v>
      </c>
      <c r="BE253" s="38">
        <v>8</v>
      </c>
      <c r="BF253" s="37">
        <v>26500</v>
      </c>
      <c r="BG253" s="37">
        <v>34600</v>
      </c>
      <c r="BH253" s="38">
        <v>76.599999999999994</v>
      </c>
      <c r="BI253" s="38">
        <v>7.3</v>
      </c>
      <c r="BJ253" s="37">
        <v>4200</v>
      </c>
      <c r="BK253" s="37">
        <v>34600</v>
      </c>
      <c r="BL253" s="38">
        <v>12.1</v>
      </c>
      <c r="BM253" s="38">
        <v>5.6</v>
      </c>
      <c r="CA253" s="33" t="s">
        <v>851</v>
      </c>
      <c r="CB253" s="37">
        <v>11100</v>
      </c>
      <c r="CC253" s="37">
        <v>34600</v>
      </c>
      <c r="CD253" s="38">
        <v>32.200000000000003</v>
      </c>
      <c r="CE253" s="38">
        <v>8</v>
      </c>
      <c r="CF253" s="37">
        <v>26500</v>
      </c>
      <c r="CG253" s="37">
        <v>34600</v>
      </c>
      <c r="CH253" s="38">
        <v>76.599999999999994</v>
      </c>
      <c r="CI253" s="38">
        <v>7.3</v>
      </c>
      <c r="CJ253" s="37">
        <v>4200</v>
      </c>
      <c r="CK253" s="37">
        <v>34600</v>
      </c>
      <c r="CL253" s="38">
        <v>12.1</v>
      </c>
      <c r="CM253" s="38">
        <v>5.6</v>
      </c>
    </row>
    <row r="254" spans="1:91" x14ac:dyDescent="0.3">
      <c r="A254" s="6" t="s">
        <v>262</v>
      </c>
      <c r="B254" s="7">
        <v>8600</v>
      </c>
      <c r="C254" s="7">
        <v>54500</v>
      </c>
      <c r="D254" s="8">
        <v>15.8</v>
      </c>
      <c r="E254" s="8">
        <v>5.4</v>
      </c>
      <c r="F254" s="7">
        <v>33100</v>
      </c>
      <c r="G254" s="7">
        <v>54500</v>
      </c>
      <c r="H254" s="8">
        <v>60.8</v>
      </c>
      <c r="I254" s="8">
        <v>7.3</v>
      </c>
      <c r="J254" s="7">
        <v>9400</v>
      </c>
      <c r="K254" s="7">
        <v>54500</v>
      </c>
      <c r="L254" s="8">
        <v>17.2</v>
      </c>
      <c r="M254" s="8">
        <v>5.6</v>
      </c>
      <c r="AA254" s="24" t="s">
        <v>823</v>
      </c>
      <c r="AB254" s="25">
        <v>10700</v>
      </c>
      <c r="AC254" s="25">
        <v>56400</v>
      </c>
      <c r="AD254" s="26">
        <v>19</v>
      </c>
      <c r="AE254" s="26">
        <v>5.9</v>
      </c>
      <c r="AF254" s="25">
        <v>11500</v>
      </c>
      <c r="AG254" s="25">
        <v>56400</v>
      </c>
      <c r="AH254" s="26">
        <v>20.399999999999999</v>
      </c>
      <c r="AI254" s="26">
        <v>6.1</v>
      </c>
      <c r="AJ254" s="25">
        <v>29600</v>
      </c>
      <c r="AK254" s="25">
        <v>56400</v>
      </c>
      <c r="AL254" s="26">
        <v>52.4</v>
      </c>
      <c r="AM254" s="26">
        <v>7.6</v>
      </c>
      <c r="BA254" s="36" t="s">
        <v>852</v>
      </c>
      <c r="BB254" s="37">
        <v>8300</v>
      </c>
      <c r="BC254" s="37">
        <v>39100</v>
      </c>
      <c r="BD254" s="38">
        <v>21.2</v>
      </c>
      <c r="BE254" s="38">
        <v>7</v>
      </c>
      <c r="BF254" s="37">
        <v>22000</v>
      </c>
      <c r="BG254" s="37">
        <v>39100</v>
      </c>
      <c r="BH254" s="38">
        <v>56.2</v>
      </c>
      <c r="BI254" s="38">
        <v>8.5</v>
      </c>
      <c r="BJ254" s="37">
        <v>4800</v>
      </c>
      <c r="BK254" s="37">
        <v>39100</v>
      </c>
      <c r="BL254" s="38">
        <v>12.3</v>
      </c>
      <c r="BM254" s="38">
        <v>5.6</v>
      </c>
      <c r="CA254" s="33" t="s">
        <v>852</v>
      </c>
      <c r="CB254" s="37">
        <v>8300</v>
      </c>
      <c r="CC254" s="37">
        <v>39100</v>
      </c>
      <c r="CD254" s="38">
        <v>21.2</v>
      </c>
      <c r="CE254" s="38">
        <v>7</v>
      </c>
      <c r="CF254" s="37">
        <v>22000</v>
      </c>
      <c r="CG254" s="37">
        <v>39100</v>
      </c>
      <c r="CH254" s="38">
        <v>56.2</v>
      </c>
      <c r="CI254" s="38">
        <v>8.5</v>
      </c>
      <c r="CJ254" s="37">
        <v>4800</v>
      </c>
      <c r="CK254" s="37">
        <v>39100</v>
      </c>
      <c r="CL254" s="38">
        <v>12.3</v>
      </c>
      <c r="CM254" s="38">
        <v>5.6</v>
      </c>
    </row>
    <row r="255" spans="1:91" x14ac:dyDescent="0.3">
      <c r="A255" s="6" t="s">
        <v>263</v>
      </c>
      <c r="B255" s="7">
        <v>25700</v>
      </c>
      <c r="C255" s="7">
        <v>88800</v>
      </c>
      <c r="D255" s="8">
        <v>29</v>
      </c>
      <c r="E255" s="8">
        <v>5.6</v>
      </c>
      <c r="F255" s="7">
        <v>56300</v>
      </c>
      <c r="G255" s="7">
        <v>88800</v>
      </c>
      <c r="H255" s="8">
        <v>63.4</v>
      </c>
      <c r="I255" s="8">
        <v>5.9</v>
      </c>
      <c r="J255" s="7">
        <v>16400</v>
      </c>
      <c r="K255" s="7">
        <v>88800</v>
      </c>
      <c r="L255" s="8">
        <v>18.399999999999999</v>
      </c>
      <c r="M255" s="8">
        <v>4.8</v>
      </c>
      <c r="AA255" s="24" t="s">
        <v>824</v>
      </c>
      <c r="AB255" s="25">
        <v>22300</v>
      </c>
      <c r="AC255" s="25">
        <v>90600</v>
      </c>
      <c r="AD255" s="26">
        <v>24.7</v>
      </c>
      <c r="AE255" s="26">
        <v>5.3</v>
      </c>
      <c r="AF255" s="25">
        <v>12600</v>
      </c>
      <c r="AG255" s="25">
        <v>90600</v>
      </c>
      <c r="AH255" s="26">
        <v>13.9</v>
      </c>
      <c r="AI255" s="26">
        <v>4.3</v>
      </c>
      <c r="AJ255" s="25">
        <v>59700</v>
      </c>
      <c r="AK255" s="25">
        <v>90600</v>
      </c>
      <c r="AL255" s="26">
        <v>65.900000000000006</v>
      </c>
      <c r="AM255" s="26">
        <v>5.8</v>
      </c>
      <c r="BA255" s="36" t="s">
        <v>853</v>
      </c>
      <c r="BB255" s="37">
        <v>17100</v>
      </c>
      <c r="BC255" s="37">
        <v>80800</v>
      </c>
      <c r="BD255" s="38">
        <v>21.2</v>
      </c>
      <c r="BE255" s="38">
        <v>5</v>
      </c>
      <c r="BF255" s="37">
        <v>48300</v>
      </c>
      <c r="BG255" s="37">
        <v>80800</v>
      </c>
      <c r="BH255" s="38">
        <v>59.8</v>
      </c>
      <c r="BI255" s="38">
        <v>6.1</v>
      </c>
      <c r="BJ255" s="37">
        <v>11200</v>
      </c>
      <c r="BK255" s="37">
        <v>80800</v>
      </c>
      <c r="BL255" s="38">
        <v>13.9</v>
      </c>
      <c r="BM255" s="38">
        <v>4.3</v>
      </c>
      <c r="CA255" s="33" t="s">
        <v>853</v>
      </c>
      <c r="CB255" s="37">
        <v>17100</v>
      </c>
      <c r="CC255" s="37">
        <v>80800</v>
      </c>
      <c r="CD255" s="38">
        <v>21.2</v>
      </c>
      <c r="CE255" s="38">
        <v>5</v>
      </c>
      <c r="CF255" s="37">
        <v>48300</v>
      </c>
      <c r="CG255" s="37">
        <v>80800</v>
      </c>
      <c r="CH255" s="38">
        <v>59.8</v>
      </c>
      <c r="CI255" s="38">
        <v>6.1</v>
      </c>
      <c r="CJ255" s="37">
        <v>11200</v>
      </c>
      <c r="CK255" s="37">
        <v>80800</v>
      </c>
      <c r="CL255" s="38">
        <v>13.9</v>
      </c>
      <c r="CM255" s="38">
        <v>4.3</v>
      </c>
    </row>
    <row r="256" spans="1:91" x14ac:dyDescent="0.3">
      <c r="A256" s="6" t="s">
        <v>264</v>
      </c>
      <c r="B256" s="7">
        <v>16100</v>
      </c>
      <c r="C256" s="7">
        <v>33100</v>
      </c>
      <c r="D256" s="8">
        <v>48.7</v>
      </c>
      <c r="E256" s="8">
        <v>8.8000000000000007</v>
      </c>
      <c r="F256" s="7">
        <v>26300</v>
      </c>
      <c r="G256" s="7">
        <v>33100</v>
      </c>
      <c r="H256" s="8">
        <v>79.599999999999994</v>
      </c>
      <c r="I256" s="8">
        <v>7.1</v>
      </c>
      <c r="J256" s="7">
        <v>2800</v>
      </c>
      <c r="K256" s="7">
        <v>33100</v>
      </c>
      <c r="L256" s="8">
        <v>8.4</v>
      </c>
      <c r="M256" s="8">
        <v>4.9000000000000004</v>
      </c>
      <c r="AA256" s="24" t="s">
        <v>825</v>
      </c>
      <c r="AB256" s="25">
        <v>12200</v>
      </c>
      <c r="AC256" s="25">
        <v>34600</v>
      </c>
      <c r="AD256" s="26">
        <v>35.200000000000003</v>
      </c>
      <c r="AE256" s="26">
        <v>8.6999999999999993</v>
      </c>
      <c r="AF256" s="25">
        <v>3000</v>
      </c>
      <c r="AG256" s="25">
        <v>34600</v>
      </c>
      <c r="AH256" s="26">
        <v>8.6</v>
      </c>
      <c r="AI256" s="26">
        <v>5.0999999999999996</v>
      </c>
      <c r="AJ256" s="25">
        <v>26700</v>
      </c>
      <c r="AK256" s="25">
        <v>34600</v>
      </c>
      <c r="AL256" s="26">
        <v>77.099999999999994</v>
      </c>
      <c r="AM256" s="26">
        <v>7.6</v>
      </c>
      <c r="BA256" s="36" t="s">
        <v>854</v>
      </c>
      <c r="BB256" s="37">
        <v>15200</v>
      </c>
      <c r="BC256" s="37">
        <v>62300</v>
      </c>
      <c r="BD256" s="38">
        <v>24.5</v>
      </c>
      <c r="BE256" s="38">
        <v>6.1</v>
      </c>
      <c r="BF256" s="37">
        <v>37100</v>
      </c>
      <c r="BG256" s="37">
        <v>62300</v>
      </c>
      <c r="BH256" s="38">
        <v>59.6</v>
      </c>
      <c r="BI256" s="38">
        <v>7</v>
      </c>
      <c r="BJ256" s="37">
        <v>7100</v>
      </c>
      <c r="BK256" s="37">
        <v>62300</v>
      </c>
      <c r="BL256" s="38">
        <v>11.4</v>
      </c>
      <c r="BM256" s="38">
        <v>4.5</v>
      </c>
      <c r="CA256" s="33" t="s">
        <v>854</v>
      </c>
      <c r="CB256" s="37">
        <v>15200</v>
      </c>
      <c r="CC256" s="37">
        <v>62300</v>
      </c>
      <c r="CD256" s="38">
        <v>24.5</v>
      </c>
      <c r="CE256" s="38">
        <v>6.1</v>
      </c>
      <c r="CF256" s="37">
        <v>37100</v>
      </c>
      <c r="CG256" s="37">
        <v>62300</v>
      </c>
      <c r="CH256" s="38">
        <v>59.6</v>
      </c>
      <c r="CI256" s="38">
        <v>7</v>
      </c>
      <c r="CJ256" s="37">
        <v>7100</v>
      </c>
      <c r="CK256" s="37">
        <v>62300</v>
      </c>
      <c r="CL256" s="38">
        <v>11.4</v>
      </c>
      <c r="CM256" s="38">
        <v>4.5</v>
      </c>
    </row>
    <row r="257" spans="1:91" x14ac:dyDescent="0.3">
      <c r="A257" s="6" t="s">
        <v>265</v>
      </c>
      <c r="B257" s="7">
        <v>9600</v>
      </c>
      <c r="C257" s="7">
        <v>42300</v>
      </c>
      <c r="D257" s="8">
        <v>22.8</v>
      </c>
      <c r="E257" s="8">
        <v>7.5</v>
      </c>
      <c r="F257" s="7">
        <v>27500</v>
      </c>
      <c r="G257" s="7">
        <v>42300</v>
      </c>
      <c r="H257" s="8">
        <v>65.099999999999994</v>
      </c>
      <c r="I257" s="8">
        <v>8.5</v>
      </c>
      <c r="J257" s="7">
        <v>5100</v>
      </c>
      <c r="K257" s="7">
        <v>42300</v>
      </c>
      <c r="L257" s="8">
        <v>12.1</v>
      </c>
      <c r="M257" s="8">
        <v>5.8</v>
      </c>
      <c r="AA257" s="24" t="s">
        <v>826</v>
      </c>
      <c r="AB257" s="25">
        <v>11000</v>
      </c>
      <c r="AC257" s="25">
        <v>46500</v>
      </c>
      <c r="AD257" s="26">
        <v>23.7</v>
      </c>
      <c r="AE257" s="26">
        <v>7.5</v>
      </c>
      <c r="AF257" s="25">
        <v>8800</v>
      </c>
      <c r="AG257" s="25">
        <v>46500</v>
      </c>
      <c r="AH257" s="26">
        <v>19</v>
      </c>
      <c r="AI257" s="26">
        <v>6.9</v>
      </c>
      <c r="AJ257" s="25">
        <v>27000</v>
      </c>
      <c r="AK257" s="25">
        <v>46500</v>
      </c>
      <c r="AL257" s="26">
        <v>58</v>
      </c>
      <c r="AM257" s="26">
        <v>8.6999999999999993</v>
      </c>
      <c r="BA257" s="36" t="s">
        <v>855</v>
      </c>
      <c r="BB257" s="37">
        <v>20400</v>
      </c>
      <c r="BC257" s="37">
        <v>63400</v>
      </c>
      <c r="BD257" s="38">
        <v>32.200000000000003</v>
      </c>
      <c r="BE257" s="38">
        <v>6.2</v>
      </c>
      <c r="BF257" s="37">
        <v>46300</v>
      </c>
      <c r="BG257" s="37">
        <v>63400</v>
      </c>
      <c r="BH257" s="38">
        <v>73.099999999999994</v>
      </c>
      <c r="BI257" s="38">
        <v>5.9</v>
      </c>
      <c r="BJ257" s="37">
        <v>5300</v>
      </c>
      <c r="BK257" s="37">
        <v>63400</v>
      </c>
      <c r="BL257" s="38">
        <v>8.4</v>
      </c>
      <c r="BM257" s="38">
        <v>3.7</v>
      </c>
      <c r="CA257" s="33" t="s">
        <v>855</v>
      </c>
      <c r="CB257" s="37">
        <v>20400</v>
      </c>
      <c r="CC257" s="37">
        <v>63400</v>
      </c>
      <c r="CD257" s="38">
        <v>32.200000000000003</v>
      </c>
      <c r="CE257" s="38">
        <v>6.2</v>
      </c>
      <c r="CF257" s="37">
        <v>46300</v>
      </c>
      <c r="CG257" s="37">
        <v>63400</v>
      </c>
      <c r="CH257" s="38">
        <v>73.099999999999994</v>
      </c>
      <c r="CI257" s="38">
        <v>5.9</v>
      </c>
      <c r="CJ257" s="37">
        <v>5300</v>
      </c>
      <c r="CK257" s="37">
        <v>63400</v>
      </c>
      <c r="CL257" s="38">
        <v>8.4</v>
      </c>
      <c r="CM257" s="38">
        <v>3.7</v>
      </c>
    </row>
    <row r="258" spans="1:91" x14ac:dyDescent="0.3">
      <c r="A258" s="6" t="s">
        <v>266</v>
      </c>
      <c r="B258" s="7">
        <v>18900</v>
      </c>
      <c r="C258" s="7">
        <v>67600</v>
      </c>
      <c r="D258" s="8">
        <v>28</v>
      </c>
      <c r="E258" s="8">
        <v>6.1</v>
      </c>
      <c r="F258" s="7">
        <v>48500</v>
      </c>
      <c r="G258" s="7">
        <v>67600</v>
      </c>
      <c r="H258" s="8">
        <v>71.7</v>
      </c>
      <c r="I258" s="8">
        <v>6.1</v>
      </c>
      <c r="J258" s="7">
        <v>5100</v>
      </c>
      <c r="K258" s="7">
        <v>67600</v>
      </c>
      <c r="L258" s="8">
        <v>7.5</v>
      </c>
      <c r="M258" s="8">
        <v>3.6</v>
      </c>
      <c r="AA258" s="24" t="s">
        <v>827</v>
      </c>
      <c r="AB258" s="25">
        <v>22700</v>
      </c>
      <c r="AC258" s="25">
        <v>70200</v>
      </c>
      <c r="AD258" s="26">
        <v>32.299999999999997</v>
      </c>
      <c r="AE258" s="26">
        <v>6</v>
      </c>
      <c r="AF258" s="25">
        <v>6500</v>
      </c>
      <c r="AG258" s="25">
        <v>70200</v>
      </c>
      <c r="AH258" s="26">
        <v>9.1999999999999993</v>
      </c>
      <c r="AI258" s="26">
        <v>3.7</v>
      </c>
      <c r="AJ258" s="25">
        <v>51300</v>
      </c>
      <c r="AK258" s="25">
        <v>70200</v>
      </c>
      <c r="AL258" s="26">
        <v>73.2</v>
      </c>
      <c r="AM258" s="26">
        <v>5.7</v>
      </c>
      <c r="BA258" s="36" t="s">
        <v>856</v>
      </c>
      <c r="BB258" s="37">
        <v>10300</v>
      </c>
      <c r="BC258" s="37">
        <v>52600</v>
      </c>
      <c r="BD258" s="38">
        <v>19.600000000000001</v>
      </c>
      <c r="BE258" s="38">
        <v>6.3</v>
      </c>
      <c r="BF258" s="37">
        <v>31700</v>
      </c>
      <c r="BG258" s="37">
        <v>52600</v>
      </c>
      <c r="BH258" s="38">
        <v>60.2</v>
      </c>
      <c r="BI258" s="38">
        <v>7.8</v>
      </c>
      <c r="BJ258" s="37">
        <v>5200</v>
      </c>
      <c r="BK258" s="37">
        <v>52600</v>
      </c>
      <c r="BL258" s="38">
        <v>9.9</v>
      </c>
      <c r="BM258" s="38">
        <v>4.8</v>
      </c>
      <c r="CA258" s="33" t="s">
        <v>856</v>
      </c>
      <c r="CB258" s="37">
        <v>10300</v>
      </c>
      <c r="CC258" s="37">
        <v>52600</v>
      </c>
      <c r="CD258" s="38">
        <v>19.600000000000001</v>
      </c>
      <c r="CE258" s="38">
        <v>6.3</v>
      </c>
      <c r="CF258" s="37">
        <v>31700</v>
      </c>
      <c r="CG258" s="37">
        <v>52600</v>
      </c>
      <c r="CH258" s="38">
        <v>60.2</v>
      </c>
      <c r="CI258" s="38">
        <v>7.8</v>
      </c>
      <c r="CJ258" s="37">
        <v>5200</v>
      </c>
      <c r="CK258" s="37">
        <v>52600</v>
      </c>
      <c r="CL258" s="38">
        <v>9.9</v>
      </c>
      <c r="CM258" s="38">
        <v>4.8</v>
      </c>
    </row>
    <row r="259" spans="1:91" x14ac:dyDescent="0.3">
      <c r="A259" s="6" t="s">
        <v>267</v>
      </c>
      <c r="B259" s="7">
        <v>14000</v>
      </c>
      <c r="C259" s="7">
        <v>67400</v>
      </c>
      <c r="D259" s="8">
        <v>20.8</v>
      </c>
      <c r="E259" s="8">
        <v>5.3</v>
      </c>
      <c r="F259" s="7">
        <v>40000</v>
      </c>
      <c r="G259" s="7">
        <v>67400</v>
      </c>
      <c r="H259" s="8">
        <v>59.3</v>
      </c>
      <c r="I259" s="8">
        <v>6.5</v>
      </c>
      <c r="J259" s="7">
        <v>10700</v>
      </c>
      <c r="K259" s="7">
        <v>67400</v>
      </c>
      <c r="L259" s="8">
        <v>15.8</v>
      </c>
      <c r="M259" s="8">
        <v>4.8</v>
      </c>
      <c r="AA259" s="24" t="s">
        <v>828</v>
      </c>
      <c r="AB259" s="25">
        <v>15300</v>
      </c>
      <c r="AC259" s="25">
        <v>69500</v>
      </c>
      <c r="AD259" s="26">
        <v>22</v>
      </c>
      <c r="AE259" s="26">
        <v>5.5</v>
      </c>
      <c r="AF259" s="25">
        <v>9700</v>
      </c>
      <c r="AG259" s="25">
        <v>69500</v>
      </c>
      <c r="AH259" s="26">
        <v>13.9</v>
      </c>
      <c r="AI259" s="26">
        <v>4.5999999999999996</v>
      </c>
      <c r="AJ259" s="25">
        <v>42100</v>
      </c>
      <c r="AK259" s="25">
        <v>69500</v>
      </c>
      <c r="AL259" s="26">
        <v>60.5</v>
      </c>
      <c r="AM259" s="26">
        <v>6.5</v>
      </c>
      <c r="BA259" s="36" t="s">
        <v>857</v>
      </c>
      <c r="BB259" s="37">
        <v>19400</v>
      </c>
      <c r="BC259" s="37">
        <v>82000</v>
      </c>
      <c r="BD259" s="38">
        <v>23.6</v>
      </c>
      <c r="BE259" s="38">
        <v>5.5</v>
      </c>
      <c r="BF259" s="37">
        <v>55300</v>
      </c>
      <c r="BG259" s="37">
        <v>82000</v>
      </c>
      <c r="BH259" s="38">
        <v>67.400000000000006</v>
      </c>
      <c r="BI259" s="38">
        <v>6</v>
      </c>
      <c r="BJ259" s="37">
        <v>7200</v>
      </c>
      <c r="BK259" s="37">
        <v>82000</v>
      </c>
      <c r="BL259" s="38">
        <v>8.8000000000000007</v>
      </c>
      <c r="BM259" s="38">
        <v>3.7</v>
      </c>
      <c r="CA259" s="33" t="s">
        <v>857</v>
      </c>
      <c r="CB259" s="37">
        <v>19400</v>
      </c>
      <c r="CC259" s="37">
        <v>82000</v>
      </c>
      <c r="CD259" s="38">
        <v>23.6</v>
      </c>
      <c r="CE259" s="38">
        <v>5.5</v>
      </c>
      <c r="CF259" s="37">
        <v>55300</v>
      </c>
      <c r="CG259" s="37">
        <v>82000</v>
      </c>
      <c r="CH259" s="38">
        <v>67.400000000000006</v>
      </c>
      <c r="CI259" s="38">
        <v>6</v>
      </c>
      <c r="CJ259" s="37">
        <v>7200</v>
      </c>
      <c r="CK259" s="37">
        <v>82000</v>
      </c>
      <c r="CL259" s="38">
        <v>8.8000000000000007</v>
      </c>
      <c r="CM259" s="38">
        <v>3.7</v>
      </c>
    </row>
    <row r="260" spans="1:91" x14ac:dyDescent="0.3">
      <c r="A260" s="6" t="s">
        <v>268</v>
      </c>
      <c r="B260" s="7">
        <v>14100</v>
      </c>
      <c r="C260" s="7">
        <v>60900</v>
      </c>
      <c r="D260" s="8">
        <v>23.2</v>
      </c>
      <c r="E260" s="8">
        <v>6</v>
      </c>
      <c r="F260" s="7">
        <v>43000</v>
      </c>
      <c r="G260" s="7">
        <v>60900</v>
      </c>
      <c r="H260" s="8">
        <v>70.599999999999994</v>
      </c>
      <c r="I260" s="8">
        <v>6.5</v>
      </c>
      <c r="J260" s="7">
        <v>6000</v>
      </c>
      <c r="K260" s="7">
        <v>60900</v>
      </c>
      <c r="L260" s="8">
        <v>9.8000000000000007</v>
      </c>
      <c r="M260" s="8">
        <v>4.3</v>
      </c>
      <c r="AA260" s="24" t="s">
        <v>829</v>
      </c>
      <c r="AB260" s="25">
        <v>13000</v>
      </c>
      <c r="AC260" s="25">
        <v>63800</v>
      </c>
      <c r="AD260" s="26">
        <v>20.399999999999999</v>
      </c>
      <c r="AE260" s="26">
        <v>5.3</v>
      </c>
      <c r="AF260" s="25">
        <v>6800</v>
      </c>
      <c r="AG260" s="25">
        <v>63800</v>
      </c>
      <c r="AH260" s="26">
        <v>10.7</v>
      </c>
      <c r="AI260" s="26">
        <v>4.0999999999999996</v>
      </c>
      <c r="AJ260" s="25">
        <v>39000</v>
      </c>
      <c r="AK260" s="25">
        <v>63800</v>
      </c>
      <c r="AL260" s="26">
        <v>61.1</v>
      </c>
      <c r="AM260" s="26">
        <v>6.5</v>
      </c>
      <c r="BA260" s="36" t="s">
        <v>858</v>
      </c>
      <c r="BB260" s="37">
        <v>10100</v>
      </c>
      <c r="BC260" s="37">
        <v>56200</v>
      </c>
      <c r="BD260" s="38">
        <v>18</v>
      </c>
      <c r="BE260" s="38">
        <v>6</v>
      </c>
      <c r="BF260" s="37">
        <v>34800</v>
      </c>
      <c r="BG260" s="37">
        <v>56200</v>
      </c>
      <c r="BH260" s="38">
        <v>62</v>
      </c>
      <c r="BI260" s="38">
        <v>7.6</v>
      </c>
      <c r="BJ260" s="37">
        <v>6400</v>
      </c>
      <c r="BK260" s="37">
        <v>56200</v>
      </c>
      <c r="BL260" s="38">
        <v>11.3</v>
      </c>
      <c r="BM260" s="38">
        <v>5</v>
      </c>
      <c r="CA260" s="33" t="s">
        <v>858</v>
      </c>
      <c r="CB260" s="37">
        <v>10100</v>
      </c>
      <c r="CC260" s="37">
        <v>56200</v>
      </c>
      <c r="CD260" s="38">
        <v>18</v>
      </c>
      <c r="CE260" s="38">
        <v>6</v>
      </c>
      <c r="CF260" s="37">
        <v>34800</v>
      </c>
      <c r="CG260" s="37">
        <v>56200</v>
      </c>
      <c r="CH260" s="38">
        <v>62</v>
      </c>
      <c r="CI260" s="38">
        <v>7.6</v>
      </c>
      <c r="CJ260" s="37">
        <v>6400</v>
      </c>
      <c r="CK260" s="37">
        <v>56200</v>
      </c>
      <c r="CL260" s="38">
        <v>11.3</v>
      </c>
      <c r="CM260" s="38">
        <v>5</v>
      </c>
    </row>
    <row r="261" spans="1:91" x14ac:dyDescent="0.3">
      <c r="A261" s="6" t="s">
        <v>269</v>
      </c>
      <c r="B261" s="7">
        <v>14600</v>
      </c>
      <c r="C261" s="7">
        <v>92000</v>
      </c>
      <c r="D261" s="8">
        <v>15.8</v>
      </c>
      <c r="E261" s="8">
        <v>2.1</v>
      </c>
      <c r="F261" s="7">
        <v>48400</v>
      </c>
      <c r="G261" s="7">
        <v>92000</v>
      </c>
      <c r="H261" s="8">
        <v>52.6</v>
      </c>
      <c r="I261" s="8">
        <v>2.8</v>
      </c>
      <c r="J261" s="7">
        <v>22400</v>
      </c>
      <c r="K261" s="7">
        <v>92000</v>
      </c>
      <c r="L261" s="8">
        <v>24.3</v>
      </c>
      <c r="M261" s="8">
        <v>2.4</v>
      </c>
      <c r="AA261" s="24" t="s">
        <v>640</v>
      </c>
      <c r="AB261" s="25">
        <v>13600</v>
      </c>
      <c r="AC261" s="25">
        <v>95200</v>
      </c>
      <c r="AD261" s="26">
        <v>14.3</v>
      </c>
      <c r="AE261" s="26">
        <v>1.9</v>
      </c>
      <c r="AF261" s="25">
        <v>24100</v>
      </c>
      <c r="AG261" s="25">
        <v>95200</v>
      </c>
      <c r="AH261" s="26">
        <v>25.4</v>
      </c>
      <c r="AI261" s="26">
        <v>2.2999999999999998</v>
      </c>
      <c r="AJ261" s="25">
        <v>50800</v>
      </c>
      <c r="AK261" s="25">
        <v>95200</v>
      </c>
      <c r="AL261" s="26">
        <v>53.4</v>
      </c>
      <c r="AM261" s="26">
        <v>2.6</v>
      </c>
      <c r="BA261" s="36" t="s">
        <v>859</v>
      </c>
      <c r="BB261" s="37">
        <v>7900</v>
      </c>
      <c r="BC261" s="37">
        <v>39000</v>
      </c>
      <c r="BD261" s="38">
        <v>20.3</v>
      </c>
      <c r="BE261" s="38">
        <v>7.8</v>
      </c>
      <c r="BF261" s="37">
        <v>23800</v>
      </c>
      <c r="BG261" s="37">
        <v>39000</v>
      </c>
      <c r="BH261" s="38">
        <v>61.1</v>
      </c>
      <c r="BI261" s="38">
        <v>9.5</v>
      </c>
      <c r="BJ261" s="37">
        <v>5800</v>
      </c>
      <c r="BK261" s="37">
        <v>39000</v>
      </c>
      <c r="BL261" s="38">
        <v>14.9</v>
      </c>
      <c r="BM261" s="38">
        <v>6.9</v>
      </c>
      <c r="CA261" s="33" t="s">
        <v>859</v>
      </c>
      <c r="CB261" s="37">
        <v>7900</v>
      </c>
      <c r="CC261" s="37">
        <v>39000</v>
      </c>
      <c r="CD261" s="38">
        <v>20.3</v>
      </c>
      <c r="CE261" s="38">
        <v>7.8</v>
      </c>
      <c r="CF261" s="37">
        <v>23800</v>
      </c>
      <c r="CG261" s="37">
        <v>39000</v>
      </c>
      <c r="CH261" s="38">
        <v>61.1</v>
      </c>
      <c r="CI261" s="38">
        <v>9.5</v>
      </c>
      <c r="CJ261" s="37">
        <v>5800</v>
      </c>
      <c r="CK261" s="37">
        <v>39000</v>
      </c>
      <c r="CL261" s="38">
        <v>14.9</v>
      </c>
      <c r="CM261" s="38">
        <v>6.9</v>
      </c>
    </row>
    <row r="262" spans="1:91" x14ac:dyDescent="0.3">
      <c r="A262" s="6" t="s">
        <v>270</v>
      </c>
      <c r="B262" s="7">
        <v>59900</v>
      </c>
      <c r="C262" s="7">
        <v>296700</v>
      </c>
      <c r="D262" s="8">
        <v>20.2</v>
      </c>
      <c r="E262" s="8">
        <v>2.2999999999999998</v>
      </c>
      <c r="F262" s="7">
        <v>171100</v>
      </c>
      <c r="G262" s="7">
        <v>296700</v>
      </c>
      <c r="H262" s="8">
        <v>57.7</v>
      </c>
      <c r="I262" s="8">
        <v>2.9</v>
      </c>
      <c r="J262" s="7">
        <v>66900</v>
      </c>
      <c r="K262" s="7">
        <v>296700</v>
      </c>
      <c r="L262" s="8">
        <v>22.6</v>
      </c>
      <c r="M262" s="8">
        <v>2.4</v>
      </c>
      <c r="AA262" s="24" t="s">
        <v>641</v>
      </c>
      <c r="AB262" s="25">
        <v>66600</v>
      </c>
      <c r="AC262" s="25">
        <v>306500</v>
      </c>
      <c r="AD262" s="26">
        <v>21.7</v>
      </c>
      <c r="AE262" s="26">
        <v>2.4</v>
      </c>
      <c r="AF262" s="25">
        <v>64100</v>
      </c>
      <c r="AG262" s="25">
        <v>306500</v>
      </c>
      <c r="AH262" s="26">
        <v>20.9</v>
      </c>
      <c r="AI262" s="26">
        <v>2.4</v>
      </c>
      <c r="AJ262" s="25">
        <v>183700</v>
      </c>
      <c r="AK262" s="25">
        <v>306500</v>
      </c>
      <c r="AL262" s="26">
        <v>59.9</v>
      </c>
      <c r="AM262" s="26">
        <v>2.9</v>
      </c>
      <c r="BA262" s="36" t="s">
        <v>860</v>
      </c>
      <c r="BB262" s="37">
        <v>15500</v>
      </c>
      <c r="BC262" s="37">
        <v>50300</v>
      </c>
      <c r="BD262" s="38">
        <v>30.8</v>
      </c>
      <c r="BE262" s="38">
        <v>7.1</v>
      </c>
      <c r="BF262" s="37">
        <v>34800</v>
      </c>
      <c r="BG262" s="37">
        <v>50300</v>
      </c>
      <c r="BH262" s="38">
        <v>69.3</v>
      </c>
      <c r="BI262" s="38">
        <v>7.1</v>
      </c>
      <c r="BJ262" s="37">
        <v>7000</v>
      </c>
      <c r="BK262" s="37">
        <v>50300</v>
      </c>
      <c r="BL262" s="38">
        <v>14</v>
      </c>
      <c r="BM262" s="38">
        <v>5.3</v>
      </c>
      <c r="CA262" s="33" t="s">
        <v>860</v>
      </c>
      <c r="CB262" s="37">
        <v>15500</v>
      </c>
      <c r="CC262" s="37">
        <v>50300</v>
      </c>
      <c r="CD262" s="38">
        <v>30.8</v>
      </c>
      <c r="CE262" s="38">
        <v>7.1</v>
      </c>
      <c r="CF262" s="37">
        <v>34800</v>
      </c>
      <c r="CG262" s="37">
        <v>50300</v>
      </c>
      <c r="CH262" s="38">
        <v>69.3</v>
      </c>
      <c r="CI262" s="38">
        <v>7.1</v>
      </c>
      <c r="CJ262" s="37">
        <v>7000</v>
      </c>
      <c r="CK262" s="37">
        <v>50300</v>
      </c>
      <c r="CL262" s="38">
        <v>14</v>
      </c>
      <c r="CM262" s="38">
        <v>5.3</v>
      </c>
    </row>
    <row r="263" spans="1:91" x14ac:dyDescent="0.3">
      <c r="A263" s="6" t="s">
        <v>271</v>
      </c>
      <c r="B263" s="7">
        <v>42500</v>
      </c>
      <c r="C263" s="7">
        <v>163100</v>
      </c>
      <c r="D263" s="8">
        <v>26.1</v>
      </c>
      <c r="E263" s="8">
        <v>2.7</v>
      </c>
      <c r="F263" s="7">
        <v>105700</v>
      </c>
      <c r="G263" s="7">
        <v>163100</v>
      </c>
      <c r="H263" s="8">
        <v>64.8</v>
      </c>
      <c r="I263" s="8">
        <v>3</v>
      </c>
      <c r="J263" s="7">
        <v>25000</v>
      </c>
      <c r="K263" s="7">
        <v>163100</v>
      </c>
      <c r="L263" s="8">
        <v>15.3</v>
      </c>
      <c r="M263" s="8">
        <v>2.2000000000000002</v>
      </c>
      <c r="AA263" s="24" t="s">
        <v>642</v>
      </c>
      <c r="AB263" s="25">
        <v>46200</v>
      </c>
      <c r="AC263" s="25">
        <v>168500</v>
      </c>
      <c r="AD263" s="26">
        <v>27.4</v>
      </c>
      <c r="AE263" s="26">
        <v>2.7</v>
      </c>
      <c r="AF263" s="25">
        <v>30400</v>
      </c>
      <c r="AG263" s="25">
        <v>168500</v>
      </c>
      <c r="AH263" s="26">
        <v>18.100000000000001</v>
      </c>
      <c r="AI263" s="26">
        <v>2.2999999999999998</v>
      </c>
      <c r="AJ263" s="25">
        <v>109500</v>
      </c>
      <c r="AK263" s="25">
        <v>168500</v>
      </c>
      <c r="AL263" s="26">
        <v>65</v>
      </c>
      <c r="AM263" s="26">
        <v>2.9</v>
      </c>
      <c r="BA263" s="36" t="s">
        <v>861</v>
      </c>
      <c r="BB263" s="37">
        <v>13800</v>
      </c>
      <c r="BC263" s="37">
        <v>54100</v>
      </c>
      <c r="BD263" s="38">
        <v>25.6</v>
      </c>
      <c r="BE263" s="38">
        <v>6.4</v>
      </c>
      <c r="BF263" s="37">
        <v>34400</v>
      </c>
      <c r="BG263" s="37">
        <v>54100</v>
      </c>
      <c r="BH263" s="38">
        <v>63.6</v>
      </c>
      <c r="BI263" s="38">
        <v>7</v>
      </c>
      <c r="BJ263" s="37">
        <v>7500</v>
      </c>
      <c r="BK263" s="37">
        <v>54100</v>
      </c>
      <c r="BL263" s="38">
        <v>13.9</v>
      </c>
      <c r="BM263" s="38">
        <v>5</v>
      </c>
      <c r="CA263" s="33" t="s">
        <v>861</v>
      </c>
      <c r="CB263" s="37">
        <v>13800</v>
      </c>
      <c r="CC263" s="37">
        <v>54100</v>
      </c>
      <c r="CD263" s="38">
        <v>25.6</v>
      </c>
      <c r="CE263" s="38">
        <v>6.4</v>
      </c>
      <c r="CF263" s="37">
        <v>34400</v>
      </c>
      <c r="CG263" s="37">
        <v>54100</v>
      </c>
      <c r="CH263" s="38">
        <v>63.6</v>
      </c>
      <c r="CI263" s="38">
        <v>7</v>
      </c>
      <c r="CJ263" s="37">
        <v>7500</v>
      </c>
      <c r="CK263" s="37">
        <v>54100</v>
      </c>
      <c r="CL263" s="38">
        <v>13.9</v>
      </c>
      <c r="CM263" s="38">
        <v>5</v>
      </c>
    </row>
    <row r="264" spans="1:91" x14ac:dyDescent="0.3">
      <c r="A264" s="6" t="s">
        <v>272</v>
      </c>
      <c r="B264" s="7">
        <v>24000</v>
      </c>
      <c r="C264" s="7">
        <v>107900</v>
      </c>
      <c r="D264" s="8">
        <v>22.3</v>
      </c>
      <c r="E264" s="8">
        <v>2.4</v>
      </c>
      <c r="F264" s="7">
        <v>65600</v>
      </c>
      <c r="G264" s="7">
        <v>107900</v>
      </c>
      <c r="H264" s="8">
        <v>60.8</v>
      </c>
      <c r="I264" s="8">
        <v>2.8</v>
      </c>
      <c r="J264" s="7">
        <v>19100</v>
      </c>
      <c r="K264" s="7">
        <v>107900</v>
      </c>
      <c r="L264" s="8">
        <v>17.7</v>
      </c>
      <c r="M264" s="8">
        <v>2.2000000000000002</v>
      </c>
      <c r="AA264" s="24" t="s">
        <v>1048</v>
      </c>
      <c r="AB264" s="25">
        <v>24000</v>
      </c>
      <c r="AC264" s="25">
        <v>113400</v>
      </c>
      <c r="AD264" s="26">
        <v>21.2</v>
      </c>
      <c r="AE264" s="26">
        <v>2.2000000000000002</v>
      </c>
      <c r="AF264" s="25">
        <v>23000</v>
      </c>
      <c r="AG264" s="25">
        <v>113400</v>
      </c>
      <c r="AH264" s="26">
        <v>20.3</v>
      </c>
      <c r="AI264" s="26">
        <v>2.2000000000000002</v>
      </c>
      <c r="AJ264" s="25">
        <v>66900</v>
      </c>
      <c r="AK264" s="25">
        <v>113400</v>
      </c>
      <c r="AL264" s="26">
        <v>58.9</v>
      </c>
      <c r="AM264" s="26">
        <v>2.7</v>
      </c>
      <c r="BA264" s="36" t="s">
        <v>862</v>
      </c>
      <c r="BB264" s="37">
        <v>11400</v>
      </c>
      <c r="BC264" s="37">
        <v>58100</v>
      </c>
      <c r="BD264" s="38">
        <v>19.7</v>
      </c>
      <c r="BE264" s="38">
        <v>5.8</v>
      </c>
      <c r="BF264" s="37">
        <v>34000</v>
      </c>
      <c r="BG264" s="37">
        <v>58100</v>
      </c>
      <c r="BH264" s="38">
        <v>58.5</v>
      </c>
      <c r="BI264" s="38">
        <v>7.2</v>
      </c>
      <c r="BJ264" s="37">
        <v>6900</v>
      </c>
      <c r="BK264" s="37">
        <v>58100</v>
      </c>
      <c r="BL264" s="38">
        <v>11.9</v>
      </c>
      <c r="BM264" s="38">
        <v>4.7</v>
      </c>
      <c r="CA264" s="33" t="s">
        <v>862</v>
      </c>
      <c r="CB264" s="37">
        <v>11400</v>
      </c>
      <c r="CC264" s="37">
        <v>58100</v>
      </c>
      <c r="CD264" s="38">
        <v>19.7</v>
      </c>
      <c r="CE264" s="38">
        <v>5.8</v>
      </c>
      <c r="CF264" s="37">
        <v>34000</v>
      </c>
      <c r="CG264" s="37">
        <v>58100</v>
      </c>
      <c r="CH264" s="38">
        <v>58.5</v>
      </c>
      <c r="CI264" s="38">
        <v>7.2</v>
      </c>
      <c r="CJ264" s="37">
        <v>6900</v>
      </c>
      <c r="CK264" s="37">
        <v>58100</v>
      </c>
      <c r="CL264" s="38">
        <v>11.9</v>
      </c>
      <c r="CM264" s="38">
        <v>4.7</v>
      </c>
    </row>
    <row r="265" spans="1:91" x14ac:dyDescent="0.3">
      <c r="A265" s="6" t="s">
        <v>273</v>
      </c>
      <c r="B265" s="7">
        <v>47700</v>
      </c>
      <c r="C265" s="7">
        <v>191100</v>
      </c>
      <c r="D265" s="8">
        <v>24.9</v>
      </c>
      <c r="E265" s="8">
        <v>2.8</v>
      </c>
      <c r="F265" s="7">
        <v>129000</v>
      </c>
      <c r="G265" s="7">
        <v>191100</v>
      </c>
      <c r="H265" s="8">
        <v>67.5</v>
      </c>
      <c r="I265" s="8">
        <v>3.1</v>
      </c>
      <c r="J265" s="7">
        <v>26500</v>
      </c>
      <c r="K265" s="7">
        <v>191100</v>
      </c>
      <c r="L265" s="8">
        <v>13.8</v>
      </c>
      <c r="M265" s="8">
        <v>2.2999999999999998</v>
      </c>
      <c r="AA265" s="24" t="s">
        <v>643</v>
      </c>
      <c r="AB265" s="25">
        <v>58700</v>
      </c>
      <c r="AC265" s="25">
        <v>195300</v>
      </c>
      <c r="AD265" s="26">
        <v>30.1</v>
      </c>
      <c r="AE265" s="26">
        <v>2.9</v>
      </c>
      <c r="AF265" s="25">
        <v>23200</v>
      </c>
      <c r="AG265" s="25">
        <v>195300</v>
      </c>
      <c r="AH265" s="26">
        <v>11.9</v>
      </c>
      <c r="AI265" s="26">
        <v>2</v>
      </c>
      <c r="AJ265" s="25">
        <v>136400</v>
      </c>
      <c r="AK265" s="25">
        <v>195300</v>
      </c>
      <c r="AL265" s="26">
        <v>69.8</v>
      </c>
      <c r="AM265" s="26">
        <v>2.9</v>
      </c>
      <c r="BA265" s="36" t="s">
        <v>863</v>
      </c>
      <c r="BB265" s="37">
        <v>28500</v>
      </c>
      <c r="BC265" s="37">
        <v>138000</v>
      </c>
      <c r="BD265" s="38">
        <v>20.7</v>
      </c>
      <c r="BE265" s="38">
        <v>4</v>
      </c>
      <c r="BF265" s="37">
        <v>82500</v>
      </c>
      <c r="BG265" s="37">
        <v>138000</v>
      </c>
      <c r="BH265" s="38">
        <v>59.8</v>
      </c>
      <c r="BI265" s="38">
        <v>4.8</v>
      </c>
      <c r="BJ265" s="37">
        <v>21500</v>
      </c>
      <c r="BK265" s="37">
        <v>138000</v>
      </c>
      <c r="BL265" s="38">
        <v>15.6</v>
      </c>
      <c r="BM265" s="38">
        <v>3.6</v>
      </c>
      <c r="CA265" s="33" t="s">
        <v>863</v>
      </c>
      <c r="CB265" s="37">
        <v>28500</v>
      </c>
      <c r="CC265" s="37">
        <v>138000</v>
      </c>
      <c r="CD265" s="38">
        <v>20.7</v>
      </c>
      <c r="CE265" s="38">
        <v>4</v>
      </c>
      <c r="CF265" s="37">
        <v>82500</v>
      </c>
      <c r="CG265" s="37">
        <v>138000</v>
      </c>
      <c r="CH265" s="38">
        <v>59.8</v>
      </c>
      <c r="CI265" s="38">
        <v>4.8</v>
      </c>
      <c r="CJ265" s="37">
        <v>21500</v>
      </c>
      <c r="CK265" s="37">
        <v>138000</v>
      </c>
      <c r="CL265" s="38">
        <v>15.6</v>
      </c>
      <c r="CM265" s="38">
        <v>3.6</v>
      </c>
    </row>
    <row r="266" spans="1:91" x14ac:dyDescent="0.3">
      <c r="A266" s="6" t="s">
        <v>274</v>
      </c>
      <c r="B266" s="7">
        <v>53700</v>
      </c>
      <c r="C266" s="7">
        <v>197600</v>
      </c>
      <c r="D266" s="8">
        <v>27.2</v>
      </c>
      <c r="E266" s="8">
        <v>2.6</v>
      </c>
      <c r="F266" s="7">
        <v>133600</v>
      </c>
      <c r="G266" s="7">
        <v>197600</v>
      </c>
      <c r="H266" s="8">
        <v>67.599999999999994</v>
      </c>
      <c r="I266" s="8">
        <v>2.7</v>
      </c>
      <c r="J266" s="7">
        <v>22200</v>
      </c>
      <c r="K266" s="7">
        <v>197600</v>
      </c>
      <c r="L266" s="8">
        <v>11.2</v>
      </c>
      <c r="M266" s="8">
        <v>1.9</v>
      </c>
      <c r="AA266" s="24" t="s">
        <v>644</v>
      </c>
      <c r="AB266" s="25">
        <v>56600</v>
      </c>
      <c r="AC266" s="25">
        <v>206600</v>
      </c>
      <c r="AD266" s="26">
        <v>27.4</v>
      </c>
      <c r="AE266" s="26">
        <v>2.6</v>
      </c>
      <c r="AF266" s="25">
        <v>24600</v>
      </c>
      <c r="AG266" s="25">
        <v>206600</v>
      </c>
      <c r="AH266" s="26">
        <v>11.9</v>
      </c>
      <c r="AI266" s="26">
        <v>1.9</v>
      </c>
      <c r="AJ266" s="25">
        <v>138300</v>
      </c>
      <c r="AK266" s="25">
        <v>206600</v>
      </c>
      <c r="AL266" s="26">
        <v>66.900000000000006</v>
      </c>
      <c r="AM266" s="26">
        <v>2.8</v>
      </c>
      <c r="BA266" s="36" t="s">
        <v>864</v>
      </c>
      <c r="BB266" s="37">
        <v>18400</v>
      </c>
      <c r="BC266" s="37">
        <v>54400</v>
      </c>
      <c r="BD266" s="38">
        <v>33.9</v>
      </c>
      <c r="BE266" s="38">
        <v>7.2</v>
      </c>
      <c r="BF266" s="37">
        <v>40100</v>
      </c>
      <c r="BG266" s="37">
        <v>54400</v>
      </c>
      <c r="BH266" s="38">
        <v>73.7</v>
      </c>
      <c r="BI266" s="38">
        <v>6.7</v>
      </c>
      <c r="BJ266" s="37">
        <v>3900</v>
      </c>
      <c r="BK266" s="37">
        <v>54400</v>
      </c>
      <c r="BL266" s="38">
        <v>7.1</v>
      </c>
      <c r="BM266" s="38">
        <v>3.9</v>
      </c>
      <c r="CA266" s="33" t="s">
        <v>864</v>
      </c>
      <c r="CB266" s="37">
        <v>18400</v>
      </c>
      <c r="CC266" s="37">
        <v>54400</v>
      </c>
      <c r="CD266" s="38">
        <v>33.9</v>
      </c>
      <c r="CE266" s="38">
        <v>7.2</v>
      </c>
      <c r="CF266" s="37">
        <v>40100</v>
      </c>
      <c r="CG266" s="37">
        <v>54400</v>
      </c>
      <c r="CH266" s="38">
        <v>73.7</v>
      </c>
      <c r="CI266" s="38">
        <v>6.7</v>
      </c>
      <c r="CJ266" s="37">
        <v>3900</v>
      </c>
      <c r="CK266" s="37">
        <v>54400</v>
      </c>
      <c r="CL266" s="38">
        <v>7.1</v>
      </c>
      <c r="CM266" s="38">
        <v>3.9</v>
      </c>
    </row>
    <row r="267" spans="1:91" x14ac:dyDescent="0.3">
      <c r="A267" s="6" t="s">
        <v>275</v>
      </c>
      <c r="B267" s="7">
        <v>25200</v>
      </c>
      <c r="C267" s="7">
        <v>165900</v>
      </c>
      <c r="D267" s="8">
        <v>15.2</v>
      </c>
      <c r="E267" s="8">
        <v>2.1</v>
      </c>
      <c r="F267" s="7">
        <v>87900</v>
      </c>
      <c r="G267" s="7">
        <v>165900</v>
      </c>
      <c r="H267" s="8">
        <v>53</v>
      </c>
      <c r="I267" s="8">
        <v>2.9</v>
      </c>
      <c r="J267" s="7">
        <v>34900</v>
      </c>
      <c r="K267" s="7">
        <v>165900</v>
      </c>
      <c r="L267" s="8">
        <v>21.1</v>
      </c>
      <c r="M267" s="8">
        <v>2.4</v>
      </c>
      <c r="AA267" s="24" t="s">
        <v>1022</v>
      </c>
      <c r="AB267" s="25">
        <v>24900</v>
      </c>
      <c r="AC267" s="25">
        <v>170300</v>
      </c>
      <c r="AD267" s="26">
        <v>14.6</v>
      </c>
      <c r="AE267" s="26">
        <v>2</v>
      </c>
      <c r="AF267" s="25">
        <v>33600</v>
      </c>
      <c r="AG267" s="25">
        <v>170300</v>
      </c>
      <c r="AH267" s="26">
        <v>19.8</v>
      </c>
      <c r="AI267" s="26">
        <v>2.2000000000000002</v>
      </c>
      <c r="AJ267" s="25">
        <v>91400</v>
      </c>
      <c r="AK267" s="25">
        <v>170300</v>
      </c>
      <c r="AL267" s="26">
        <v>53.7</v>
      </c>
      <c r="AM267" s="26">
        <v>2.8</v>
      </c>
      <c r="BA267" s="36" t="s">
        <v>865</v>
      </c>
      <c r="BB267" s="37">
        <v>8600</v>
      </c>
      <c r="BC267" s="37">
        <v>47200</v>
      </c>
      <c r="BD267" s="38">
        <v>18.2</v>
      </c>
      <c r="BE267" s="38">
        <v>6.7</v>
      </c>
      <c r="BF267" s="37">
        <v>26000</v>
      </c>
      <c r="BG267" s="37">
        <v>47200</v>
      </c>
      <c r="BH267" s="38">
        <v>55.1</v>
      </c>
      <c r="BI267" s="38">
        <v>8.6</v>
      </c>
      <c r="BJ267" s="37">
        <v>10100</v>
      </c>
      <c r="BK267" s="37">
        <v>47200</v>
      </c>
      <c r="BL267" s="38">
        <v>21.3</v>
      </c>
      <c r="BM267" s="38">
        <v>7.1</v>
      </c>
      <c r="CA267" s="33" t="s">
        <v>865</v>
      </c>
      <c r="CB267" s="37">
        <v>8600</v>
      </c>
      <c r="CC267" s="37">
        <v>47200</v>
      </c>
      <c r="CD267" s="38">
        <v>18.2</v>
      </c>
      <c r="CE267" s="38">
        <v>6.7</v>
      </c>
      <c r="CF267" s="37">
        <v>26000</v>
      </c>
      <c r="CG267" s="37">
        <v>47200</v>
      </c>
      <c r="CH267" s="38">
        <v>55.1</v>
      </c>
      <c r="CI267" s="38">
        <v>8.6</v>
      </c>
      <c r="CJ267" s="37">
        <v>10100</v>
      </c>
      <c r="CK267" s="37">
        <v>47200</v>
      </c>
      <c r="CL267" s="38">
        <v>21.3</v>
      </c>
      <c r="CM267" s="38">
        <v>7.1</v>
      </c>
    </row>
    <row r="268" spans="1:91" x14ac:dyDescent="0.3">
      <c r="A268" s="6" t="s">
        <v>276</v>
      </c>
      <c r="B268" s="7">
        <v>15300</v>
      </c>
      <c r="C268" s="7">
        <v>96900</v>
      </c>
      <c r="D268" s="8">
        <v>15.7</v>
      </c>
      <c r="E268" s="8">
        <v>2.2999999999999998</v>
      </c>
      <c r="F268" s="7">
        <v>56000</v>
      </c>
      <c r="G268" s="7">
        <v>96900</v>
      </c>
      <c r="H268" s="8">
        <v>57.8</v>
      </c>
      <c r="I268" s="8">
        <v>3.1</v>
      </c>
      <c r="J268" s="7">
        <v>10800</v>
      </c>
      <c r="K268" s="7">
        <v>96900</v>
      </c>
      <c r="L268" s="8">
        <v>11.2</v>
      </c>
      <c r="M268" s="8">
        <v>2</v>
      </c>
      <c r="AA268" s="24" t="s">
        <v>645</v>
      </c>
      <c r="AB268" s="25">
        <v>16900</v>
      </c>
      <c r="AC268" s="25">
        <v>100900</v>
      </c>
      <c r="AD268" s="26">
        <v>16.8</v>
      </c>
      <c r="AE268" s="26">
        <v>2.2999999999999998</v>
      </c>
      <c r="AF268" s="25">
        <v>11900</v>
      </c>
      <c r="AG268" s="25">
        <v>100900</v>
      </c>
      <c r="AH268" s="26">
        <v>11.8</v>
      </c>
      <c r="AI268" s="26">
        <v>2</v>
      </c>
      <c r="AJ268" s="25">
        <v>58200</v>
      </c>
      <c r="AK268" s="25">
        <v>100900</v>
      </c>
      <c r="AL268" s="26">
        <v>57.7</v>
      </c>
      <c r="AM268" s="26">
        <v>3.1</v>
      </c>
      <c r="BA268" s="36" t="s">
        <v>866</v>
      </c>
      <c r="BB268" s="37">
        <v>11700</v>
      </c>
      <c r="BC268" s="37">
        <v>75600</v>
      </c>
      <c r="BD268" s="38">
        <v>15.4</v>
      </c>
      <c r="BE268" s="38">
        <v>4.8</v>
      </c>
      <c r="BF268" s="37">
        <v>44700</v>
      </c>
      <c r="BG268" s="37">
        <v>75600</v>
      </c>
      <c r="BH268" s="38">
        <v>59.2</v>
      </c>
      <c r="BI268" s="38">
        <v>6.6</v>
      </c>
      <c r="BJ268" s="37">
        <v>8200</v>
      </c>
      <c r="BK268" s="37">
        <v>75600</v>
      </c>
      <c r="BL268" s="38">
        <v>10.8</v>
      </c>
      <c r="BM268" s="38">
        <v>4.0999999999999996</v>
      </c>
      <c r="CA268" s="33" t="s">
        <v>866</v>
      </c>
      <c r="CB268" s="37">
        <v>11700</v>
      </c>
      <c r="CC268" s="37">
        <v>75600</v>
      </c>
      <c r="CD268" s="38">
        <v>15.4</v>
      </c>
      <c r="CE268" s="38">
        <v>4.8</v>
      </c>
      <c r="CF268" s="37">
        <v>44700</v>
      </c>
      <c r="CG268" s="37">
        <v>75600</v>
      </c>
      <c r="CH268" s="38">
        <v>59.2</v>
      </c>
      <c r="CI268" s="38">
        <v>6.6</v>
      </c>
      <c r="CJ268" s="37">
        <v>8200</v>
      </c>
      <c r="CK268" s="37">
        <v>75600</v>
      </c>
      <c r="CL268" s="38">
        <v>10.8</v>
      </c>
      <c r="CM268" s="38">
        <v>4.0999999999999996</v>
      </c>
    </row>
    <row r="269" spans="1:91" x14ac:dyDescent="0.3">
      <c r="A269" s="6" t="s">
        <v>277</v>
      </c>
      <c r="B269" s="7">
        <v>18800</v>
      </c>
      <c r="C269" s="7">
        <v>100500</v>
      </c>
      <c r="D269" s="8">
        <v>18.7</v>
      </c>
      <c r="E269" s="8">
        <v>2.5</v>
      </c>
      <c r="F269" s="7">
        <v>59000</v>
      </c>
      <c r="G269" s="7">
        <v>100500</v>
      </c>
      <c r="H269" s="8">
        <v>58.8</v>
      </c>
      <c r="I269" s="8">
        <v>3.1</v>
      </c>
      <c r="J269" s="7">
        <v>10700</v>
      </c>
      <c r="K269" s="7">
        <v>100500</v>
      </c>
      <c r="L269" s="8">
        <v>10.6</v>
      </c>
      <c r="M269" s="8">
        <v>2</v>
      </c>
      <c r="AA269" s="24" t="s">
        <v>646</v>
      </c>
      <c r="AB269" s="25">
        <v>21100</v>
      </c>
      <c r="AC269" s="25">
        <v>103900</v>
      </c>
      <c r="AD269" s="26">
        <v>20.3</v>
      </c>
      <c r="AE269" s="26">
        <v>2.6</v>
      </c>
      <c r="AF269" s="25">
        <v>13300</v>
      </c>
      <c r="AG269" s="25">
        <v>103900</v>
      </c>
      <c r="AH269" s="26">
        <v>12.8</v>
      </c>
      <c r="AI269" s="26">
        <v>2.1</v>
      </c>
      <c r="AJ269" s="25">
        <v>62100</v>
      </c>
      <c r="AK269" s="25">
        <v>103900</v>
      </c>
      <c r="AL269" s="26">
        <v>59.8</v>
      </c>
      <c r="AM269" s="26">
        <v>3.2</v>
      </c>
      <c r="BA269" s="36" t="s">
        <v>867</v>
      </c>
      <c r="BB269" s="37">
        <v>10800</v>
      </c>
      <c r="BC269" s="37">
        <v>69800</v>
      </c>
      <c r="BD269" s="38">
        <v>15.5</v>
      </c>
      <c r="BE269" s="38">
        <v>4.9000000000000004</v>
      </c>
      <c r="BF269" s="37">
        <v>40200</v>
      </c>
      <c r="BG269" s="37">
        <v>69800</v>
      </c>
      <c r="BH269" s="38">
        <v>57.6</v>
      </c>
      <c r="BI269" s="38">
        <v>6.7</v>
      </c>
      <c r="BJ269" s="37">
        <v>10100</v>
      </c>
      <c r="BK269" s="37">
        <v>69800</v>
      </c>
      <c r="BL269" s="38">
        <v>14.4</v>
      </c>
      <c r="BM269" s="38">
        <v>4.8</v>
      </c>
      <c r="CA269" s="33" t="s">
        <v>867</v>
      </c>
      <c r="CB269" s="37">
        <v>10800</v>
      </c>
      <c r="CC269" s="37">
        <v>69800</v>
      </c>
      <c r="CD269" s="38">
        <v>15.5</v>
      </c>
      <c r="CE269" s="38">
        <v>4.9000000000000004</v>
      </c>
      <c r="CF269" s="37">
        <v>40200</v>
      </c>
      <c r="CG269" s="37">
        <v>69800</v>
      </c>
      <c r="CH269" s="38">
        <v>57.6</v>
      </c>
      <c r="CI269" s="38">
        <v>6.7</v>
      </c>
      <c r="CJ269" s="37">
        <v>10100</v>
      </c>
      <c r="CK269" s="37">
        <v>69800</v>
      </c>
      <c r="CL269" s="38">
        <v>14.4</v>
      </c>
      <c r="CM269" s="38">
        <v>4.8</v>
      </c>
    </row>
    <row r="270" spans="1:91" x14ac:dyDescent="0.3">
      <c r="A270" s="6" t="s">
        <v>278</v>
      </c>
      <c r="B270" s="7">
        <v>42400</v>
      </c>
      <c r="C270" s="7">
        <v>123400</v>
      </c>
      <c r="D270" s="8">
        <v>34.4</v>
      </c>
      <c r="E270" s="8">
        <v>3</v>
      </c>
      <c r="F270" s="7">
        <v>86400</v>
      </c>
      <c r="G270" s="7">
        <v>123400</v>
      </c>
      <c r="H270" s="8">
        <v>70</v>
      </c>
      <c r="I270" s="8">
        <v>2.9</v>
      </c>
      <c r="J270" s="7">
        <v>11800</v>
      </c>
      <c r="K270" s="7">
        <v>123400</v>
      </c>
      <c r="L270" s="8">
        <v>9.6</v>
      </c>
      <c r="M270" s="8">
        <v>1.9</v>
      </c>
      <c r="AA270" s="24" t="s">
        <v>647</v>
      </c>
      <c r="AB270" s="25">
        <v>45900</v>
      </c>
      <c r="AC270" s="25">
        <v>127500</v>
      </c>
      <c r="AD270" s="26">
        <v>36</v>
      </c>
      <c r="AE270" s="26">
        <v>2.9</v>
      </c>
      <c r="AF270" s="25">
        <v>10300</v>
      </c>
      <c r="AG270" s="25">
        <v>127500</v>
      </c>
      <c r="AH270" s="26">
        <v>8.1</v>
      </c>
      <c r="AI270" s="26">
        <v>1.6</v>
      </c>
      <c r="AJ270" s="25">
        <v>96000</v>
      </c>
      <c r="AK270" s="25">
        <v>127500</v>
      </c>
      <c r="AL270" s="26">
        <v>75.3</v>
      </c>
      <c r="AM270" s="26">
        <v>2.6</v>
      </c>
      <c r="BA270" s="36" t="s">
        <v>868</v>
      </c>
      <c r="BB270" s="37">
        <v>25400</v>
      </c>
      <c r="BC270" s="37">
        <v>71200</v>
      </c>
      <c r="BD270" s="38">
        <v>35.6</v>
      </c>
      <c r="BE270" s="38">
        <v>6.2</v>
      </c>
      <c r="BF270" s="37">
        <v>49800</v>
      </c>
      <c r="BG270" s="37">
        <v>71200</v>
      </c>
      <c r="BH270" s="38">
        <v>69.900000000000006</v>
      </c>
      <c r="BI270" s="38">
        <v>5.9</v>
      </c>
      <c r="BJ270" s="37">
        <v>6800</v>
      </c>
      <c r="BK270" s="37">
        <v>71200</v>
      </c>
      <c r="BL270" s="38">
        <v>9.6</v>
      </c>
      <c r="BM270" s="38">
        <v>3.8</v>
      </c>
      <c r="CA270" s="33" t="s">
        <v>868</v>
      </c>
      <c r="CB270" s="37">
        <v>25400</v>
      </c>
      <c r="CC270" s="37">
        <v>71200</v>
      </c>
      <c r="CD270" s="38">
        <v>35.6</v>
      </c>
      <c r="CE270" s="38">
        <v>6.2</v>
      </c>
      <c r="CF270" s="37">
        <v>49800</v>
      </c>
      <c r="CG270" s="37">
        <v>71200</v>
      </c>
      <c r="CH270" s="38">
        <v>69.900000000000006</v>
      </c>
      <c r="CI270" s="38">
        <v>5.9</v>
      </c>
      <c r="CJ270" s="37">
        <v>6800</v>
      </c>
      <c r="CK270" s="37">
        <v>71200</v>
      </c>
      <c r="CL270" s="38">
        <v>9.6</v>
      </c>
      <c r="CM270" s="38">
        <v>3.8</v>
      </c>
    </row>
    <row r="271" spans="1:91" x14ac:dyDescent="0.3">
      <c r="A271" s="6" t="s">
        <v>279</v>
      </c>
      <c r="B271" s="7">
        <v>9300</v>
      </c>
      <c r="C271" s="7">
        <v>33100</v>
      </c>
      <c r="D271" s="8">
        <v>28</v>
      </c>
      <c r="E271" s="8">
        <v>9.6</v>
      </c>
      <c r="F271" s="7">
        <v>22200</v>
      </c>
      <c r="G271" s="7">
        <v>33100</v>
      </c>
      <c r="H271" s="8">
        <v>67</v>
      </c>
      <c r="I271" s="8">
        <v>10.1</v>
      </c>
      <c r="J271" s="7">
        <v>3600</v>
      </c>
      <c r="K271" s="7">
        <v>33100</v>
      </c>
      <c r="L271" s="8">
        <v>11</v>
      </c>
      <c r="M271" s="8">
        <v>6.7</v>
      </c>
      <c r="AA271" s="24" t="s">
        <v>830</v>
      </c>
      <c r="AB271" s="25">
        <v>15800</v>
      </c>
      <c r="AC271" s="25">
        <v>34500</v>
      </c>
      <c r="AD271" s="26">
        <v>45.7</v>
      </c>
      <c r="AE271" s="26">
        <v>11.1</v>
      </c>
      <c r="AF271" s="25">
        <v>3400</v>
      </c>
      <c r="AG271" s="25">
        <v>34500</v>
      </c>
      <c r="AH271" s="26">
        <v>10</v>
      </c>
      <c r="AI271" s="25" t="s">
        <v>100</v>
      </c>
      <c r="AJ271" s="25">
        <v>25200</v>
      </c>
      <c r="AK271" s="25">
        <v>34500</v>
      </c>
      <c r="AL271" s="26">
        <v>73.099999999999994</v>
      </c>
      <c r="AM271" s="26">
        <v>9.9</v>
      </c>
      <c r="BA271" s="36" t="s">
        <v>869</v>
      </c>
      <c r="BB271" s="37">
        <v>18700</v>
      </c>
      <c r="BC271" s="37">
        <v>71500</v>
      </c>
      <c r="BD271" s="38">
        <v>26.1</v>
      </c>
      <c r="BE271" s="38">
        <v>5.9</v>
      </c>
      <c r="BF271" s="37">
        <v>47900</v>
      </c>
      <c r="BG271" s="37">
        <v>71500</v>
      </c>
      <c r="BH271" s="38">
        <v>67</v>
      </c>
      <c r="BI271" s="38">
        <v>6.3</v>
      </c>
      <c r="BJ271" s="37">
        <v>5700</v>
      </c>
      <c r="BK271" s="37">
        <v>71500</v>
      </c>
      <c r="BL271" s="38">
        <v>8</v>
      </c>
      <c r="BM271" s="38">
        <v>3.6</v>
      </c>
      <c r="CA271" s="33" t="s">
        <v>869</v>
      </c>
      <c r="CB271" s="37">
        <v>18700</v>
      </c>
      <c r="CC271" s="37">
        <v>71500</v>
      </c>
      <c r="CD271" s="38">
        <v>26.1</v>
      </c>
      <c r="CE271" s="38">
        <v>5.9</v>
      </c>
      <c r="CF271" s="37">
        <v>47900</v>
      </c>
      <c r="CG271" s="37">
        <v>71500</v>
      </c>
      <c r="CH271" s="38">
        <v>67</v>
      </c>
      <c r="CI271" s="38">
        <v>6.3</v>
      </c>
      <c r="CJ271" s="37">
        <v>5700</v>
      </c>
      <c r="CK271" s="37">
        <v>71500</v>
      </c>
      <c r="CL271" s="38">
        <v>8</v>
      </c>
      <c r="CM271" s="38">
        <v>3.6</v>
      </c>
    </row>
    <row r="272" spans="1:91" x14ac:dyDescent="0.3">
      <c r="A272" s="6" t="s">
        <v>280</v>
      </c>
      <c r="B272" s="7">
        <v>14400</v>
      </c>
      <c r="C272" s="7">
        <v>50900</v>
      </c>
      <c r="D272" s="8">
        <v>28.3</v>
      </c>
      <c r="E272" s="8">
        <v>8</v>
      </c>
      <c r="F272" s="7">
        <v>34800</v>
      </c>
      <c r="G272" s="7">
        <v>50900</v>
      </c>
      <c r="H272" s="8">
        <v>68.3</v>
      </c>
      <c r="I272" s="8">
        <v>8.3000000000000007</v>
      </c>
      <c r="J272" s="7">
        <v>4900</v>
      </c>
      <c r="K272" s="7">
        <v>50900</v>
      </c>
      <c r="L272" s="8">
        <v>9.6999999999999993</v>
      </c>
      <c r="M272" s="8">
        <v>5.2</v>
      </c>
      <c r="AA272" s="24" t="s">
        <v>831</v>
      </c>
      <c r="AB272" s="25">
        <v>15400</v>
      </c>
      <c r="AC272" s="25">
        <v>53800</v>
      </c>
      <c r="AD272" s="26">
        <v>28.6</v>
      </c>
      <c r="AE272" s="26">
        <v>7.1</v>
      </c>
      <c r="AF272" s="25">
        <v>5800</v>
      </c>
      <c r="AG272" s="25">
        <v>53800</v>
      </c>
      <c r="AH272" s="26">
        <v>10.8</v>
      </c>
      <c r="AI272" s="26">
        <v>4.9000000000000004</v>
      </c>
      <c r="AJ272" s="25">
        <v>35500</v>
      </c>
      <c r="AK272" s="25">
        <v>53800</v>
      </c>
      <c r="AL272" s="26">
        <v>65.900000000000006</v>
      </c>
      <c r="AM272" s="26">
        <v>7.5</v>
      </c>
      <c r="BA272" s="36" t="s">
        <v>870</v>
      </c>
      <c r="BB272" s="37">
        <v>14400</v>
      </c>
      <c r="BC272" s="37">
        <v>67000</v>
      </c>
      <c r="BD272" s="38">
        <v>21.5</v>
      </c>
      <c r="BE272" s="38">
        <v>5.7</v>
      </c>
      <c r="BF272" s="37">
        <v>39900</v>
      </c>
      <c r="BG272" s="37">
        <v>67000</v>
      </c>
      <c r="BH272" s="38">
        <v>59.5</v>
      </c>
      <c r="BI272" s="38">
        <v>6.8</v>
      </c>
      <c r="BJ272" s="37">
        <v>14100</v>
      </c>
      <c r="BK272" s="37">
        <v>67000</v>
      </c>
      <c r="BL272" s="38">
        <v>21</v>
      </c>
      <c r="BM272" s="38">
        <v>5.6</v>
      </c>
      <c r="CA272" s="33" t="s">
        <v>870</v>
      </c>
      <c r="CB272" s="37">
        <v>14400</v>
      </c>
      <c r="CC272" s="37">
        <v>67000</v>
      </c>
      <c r="CD272" s="38">
        <v>21.5</v>
      </c>
      <c r="CE272" s="38">
        <v>5.7</v>
      </c>
      <c r="CF272" s="37">
        <v>39900</v>
      </c>
      <c r="CG272" s="37">
        <v>67000</v>
      </c>
      <c r="CH272" s="38">
        <v>59.5</v>
      </c>
      <c r="CI272" s="38">
        <v>6.8</v>
      </c>
      <c r="CJ272" s="37">
        <v>14100</v>
      </c>
      <c r="CK272" s="37">
        <v>67000</v>
      </c>
      <c r="CL272" s="38">
        <v>21</v>
      </c>
      <c r="CM272" s="38">
        <v>5.6</v>
      </c>
    </row>
    <row r="273" spans="1:91" x14ac:dyDescent="0.3">
      <c r="A273" s="6" t="s">
        <v>281</v>
      </c>
      <c r="B273" s="7">
        <v>35300</v>
      </c>
      <c r="C273" s="7">
        <v>91900</v>
      </c>
      <c r="D273" s="8">
        <v>38.4</v>
      </c>
      <c r="E273" s="8">
        <v>5.9</v>
      </c>
      <c r="F273" s="7">
        <v>68200</v>
      </c>
      <c r="G273" s="7">
        <v>91900</v>
      </c>
      <c r="H273" s="8">
        <v>74.2</v>
      </c>
      <c r="I273" s="8">
        <v>5.3</v>
      </c>
      <c r="J273" s="7">
        <v>9000</v>
      </c>
      <c r="K273" s="7">
        <v>91900</v>
      </c>
      <c r="L273" s="8">
        <v>9.8000000000000007</v>
      </c>
      <c r="M273" s="8">
        <v>3.6</v>
      </c>
      <c r="AA273" s="24" t="s">
        <v>832</v>
      </c>
      <c r="AB273" s="25">
        <v>32000</v>
      </c>
      <c r="AC273" s="25">
        <v>97000</v>
      </c>
      <c r="AD273" s="26">
        <v>33</v>
      </c>
      <c r="AE273" s="26">
        <v>5.6</v>
      </c>
      <c r="AF273" s="25">
        <v>10100</v>
      </c>
      <c r="AG273" s="25">
        <v>97000</v>
      </c>
      <c r="AH273" s="26">
        <v>10.4</v>
      </c>
      <c r="AI273" s="26">
        <v>3.6</v>
      </c>
      <c r="AJ273" s="25">
        <v>67600</v>
      </c>
      <c r="AK273" s="25">
        <v>97000</v>
      </c>
      <c r="AL273" s="26">
        <v>69.7</v>
      </c>
      <c r="AM273" s="26">
        <v>5.5</v>
      </c>
      <c r="BA273" s="36" t="s">
        <v>871</v>
      </c>
      <c r="BB273" s="37">
        <v>19900</v>
      </c>
      <c r="BC273" s="37">
        <v>71800</v>
      </c>
      <c r="BD273" s="38">
        <v>27.7</v>
      </c>
      <c r="BE273" s="38">
        <v>5.4</v>
      </c>
      <c r="BF273" s="37">
        <v>48400</v>
      </c>
      <c r="BG273" s="37">
        <v>71800</v>
      </c>
      <c r="BH273" s="38">
        <v>67.5</v>
      </c>
      <c r="BI273" s="38">
        <v>5.7</v>
      </c>
      <c r="BJ273" s="37">
        <v>9000</v>
      </c>
      <c r="BK273" s="37">
        <v>71800</v>
      </c>
      <c r="BL273" s="38">
        <v>12.6</v>
      </c>
      <c r="BM273" s="38">
        <v>4</v>
      </c>
      <c r="CA273" s="33" t="s">
        <v>871</v>
      </c>
      <c r="CB273" s="37">
        <v>19900</v>
      </c>
      <c r="CC273" s="37">
        <v>71800</v>
      </c>
      <c r="CD273" s="38">
        <v>27.7</v>
      </c>
      <c r="CE273" s="38">
        <v>5.4</v>
      </c>
      <c r="CF273" s="37">
        <v>48400</v>
      </c>
      <c r="CG273" s="37">
        <v>71800</v>
      </c>
      <c r="CH273" s="38">
        <v>67.5</v>
      </c>
      <c r="CI273" s="38">
        <v>5.7</v>
      </c>
      <c r="CJ273" s="37">
        <v>9000</v>
      </c>
      <c r="CK273" s="37">
        <v>71800</v>
      </c>
      <c r="CL273" s="38">
        <v>12.6</v>
      </c>
      <c r="CM273" s="38">
        <v>4</v>
      </c>
    </row>
    <row r="274" spans="1:91" x14ac:dyDescent="0.3">
      <c r="A274" s="6" t="s">
        <v>282</v>
      </c>
      <c r="B274" s="7">
        <v>7100</v>
      </c>
      <c r="C274" s="7">
        <v>29000</v>
      </c>
      <c r="D274" s="8">
        <v>24.6</v>
      </c>
      <c r="E274" s="8">
        <v>8.8000000000000007</v>
      </c>
      <c r="F274" s="7">
        <v>18300</v>
      </c>
      <c r="G274" s="7">
        <v>29000</v>
      </c>
      <c r="H274" s="8">
        <v>63</v>
      </c>
      <c r="I274" s="8">
        <v>9.8000000000000007</v>
      </c>
      <c r="J274" s="7">
        <v>2500</v>
      </c>
      <c r="K274" s="7">
        <v>29000</v>
      </c>
      <c r="L274" s="8">
        <v>8.6</v>
      </c>
      <c r="M274" s="7" t="s">
        <v>100</v>
      </c>
      <c r="AA274" s="24" t="s">
        <v>833</v>
      </c>
      <c r="AB274" s="25">
        <v>7300</v>
      </c>
      <c r="AC274" s="25">
        <v>29700</v>
      </c>
      <c r="AD274" s="26">
        <v>24.6</v>
      </c>
      <c r="AE274" s="26">
        <v>8.8000000000000007</v>
      </c>
      <c r="AF274" s="25">
        <v>3400</v>
      </c>
      <c r="AG274" s="25">
        <v>29700</v>
      </c>
      <c r="AH274" s="26">
        <v>11.5</v>
      </c>
      <c r="AI274" s="26">
        <v>6.5</v>
      </c>
      <c r="AJ274" s="25">
        <v>18000</v>
      </c>
      <c r="AK274" s="25">
        <v>29700</v>
      </c>
      <c r="AL274" s="26">
        <v>60.7</v>
      </c>
      <c r="AM274" s="26">
        <v>10</v>
      </c>
      <c r="BA274" s="36" t="s">
        <v>872</v>
      </c>
      <c r="BB274" s="37">
        <v>29100</v>
      </c>
      <c r="BC274" s="37">
        <v>68600</v>
      </c>
      <c r="BD274" s="38">
        <v>42.4</v>
      </c>
      <c r="BE274" s="38">
        <v>6.9</v>
      </c>
      <c r="BF274" s="37">
        <v>48900</v>
      </c>
      <c r="BG274" s="37">
        <v>68600</v>
      </c>
      <c r="BH274" s="38">
        <v>71.3</v>
      </c>
      <c r="BI274" s="38">
        <v>6.4</v>
      </c>
      <c r="BJ274" s="37">
        <v>4500</v>
      </c>
      <c r="BK274" s="37">
        <v>68600</v>
      </c>
      <c r="BL274" s="38">
        <v>6.5</v>
      </c>
      <c r="BM274" s="38">
        <v>3.5</v>
      </c>
      <c r="CA274" s="33" t="s">
        <v>872</v>
      </c>
      <c r="CB274" s="37">
        <v>29100</v>
      </c>
      <c r="CC274" s="37">
        <v>68600</v>
      </c>
      <c r="CD274" s="38">
        <v>42.4</v>
      </c>
      <c r="CE274" s="38">
        <v>6.9</v>
      </c>
      <c r="CF274" s="37">
        <v>48900</v>
      </c>
      <c r="CG274" s="37">
        <v>68600</v>
      </c>
      <c r="CH274" s="38">
        <v>71.3</v>
      </c>
      <c r="CI274" s="38">
        <v>6.4</v>
      </c>
      <c r="CJ274" s="37">
        <v>4500</v>
      </c>
      <c r="CK274" s="37">
        <v>68600</v>
      </c>
      <c r="CL274" s="38">
        <v>6.5</v>
      </c>
      <c r="CM274" s="38">
        <v>3.5</v>
      </c>
    </row>
    <row r="275" spans="1:91" x14ac:dyDescent="0.3">
      <c r="A275" s="6" t="s">
        <v>283</v>
      </c>
      <c r="B275" s="7">
        <v>8000</v>
      </c>
      <c r="C275" s="7">
        <v>29800</v>
      </c>
      <c r="D275" s="8">
        <v>26.8</v>
      </c>
      <c r="E275" s="8">
        <v>9</v>
      </c>
      <c r="F275" s="7">
        <v>18700</v>
      </c>
      <c r="G275" s="7">
        <v>29800</v>
      </c>
      <c r="H275" s="8">
        <v>62.9</v>
      </c>
      <c r="I275" s="8">
        <v>9.8000000000000007</v>
      </c>
      <c r="J275" s="7">
        <v>5500</v>
      </c>
      <c r="K275" s="7">
        <v>29800</v>
      </c>
      <c r="L275" s="8">
        <v>18.600000000000001</v>
      </c>
      <c r="M275" s="8">
        <v>7.9</v>
      </c>
      <c r="AA275" s="24" t="s">
        <v>834</v>
      </c>
      <c r="AB275" s="25">
        <v>9400</v>
      </c>
      <c r="AC275" s="25">
        <v>31100</v>
      </c>
      <c r="AD275" s="26">
        <v>30.2</v>
      </c>
      <c r="AE275" s="26">
        <v>10.1</v>
      </c>
      <c r="AF275" s="25">
        <v>2800</v>
      </c>
      <c r="AG275" s="25">
        <v>31100</v>
      </c>
      <c r="AH275" s="26">
        <v>9.1</v>
      </c>
      <c r="AI275" s="25" t="s">
        <v>100</v>
      </c>
      <c r="AJ275" s="25">
        <v>23100</v>
      </c>
      <c r="AK275" s="25">
        <v>31100</v>
      </c>
      <c r="AL275" s="26">
        <v>74.2</v>
      </c>
      <c r="AM275" s="26">
        <v>9.6</v>
      </c>
      <c r="BA275" s="36" t="s">
        <v>873</v>
      </c>
      <c r="BB275" s="37">
        <v>7900</v>
      </c>
      <c r="BC275" s="37">
        <v>62400</v>
      </c>
      <c r="BD275" s="38">
        <v>12.7</v>
      </c>
      <c r="BE275" s="38">
        <v>4.9000000000000004</v>
      </c>
      <c r="BF275" s="37">
        <v>32700</v>
      </c>
      <c r="BG275" s="37">
        <v>62400</v>
      </c>
      <c r="BH275" s="38">
        <v>52.4</v>
      </c>
      <c r="BI275" s="38">
        <v>7.4</v>
      </c>
      <c r="BJ275" s="37">
        <v>9500</v>
      </c>
      <c r="BK275" s="37">
        <v>62400</v>
      </c>
      <c r="BL275" s="38">
        <v>15.3</v>
      </c>
      <c r="BM275" s="38">
        <v>5.3</v>
      </c>
      <c r="CA275" s="33" t="s">
        <v>873</v>
      </c>
      <c r="CB275" s="37">
        <v>7900</v>
      </c>
      <c r="CC275" s="37">
        <v>62400</v>
      </c>
      <c r="CD275" s="38">
        <v>12.7</v>
      </c>
      <c r="CE275" s="38">
        <v>4.9000000000000004</v>
      </c>
      <c r="CF275" s="37">
        <v>32700</v>
      </c>
      <c r="CG275" s="37">
        <v>62400</v>
      </c>
      <c r="CH275" s="38">
        <v>52.4</v>
      </c>
      <c r="CI275" s="38">
        <v>7.4</v>
      </c>
      <c r="CJ275" s="37">
        <v>9500</v>
      </c>
      <c r="CK275" s="37">
        <v>62400</v>
      </c>
      <c r="CL275" s="38">
        <v>15.3</v>
      </c>
      <c r="CM275" s="38">
        <v>5.3</v>
      </c>
    </row>
    <row r="276" spans="1:91" x14ac:dyDescent="0.3">
      <c r="A276" s="6" t="s">
        <v>284</v>
      </c>
      <c r="B276" s="7">
        <v>14300</v>
      </c>
      <c r="C276" s="7">
        <v>62100</v>
      </c>
      <c r="D276" s="8">
        <v>23.1</v>
      </c>
      <c r="E276" s="8">
        <v>6</v>
      </c>
      <c r="F276" s="7">
        <v>39600</v>
      </c>
      <c r="G276" s="7">
        <v>62100</v>
      </c>
      <c r="H276" s="8">
        <v>63.8</v>
      </c>
      <c r="I276" s="8">
        <v>6.8</v>
      </c>
      <c r="J276" s="7">
        <v>11100</v>
      </c>
      <c r="K276" s="7">
        <v>62100</v>
      </c>
      <c r="L276" s="8">
        <v>17.899999999999999</v>
      </c>
      <c r="M276" s="8">
        <v>5.4</v>
      </c>
      <c r="AA276" s="24" t="s">
        <v>835</v>
      </c>
      <c r="AB276" s="25">
        <v>16500</v>
      </c>
      <c r="AC276" s="25">
        <v>66300</v>
      </c>
      <c r="AD276" s="26">
        <v>24.9</v>
      </c>
      <c r="AE276" s="26">
        <v>6</v>
      </c>
      <c r="AF276" s="25">
        <v>8600</v>
      </c>
      <c r="AG276" s="25">
        <v>66300</v>
      </c>
      <c r="AH276" s="26">
        <v>12.9</v>
      </c>
      <c r="AI276" s="26">
        <v>4.7</v>
      </c>
      <c r="AJ276" s="25">
        <v>42200</v>
      </c>
      <c r="AK276" s="25">
        <v>66300</v>
      </c>
      <c r="AL276" s="26">
        <v>63.7</v>
      </c>
      <c r="AM276" s="26">
        <v>6.7</v>
      </c>
      <c r="BA276" s="36" t="s">
        <v>874</v>
      </c>
      <c r="BB276" s="37">
        <v>19700</v>
      </c>
      <c r="BC276" s="37">
        <v>70500</v>
      </c>
      <c r="BD276" s="38">
        <v>27.9</v>
      </c>
      <c r="BE276" s="38">
        <v>5.8</v>
      </c>
      <c r="BF276" s="37">
        <v>47500</v>
      </c>
      <c r="BG276" s="37">
        <v>70500</v>
      </c>
      <c r="BH276" s="38">
        <v>67.3</v>
      </c>
      <c r="BI276" s="38">
        <v>6.1</v>
      </c>
      <c r="BJ276" s="37">
        <v>8200</v>
      </c>
      <c r="BK276" s="37">
        <v>70500</v>
      </c>
      <c r="BL276" s="38">
        <v>11.6</v>
      </c>
      <c r="BM276" s="38">
        <v>4.0999999999999996</v>
      </c>
      <c r="CA276" s="33" t="s">
        <v>874</v>
      </c>
      <c r="CB276" s="37">
        <v>19700</v>
      </c>
      <c r="CC276" s="37">
        <v>70500</v>
      </c>
      <c r="CD276" s="38">
        <v>27.9</v>
      </c>
      <c r="CE276" s="38">
        <v>5.8</v>
      </c>
      <c r="CF276" s="37">
        <v>47500</v>
      </c>
      <c r="CG276" s="37">
        <v>70500</v>
      </c>
      <c r="CH276" s="38">
        <v>67.3</v>
      </c>
      <c r="CI276" s="38">
        <v>6.1</v>
      </c>
      <c r="CJ276" s="37">
        <v>8200</v>
      </c>
      <c r="CK276" s="37">
        <v>70500</v>
      </c>
      <c r="CL276" s="38">
        <v>11.6</v>
      </c>
      <c r="CM276" s="38">
        <v>4.0999999999999996</v>
      </c>
    </row>
    <row r="277" spans="1:91" x14ac:dyDescent="0.3">
      <c r="A277" s="6" t="s">
        <v>285</v>
      </c>
      <c r="B277" s="7">
        <v>12500</v>
      </c>
      <c r="C277" s="7">
        <v>48800</v>
      </c>
      <c r="D277" s="8">
        <v>25.7</v>
      </c>
      <c r="E277" s="8">
        <v>6.8</v>
      </c>
      <c r="F277" s="7">
        <v>32700</v>
      </c>
      <c r="G277" s="7">
        <v>48800</v>
      </c>
      <c r="H277" s="8">
        <v>67.099999999999994</v>
      </c>
      <c r="I277" s="8">
        <v>7.3</v>
      </c>
      <c r="J277" s="7">
        <v>5600</v>
      </c>
      <c r="K277" s="7">
        <v>48800</v>
      </c>
      <c r="L277" s="8">
        <v>11.5</v>
      </c>
      <c r="M277" s="8">
        <v>5</v>
      </c>
      <c r="AA277" s="24" t="s">
        <v>836</v>
      </c>
      <c r="AB277" s="25">
        <v>15400</v>
      </c>
      <c r="AC277" s="25">
        <v>52600</v>
      </c>
      <c r="AD277" s="26">
        <v>29.3</v>
      </c>
      <c r="AE277" s="26">
        <v>7.6</v>
      </c>
      <c r="AF277" s="25">
        <v>4400</v>
      </c>
      <c r="AG277" s="25">
        <v>52600</v>
      </c>
      <c r="AH277" s="26">
        <v>8.3000000000000007</v>
      </c>
      <c r="AI277" s="26">
        <v>4.5999999999999996</v>
      </c>
      <c r="AJ277" s="25">
        <v>38500</v>
      </c>
      <c r="AK277" s="25">
        <v>52600</v>
      </c>
      <c r="AL277" s="26">
        <v>73.2</v>
      </c>
      <c r="AM277" s="26">
        <v>7.4</v>
      </c>
      <c r="BA277" s="36" t="s">
        <v>875</v>
      </c>
      <c r="BB277" s="37">
        <v>16400</v>
      </c>
      <c r="BC277" s="37">
        <v>62400</v>
      </c>
      <c r="BD277" s="38">
        <v>26.2</v>
      </c>
      <c r="BE277" s="38">
        <v>5.9</v>
      </c>
      <c r="BF277" s="37">
        <v>41300</v>
      </c>
      <c r="BG277" s="37">
        <v>62400</v>
      </c>
      <c r="BH277" s="38">
        <v>66.099999999999994</v>
      </c>
      <c r="BI277" s="38">
        <v>6.3</v>
      </c>
      <c r="BJ277" s="37">
        <v>4000</v>
      </c>
      <c r="BK277" s="37">
        <v>62400</v>
      </c>
      <c r="BL277" s="38">
        <v>6.5</v>
      </c>
      <c r="BM277" s="38">
        <v>3.3</v>
      </c>
      <c r="CA277" s="33" t="s">
        <v>875</v>
      </c>
      <c r="CB277" s="37">
        <v>16400</v>
      </c>
      <c r="CC277" s="37">
        <v>62400</v>
      </c>
      <c r="CD277" s="38">
        <v>26.2</v>
      </c>
      <c r="CE277" s="38">
        <v>5.9</v>
      </c>
      <c r="CF277" s="37">
        <v>41300</v>
      </c>
      <c r="CG277" s="37">
        <v>62400</v>
      </c>
      <c r="CH277" s="38">
        <v>66.099999999999994</v>
      </c>
      <c r="CI277" s="38">
        <v>6.3</v>
      </c>
      <c r="CJ277" s="37">
        <v>4000</v>
      </c>
      <c r="CK277" s="37">
        <v>62400</v>
      </c>
      <c r="CL277" s="38">
        <v>6.5</v>
      </c>
      <c r="CM277" s="38">
        <v>3.3</v>
      </c>
    </row>
    <row r="278" spans="1:91" x14ac:dyDescent="0.3">
      <c r="A278" s="6" t="s">
        <v>286</v>
      </c>
      <c r="B278" s="7">
        <v>29300</v>
      </c>
      <c r="C278" s="7">
        <v>140300</v>
      </c>
      <c r="D278" s="8">
        <v>20.9</v>
      </c>
      <c r="E278" s="8">
        <v>2.4</v>
      </c>
      <c r="F278" s="7">
        <v>79700</v>
      </c>
      <c r="G278" s="7">
        <v>140300</v>
      </c>
      <c r="H278" s="8">
        <v>56.8</v>
      </c>
      <c r="I278" s="8">
        <v>3</v>
      </c>
      <c r="J278" s="7">
        <v>24800</v>
      </c>
      <c r="K278" s="7">
        <v>140300</v>
      </c>
      <c r="L278" s="8">
        <v>17.7</v>
      </c>
      <c r="M278" s="8">
        <v>2.2999999999999998</v>
      </c>
      <c r="AA278" s="24" t="s">
        <v>649</v>
      </c>
      <c r="AB278" s="25">
        <v>30400</v>
      </c>
      <c r="AC278" s="25">
        <v>146700</v>
      </c>
      <c r="AD278" s="26">
        <v>20.7</v>
      </c>
      <c r="AE278" s="26">
        <v>2.4</v>
      </c>
      <c r="AF278" s="25">
        <v>29100</v>
      </c>
      <c r="AG278" s="25">
        <v>146700</v>
      </c>
      <c r="AH278" s="26">
        <v>19.899999999999999</v>
      </c>
      <c r="AI278" s="26">
        <v>2.4</v>
      </c>
      <c r="AJ278" s="25">
        <v>82600</v>
      </c>
      <c r="AK278" s="25">
        <v>146700</v>
      </c>
      <c r="AL278" s="26">
        <v>56.3</v>
      </c>
      <c r="AM278" s="26">
        <v>3</v>
      </c>
      <c r="BA278" s="36" t="s">
        <v>876</v>
      </c>
      <c r="BB278" s="37">
        <v>18100</v>
      </c>
      <c r="BC278" s="37">
        <v>80000</v>
      </c>
      <c r="BD278" s="38">
        <v>22.6</v>
      </c>
      <c r="BE278" s="38">
        <v>5.0999999999999996</v>
      </c>
      <c r="BF278" s="37">
        <v>53500</v>
      </c>
      <c r="BG278" s="37">
        <v>80000</v>
      </c>
      <c r="BH278" s="38">
        <v>66.900000000000006</v>
      </c>
      <c r="BI278" s="38">
        <v>5.7</v>
      </c>
      <c r="BJ278" s="37">
        <v>11300</v>
      </c>
      <c r="BK278" s="37">
        <v>80000</v>
      </c>
      <c r="BL278" s="38">
        <v>14.1</v>
      </c>
      <c r="BM278" s="38">
        <v>4.3</v>
      </c>
      <c r="CA278" s="33" t="s">
        <v>876</v>
      </c>
      <c r="CB278" s="37">
        <v>18100</v>
      </c>
      <c r="CC278" s="37">
        <v>80000</v>
      </c>
      <c r="CD278" s="38">
        <v>22.6</v>
      </c>
      <c r="CE278" s="38">
        <v>5.0999999999999996</v>
      </c>
      <c r="CF278" s="37">
        <v>53500</v>
      </c>
      <c r="CG278" s="37">
        <v>80000</v>
      </c>
      <c r="CH278" s="38">
        <v>66.900000000000006</v>
      </c>
      <c r="CI278" s="38">
        <v>5.7</v>
      </c>
      <c r="CJ278" s="37">
        <v>11300</v>
      </c>
      <c r="CK278" s="37">
        <v>80000</v>
      </c>
      <c r="CL278" s="38">
        <v>14.1</v>
      </c>
      <c r="CM278" s="38">
        <v>4.3</v>
      </c>
    </row>
    <row r="279" spans="1:91" x14ac:dyDescent="0.3">
      <c r="A279" s="6" t="s">
        <v>287</v>
      </c>
      <c r="B279" s="7">
        <v>29200</v>
      </c>
      <c r="C279" s="7">
        <v>180800</v>
      </c>
      <c r="D279" s="8">
        <v>16.2</v>
      </c>
      <c r="E279" s="8">
        <v>2.2000000000000002</v>
      </c>
      <c r="F279" s="7">
        <v>101200</v>
      </c>
      <c r="G279" s="7">
        <v>180800</v>
      </c>
      <c r="H279" s="8">
        <v>56</v>
      </c>
      <c r="I279" s="8">
        <v>3</v>
      </c>
      <c r="J279" s="7">
        <v>29800</v>
      </c>
      <c r="K279" s="7">
        <v>180800</v>
      </c>
      <c r="L279" s="8">
        <v>16.5</v>
      </c>
      <c r="M279" s="8">
        <v>2.2000000000000002</v>
      </c>
      <c r="AA279" s="24" t="s">
        <v>650</v>
      </c>
      <c r="AB279" s="25">
        <v>32500</v>
      </c>
      <c r="AC279" s="25">
        <v>189700</v>
      </c>
      <c r="AD279" s="26">
        <v>17.100000000000001</v>
      </c>
      <c r="AE279" s="26">
        <v>2.2000000000000002</v>
      </c>
      <c r="AF279" s="25">
        <v>32400</v>
      </c>
      <c r="AG279" s="25">
        <v>189700</v>
      </c>
      <c r="AH279" s="26">
        <v>17.100000000000001</v>
      </c>
      <c r="AI279" s="26">
        <v>2.2000000000000002</v>
      </c>
      <c r="AJ279" s="25">
        <v>108600</v>
      </c>
      <c r="AK279" s="25">
        <v>189700</v>
      </c>
      <c r="AL279" s="26">
        <v>57.2</v>
      </c>
      <c r="AM279" s="26">
        <v>2.9</v>
      </c>
      <c r="BA279" s="36" t="s">
        <v>877</v>
      </c>
      <c r="BB279" s="37">
        <v>19900</v>
      </c>
      <c r="BC279" s="37">
        <v>67600</v>
      </c>
      <c r="BD279" s="38">
        <v>29.5</v>
      </c>
      <c r="BE279" s="38">
        <v>6</v>
      </c>
      <c r="BF279" s="37">
        <v>46500</v>
      </c>
      <c r="BG279" s="37">
        <v>67600</v>
      </c>
      <c r="BH279" s="38">
        <v>68.7</v>
      </c>
      <c r="BI279" s="38">
        <v>6.1</v>
      </c>
      <c r="BJ279" s="37">
        <v>6600</v>
      </c>
      <c r="BK279" s="37">
        <v>67600</v>
      </c>
      <c r="BL279" s="38">
        <v>9.8000000000000007</v>
      </c>
      <c r="BM279" s="38">
        <v>3.9</v>
      </c>
      <c r="CA279" s="33" t="s">
        <v>877</v>
      </c>
      <c r="CB279" s="37">
        <v>19900</v>
      </c>
      <c r="CC279" s="37">
        <v>67600</v>
      </c>
      <c r="CD279" s="38">
        <v>29.5</v>
      </c>
      <c r="CE279" s="38">
        <v>6</v>
      </c>
      <c r="CF279" s="37">
        <v>46500</v>
      </c>
      <c r="CG279" s="37">
        <v>67600</v>
      </c>
      <c r="CH279" s="38">
        <v>68.7</v>
      </c>
      <c r="CI279" s="38">
        <v>6.1</v>
      </c>
      <c r="CJ279" s="37">
        <v>6600</v>
      </c>
      <c r="CK279" s="37">
        <v>67600</v>
      </c>
      <c r="CL279" s="38">
        <v>9.8000000000000007</v>
      </c>
      <c r="CM279" s="38">
        <v>3.9</v>
      </c>
    </row>
    <row r="280" spans="1:91" x14ac:dyDescent="0.3">
      <c r="A280" s="6" t="s">
        <v>288</v>
      </c>
      <c r="B280" s="7">
        <v>28600</v>
      </c>
      <c r="C280" s="7">
        <v>156400</v>
      </c>
      <c r="D280" s="8">
        <v>18.3</v>
      </c>
      <c r="E280" s="8">
        <v>2.2999999999999998</v>
      </c>
      <c r="F280" s="7">
        <v>90200</v>
      </c>
      <c r="G280" s="7">
        <v>156400</v>
      </c>
      <c r="H280" s="8">
        <v>57.7</v>
      </c>
      <c r="I280" s="8">
        <v>3</v>
      </c>
      <c r="J280" s="7">
        <v>28600</v>
      </c>
      <c r="K280" s="7">
        <v>156400</v>
      </c>
      <c r="L280" s="8">
        <v>18.3</v>
      </c>
      <c r="M280" s="8">
        <v>2.2999999999999998</v>
      </c>
      <c r="AA280" s="24" t="s">
        <v>651</v>
      </c>
      <c r="AB280" s="25">
        <v>34200</v>
      </c>
      <c r="AC280" s="25">
        <v>162000</v>
      </c>
      <c r="AD280" s="26">
        <v>21.1</v>
      </c>
      <c r="AE280" s="26">
        <v>2.5</v>
      </c>
      <c r="AF280" s="25">
        <v>28900</v>
      </c>
      <c r="AG280" s="25">
        <v>162000</v>
      </c>
      <c r="AH280" s="26">
        <v>17.8</v>
      </c>
      <c r="AI280" s="26">
        <v>2.2999999999999998</v>
      </c>
      <c r="AJ280" s="25">
        <v>94500</v>
      </c>
      <c r="AK280" s="25">
        <v>162000</v>
      </c>
      <c r="AL280" s="26">
        <v>58.3</v>
      </c>
      <c r="AM280" s="26">
        <v>3</v>
      </c>
      <c r="BA280" s="36" t="s">
        <v>878</v>
      </c>
      <c r="BB280" s="37">
        <v>30200</v>
      </c>
      <c r="BC280" s="37">
        <v>81300</v>
      </c>
      <c r="BD280" s="38">
        <v>37.200000000000003</v>
      </c>
      <c r="BE280" s="38">
        <v>6.2</v>
      </c>
      <c r="BF280" s="37">
        <v>60300</v>
      </c>
      <c r="BG280" s="37">
        <v>81300</v>
      </c>
      <c r="BH280" s="38">
        <v>74.099999999999994</v>
      </c>
      <c r="BI280" s="38">
        <v>5.6</v>
      </c>
      <c r="BJ280" s="37">
        <v>9600</v>
      </c>
      <c r="BK280" s="37">
        <v>81300</v>
      </c>
      <c r="BL280" s="38">
        <v>11.8</v>
      </c>
      <c r="BM280" s="38">
        <v>4.0999999999999996</v>
      </c>
      <c r="CA280" s="33" t="s">
        <v>878</v>
      </c>
      <c r="CB280" s="37">
        <v>30200</v>
      </c>
      <c r="CC280" s="37">
        <v>81300</v>
      </c>
      <c r="CD280" s="38">
        <v>37.200000000000003</v>
      </c>
      <c r="CE280" s="38">
        <v>6.2</v>
      </c>
      <c r="CF280" s="37">
        <v>60300</v>
      </c>
      <c r="CG280" s="37">
        <v>81300</v>
      </c>
      <c r="CH280" s="38">
        <v>74.099999999999994</v>
      </c>
      <c r="CI280" s="38">
        <v>5.6</v>
      </c>
      <c r="CJ280" s="37">
        <v>9600</v>
      </c>
      <c r="CK280" s="37">
        <v>81300</v>
      </c>
      <c r="CL280" s="38">
        <v>11.8</v>
      </c>
      <c r="CM280" s="38">
        <v>4.0999999999999996</v>
      </c>
    </row>
    <row r="281" spans="1:91" x14ac:dyDescent="0.3">
      <c r="A281" s="6" t="s">
        <v>289</v>
      </c>
      <c r="B281" s="7">
        <v>94900</v>
      </c>
      <c r="C281" s="7">
        <v>337500</v>
      </c>
      <c r="D281" s="8">
        <v>28.1</v>
      </c>
      <c r="E281" s="8">
        <v>2.7</v>
      </c>
      <c r="F281" s="7">
        <v>204800</v>
      </c>
      <c r="G281" s="7">
        <v>337500</v>
      </c>
      <c r="H281" s="8">
        <v>60.7</v>
      </c>
      <c r="I281" s="8">
        <v>3</v>
      </c>
      <c r="J281" s="7">
        <v>49900</v>
      </c>
      <c r="K281" s="7">
        <v>337500</v>
      </c>
      <c r="L281" s="8">
        <v>14.8</v>
      </c>
      <c r="M281" s="8">
        <v>2.2000000000000002</v>
      </c>
      <c r="AA281" s="24" t="s">
        <v>652</v>
      </c>
      <c r="AB281" s="25">
        <v>108900</v>
      </c>
      <c r="AC281" s="25">
        <v>351400</v>
      </c>
      <c r="AD281" s="26">
        <v>31</v>
      </c>
      <c r="AE281" s="26">
        <v>2.8</v>
      </c>
      <c r="AF281" s="25">
        <v>56900</v>
      </c>
      <c r="AG281" s="25">
        <v>351400</v>
      </c>
      <c r="AH281" s="26">
        <v>16.2</v>
      </c>
      <c r="AI281" s="26">
        <v>2.2000000000000002</v>
      </c>
      <c r="AJ281" s="25">
        <v>220900</v>
      </c>
      <c r="AK281" s="25">
        <v>351400</v>
      </c>
      <c r="AL281" s="26">
        <v>62.9</v>
      </c>
      <c r="AM281" s="26">
        <v>2.9</v>
      </c>
      <c r="BA281" s="36" t="s">
        <v>879</v>
      </c>
      <c r="BB281" s="37">
        <v>17300</v>
      </c>
      <c r="BC281" s="37">
        <v>60000</v>
      </c>
      <c r="BD281" s="38">
        <v>28.8</v>
      </c>
      <c r="BE281" s="38">
        <v>6.8</v>
      </c>
      <c r="BF281" s="37">
        <v>38200</v>
      </c>
      <c r="BG281" s="37">
        <v>60000</v>
      </c>
      <c r="BH281" s="38">
        <v>63.8</v>
      </c>
      <c r="BI281" s="38">
        <v>7.2</v>
      </c>
      <c r="BJ281" s="37">
        <v>6900</v>
      </c>
      <c r="BK281" s="37">
        <v>60000</v>
      </c>
      <c r="BL281" s="38">
        <v>11.4</v>
      </c>
      <c r="BM281" s="38">
        <v>4.8</v>
      </c>
      <c r="CA281" s="33" t="s">
        <v>879</v>
      </c>
      <c r="CB281" s="37">
        <v>17300</v>
      </c>
      <c r="CC281" s="37">
        <v>60000</v>
      </c>
      <c r="CD281" s="38">
        <v>28.8</v>
      </c>
      <c r="CE281" s="38">
        <v>6.8</v>
      </c>
      <c r="CF281" s="37">
        <v>38200</v>
      </c>
      <c r="CG281" s="37">
        <v>60000</v>
      </c>
      <c r="CH281" s="38">
        <v>63.8</v>
      </c>
      <c r="CI281" s="38">
        <v>7.2</v>
      </c>
      <c r="CJ281" s="37">
        <v>6900</v>
      </c>
      <c r="CK281" s="37">
        <v>60000</v>
      </c>
      <c r="CL281" s="38">
        <v>11.4</v>
      </c>
      <c r="CM281" s="38">
        <v>4.8</v>
      </c>
    </row>
    <row r="282" spans="1:91" x14ac:dyDescent="0.3">
      <c r="A282" s="6" t="s">
        <v>290</v>
      </c>
      <c r="B282" s="7">
        <v>68200</v>
      </c>
      <c r="C282" s="7">
        <v>308200</v>
      </c>
      <c r="D282" s="8">
        <v>22.1</v>
      </c>
      <c r="E282" s="8">
        <v>2.5</v>
      </c>
      <c r="F282" s="7">
        <v>173100</v>
      </c>
      <c r="G282" s="7">
        <v>308200</v>
      </c>
      <c r="H282" s="8">
        <v>56.2</v>
      </c>
      <c r="I282" s="8">
        <v>3</v>
      </c>
      <c r="J282" s="7">
        <v>58700</v>
      </c>
      <c r="K282" s="7">
        <v>308200</v>
      </c>
      <c r="L282" s="8">
        <v>19.100000000000001</v>
      </c>
      <c r="M282" s="8">
        <v>2.4</v>
      </c>
      <c r="AA282" s="24" t="s">
        <v>653</v>
      </c>
      <c r="AB282" s="25">
        <v>69400</v>
      </c>
      <c r="AC282" s="25">
        <v>320400</v>
      </c>
      <c r="AD282" s="26">
        <v>21.7</v>
      </c>
      <c r="AE282" s="26">
        <v>2.6</v>
      </c>
      <c r="AF282" s="25">
        <v>60100</v>
      </c>
      <c r="AG282" s="25">
        <v>320400</v>
      </c>
      <c r="AH282" s="26">
        <v>18.7</v>
      </c>
      <c r="AI282" s="26">
        <v>2.4</v>
      </c>
      <c r="AJ282" s="25">
        <v>181000</v>
      </c>
      <c r="AK282" s="25">
        <v>320400</v>
      </c>
      <c r="AL282" s="26">
        <v>56.5</v>
      </c>
      <c r="AM282" s="26">
        <v>3.1</v>
      </c>
      <c r="BA282" s="36" t="s">
        <v>880</v>
      </c>
      <c r="BB282" s="37">
        <v>6700</v>
      </c>
      <c r="BC282" s="37">
        <v>49400</v>
      </c>
      <c r="BD282" s="38">
        <v>13.6</v>
      </c>
      <c r="BE282" s="38">
        <v>6.1</v>
      </c>
      <c r="BF282" s="37">
        <v>26100</v>
      </c>
      <c r="BG282" s="37">
        <v>49400</v>
      </c>
      <c r="BH282" s="38">
        <v>52.9</v>
      </c>
      <c r="BI282" s="38">
        <v>8.9</v>
      </c>
      <c r="BJ282" s="37">
        <v>10300</v>
      </c>
      <c r="BK282" s="37">
        <v>49400</v>
      </c>
      <c r="BL282" s="38">
        <v>20.9</v>
      </c>
      <c r="BM282" s="38">
        <v>7.3</v>
      </c>
      <c r="CA282" s="33" t="s">
        <v>880</v>
      </c>
      <c r="CB282" s="37">
        <v>6700</v>
      </c>
      <c r="CC282" s="37">
        <v>49400</v>
      </c>
      <c r="CD282" s="38">
        <v>13.6</v>
      </c>
      <c r="CE282" s="38">
        <v>6.1</v>
      </c>
      <c r="CF282" s="37">
        <v>26100</v>
      </c>
      <c r="CG282" s="37">
        <v>49400</v>
      </c>
      <c r="CH282" s="38">
        <v>52.9</v>
      </c>
      <c r="CI282" s="38">
        <v>8.9</v>
      </c>
      <c r="CJ282" s="37">
        <v>10300</v>
      </c>
      <c r="CK282" s="37">
        <v>49400</v>
      </c>
      <c r="CL282" s="38">
        <v>20.9</v>
      </c>
      <c r="CM282" s="38">
        <v>7.3</v>
      </c>
    </row>
    <row r="283" spans="1:91" x14ac:dyDescent="0.3">
      <c r="A283" s="6" t="s">
        <v>291</v>
      </c>
      <c r="B283" s="7">
        <v>29500</v>
      </c>
      <c r="C283" s="7">
        <v>123900</v>
      </c>
      <c r="D283" s="8">
        <v>23.8</v>
      </c>
      <c r="E283" s="8">
        <v>2.5</v>
      </c>
      <c r="F283" s="7">
        <v>77900</v>
      </c>
      <c r="G283" s="7">
        <v>123900</v>
      </c>
      <c r="H283" s="8">
        <v>62.9</v>
      </c>
      <c r="I283" s="8">
        <v>2.9</v>
      </c>
      <c r="J283" s="7">
        <v>19100</v>
      </c>
      <c r="K283" s="7">
        <v>123900</v>
      </c>
      <c r="L283" s="8">
        <v>15.4</v>
      </c>
      <c r="M283" s="8">
        <v>2.1</v>
      </c>
      <c r="AA283" s="24" t="s">
        <v>654</v>
      </c>
      <c r="AB283" s="25">
        <v>30500</v>
      </c>
      <c r="AC283" s="25">
        <v>128600</v>
      </c>
      <c r="AD283" s="26">
        <v>23.7</v>
      </c>
      <c r="AE283" s="26">
        <v>2.5</v>
      </c>
      <c r="AF283" s="25">
        <v>19500</v>
      </c>
      <c r="AG283" s="25">
        <v>128600</v>
      </c>
      <c r="AH283" s="26">
        <v>15.2</v>
      </c>
      <c r="AI283" s="26">
        <v>2.1</v>
      </c>
      <c r="AJ283" s="25">
        <v>78700</v>
      </c>
      <c r="AK283" s="25">
        <v>128600</v>
      </c>
      <c r="AL283" s="26">
        <v>61.2</v>
      </c>
      <c r="AM283" s="26">
        <v>2.9</v>
      </c>
      <c r="BA283" s="36" t="s">
        <v>881</v>
      </c>
      <c r="BB283" s="37">
        <v>8300</v>
      </c>
      <c r="BC283" s="37">
        <v>38800</v>
      </c>
      <c r="BD283" s="38">
        <v>21.3</v>
      </c>
      <c r="BE283" s="38">
        <v>7.9</v>
      </c>
      <c r="BF283" s="37">
        <v>23800</v>
      </c>
      <c r="BG283" s="37">
        <v>38800</v>
      </c>
      <c r="BH283" s="38">
        <v>61.2</v>
      </c>
      <c r="BI283" s="38">
        <v>9.5</v>
      </c>
      <c r="BJ283" s="37">
        <v>6600</v>
      </c>
      <c r="BK283" s="37">
        <v>38800</v>
      </c>
      <c r="BL283" s="38">
        <v>16.899999999999999</v>
      </c>
      <c r="BM283" s="38">
        <v>7.3</v>
      </c>
      <c r="CA283" s="33" t="s">
        <v>881</v>
      </c>
      <c r="CB283" s="37">
        <v>8300</v>
      </c>
      <c r="CC283" s="37">
        <v>38800</v>
      </c>
      <c r="CD283" s="38">
        <v>21.3</v>
      </c>
      <c r="CE283" s="38">
        <v>7.9</v>
      </c>
      <c r="CF283" s="37">
        <v>23800</v>
      </c>
      <c r="CG283" s="37">
        <v>38800</v>
      </c>
      <c r="CH283" s="38">
        <v>61.2</v>
      </c>
      <c r="CI283" s="38">
        <v>9.5</v>
      </c>
      <c r="CJ283" s="37">
        <v>6600</v>
      </c>
      <c r="CK283" s="37">
        <v>38800</v>
      </c>
      <c r="CL283" s="38">
        <v>16.899999999999999</v>
      </c>
      <c r="CM283" s="38">
        <v>7.3</v>
      </c>
    </row>
    <row r="284" spans="1:91" x14ac:dyDescent="0.3">
      <c r="A284" s="6" t="s">
        <v>292</v>
      </c>
      <c r="B284" s="7">
        <v>61200</v>
      </c>
      <c r="C284" s="7">
        <v>254400</v>
      </c>
      <c r="D284" s="8">
        <v>24</v>
      </c>
      <c r="E284" s="8">
        <v>2.6</v>
      </c>
      <c r="F284" s="7">
        <v>157800</v>
      </c>
      <c r="G284" s="7">
        <v>254400</v>
      </c>
      <c r="H284" s="8">
        <v>62</v>
      </c>
      <c r="I284" s="8">
        <v>3</v>
      </c>
      <c r="J284" s="7">
        <v>32100</v>
      </c>
      <c r="K284" s="7">
        <v>254400</v>
      </c>
      <c r="L284" s="8">
        <v>12.6</v>
      </c>
      <c r="M284" s="8">
        <v>2</v>
      </c>
      <c r="AA284" s="24" t="s">
        <v>655</v>
      </c>
      <c r="AB284" s="25">
        <v>73700</v>
      </c>
      <c r="AC284" s="25">
        <v>264800</v>
      </c>
      <c r="AD284" s="26">
        <v>27.8</v>
      </c>
      <c r="AE284" s="26">
        <v>2.7</v>
      </c>
      <c r="AF284" s="25">
        <v>40500</v>
      </c>
      <c r="AG284" s="25">
        <v>264800</v>
      </c>
      <c r="AH284" s="26">
        <v>15.3</v>
      </c>
      <c r="AI284" s="26">
        <v>2.2000000000000002</v>
      </c>
      <c r="AJ284" s="25">
        <v>167300</v>
      </c>
      <c r="AK284" s="25">
        <v>264800</v>
      </c>
      <c r="AL284" s="26">
        <v>63.2</v>
      </c>
      <c r="AM284" s="26">
        <v>2.9</v>
      </c>
      <c r="BA284" s="36" t="s">
        <v>882</v>
      </c>
      <c r="BB284" s="37">
        <v>15600</v>
      </c>
      <c r="BC284" s="37">
        <v>79700</v>
      </c>
      <c r="BD284" s="38">
        <v>19.600000000000001</v>
      </c>
      <c r="BE284" s="38">
        <v>5.2</v>
      </c>
      <c r="BF284" s="37">
        <v>46200</v>
      </c>
      <c r="BG284" s="37">
        <v>79700</v>
      </c>
      <c r="BH284" s="38">
        <v>57.9</v>
      </c>
      <c r="BI284" s="38">
        <v>6.5</v>
      </c>
      <c r="BJ284" s="37">
        <v>15800</v>
      </c>
      <c r="BK284" s="37">
        <v>79700</v>
      </c>
      <c r="BL284" s="38">
        <v>19.8</v>
      </c>
      <c r="BM284" s="38">
        <v>5.2</v>
      </c>
      <c r="CA284" s="33" t="s">
        <v>882</v>
      </c>
      <c r="CB284" s="37">
        <v>15600</v>
      </c>
      <c r="CC284" s="37">
        <v>79700</v>
      </c>
      <c r="CD284" s="38">
        <v>19.600000000000001</v>
      </c>
      <c r="CE284" s="38">
        <v>5.2</v>
      </c>
      <c r="CF284" s="37">
        <v>46200</v>
      </c>
      <c r="CG284" s="37">
        <v>79700</v>
      </c>
      <c r="CH284" s="38">
        <v>57.9</v>
      </c>
      <c r="CI284" s="38">
        <v>6.5</v>
      </c>
      <c r="CJ284" s="37">
        <v>15800</v>
      </c>
      <c r="CK284" s="37">
        <v>79700</v>
      </c>
      <c r="CL284" s="38">
        <v>19.8</v>
      </c>
      <c r="CM284" s="38">
        <v>5.2</v>
      </c>
    </row>
    <row r="285" spans="1:91" x14ac:dyDescent="0.3">
      <c r="A285" s="6" t="s">
        <v>293</v>
      </c>
      <c r="B285" s="7">
        <v>134500</v>
      </c>
      <c r="C285" s="7">
        <v>482900</v>
      </c>
      <c r="D285" s="8">
        <v>27.9</v>
      </c>
      <c r="E285" s="8">
        <v>2.2000000000000002</v>
      </c>
      <c r="F285" s="7">
        <v>305200</v>
      </c>
      <c r="G285" s="7">
        <v>482900</v>
      </c>
      <c r="H285" s="8">
        <v>63.2</v>
      </c>
      <c r="I285" s="8">
        <v>2.4</v>
      </c>
      <c r="J285" s="7">
        <v>64300</v>
      </c>
      <c r="K285" s="7">
        <v>482900</v>
      </c>
      <c r="L285" s="8">
        <v>13.3</v>
      </c>
      <c r="M285" s="8">
        <v>1.7</v>
      </c>
      <c r="AA285" s="24" t="s">
        <v>656</v>
      </c>
      <c r="AB285" s="25">
        <v>137700</v>
      </c>
      <c r="AC285" s="25">
        <v>496400</v>
      </c>
      <c r="AD285" s="26">
        <v>27.7</v>
      </c>
      <c r="AE285" s="26">
        <v>2.1</v>
      </c>
      <c r="AF285" s="25">
        <v>58800</v>
      </c>
      <c r="AG285" s="25">
        <v>496400</v>
      </c>
      <c r="AH285" s="26">
        <v>11.8</v>
      </c>
      <c r="AI285" s="26">
        <v>1.5</v>
      </c>
      <c r="AJ285" s="25">
        <v>312400</v>
      </c>
      <c r="AK285" s="25">
        <v>496400</v>
      </c>
      <c r="AL285" s="26">
        <v>62.9</v>
      </c>
      <c r="AM285" s="26">
        <v>2.2999999999999998</v>
      </c>
      <c r="BA285" s="36" t="s">
        <v>883</v>
      </c>
      <c r="BB285" s="37">
        <v>21900</v>
      </c>
      <c r="BC285" s="37">
        <v>61600</v>
      </c>
      <c r="BD285" s="38">
        <v>35.6</v>
      </c>
      <c r="BE285" s="38">
        <v>7.5</v>
      </c>
      <c r="BF285" s="37">
        <v>41200</v>
      </c>
      <c r="BG285" s="37">
        <v>61600</v>
      </c>
      <c r="BH285" s="38">
        <v>66.900000000000006</v>
      </c>
      <c r="BI285" s="38">
        <v>7.4</v>
      </c>
      <c r="BJ285" s="37">
        <v>8500</v>
      </c>
      <c r="BK285" s="37">
        <v>61600</v>
      </c>
      <c r="BL285" s="38">
        <v>13.8</v>
      </c>
      <c r="BM285" s="38">
        <v>5.4</v>
      </c>
      <c r="CA285" s="33" t="s">
        <v>883</v>
      </c>
      <c r="CB285" s="37">
        <v>21900</v>
      </c>
      <c r="CC285" s="37">
        <v>61600</v>
      </c>
      <c r="CD285" s="38">
        <v>35.6</v>
      </c>
      <c r="CE285" s="38">
        <v>7.5</v>
      </c>
      <c r="CF285" s="37">
        <v>41200</v>
      </c>
      <c r="CG285" s="37">
        <v>61600</v>
      </c>
      <c r="CH285" s="38">
        <v>66.900000000000006</v>
      </c>
      <c r="CI285" s="38">
        <v>7.4</v>
      </c>
      <c r="CJ285" s="37">
        <v>8500</v>
      </c>
      <c r="CK285" s="37">
        <v>61600</v>
      </c>
      <c r="CL285" s="38">
        <v>13.8</v>
      </c>
      <c r="CM285" s="38">
        <v>5.4</v>
      </c>
    </row>
    <row r="286" spans="1:91" x14ac:dyDescent="0.3">
      <c r="A286" s="6" t="s">
        <v>294</v>
      </c>
      <c r="B286" s="7">
        <v>35600</v>
      </c>
      <c r="C286" s="7">
        <v>200700</v>
      </c>
      <c r="D286" s="8">
        <v>17.8</v>
      </c>
      <c r="E286" s="8">
        <v>2.2999999999999998</v>
      </c>
      <c r="F286" s="7">
        <v>111600</v>
      </c>
      <c r="G286" s="7">
        <v>200700</v>
      </c>
      <c r="H286" s="8">
        <v>55.6</v>
      </c>
      <c r="I286" s="8">
        <v>2.9</v>
      </c>
      <c r="J286" s="7">
        <v>32600</v>
      </c>
      <c r="K286" s="7">
        <v>200700</v>
      </c>
      <c r="L286" s="8">
        <v>16.2</v>
      </c>
      <c r="M286" s="8">
        <v>2.2000000000000002</v>
      </c>
      <c r="AA286" s="24" t="s">
        <v>657</v>
      </c>
      <c r="AB286" s="25">
        <v>36500</v>
      </c>
      <c r="AC286" s="25">
        <v>208400</v>
      </c>
      <c r="AD286" s="26">
        <v>17.5</v>
      </c>
      <c r="AE286" s="26">
        <v>2.2000000000000002</v>
      </c>
      <c r="AF286" s="25">
        <v>31700</v>
      </c>
      <c r="AG286" s="25">
        <v>208400</v>
      </c>
      <c r="AH286" s="26">
        <v>15.2</v>
      </c>
      <c r="AI286" s="26">
        <v>2.1</v>
      </c>
      <c r="AJ286" s="25">
        <v>115700</v>
      </c>
      <c r="AK286" s="25">
        <v>208400</v>
      </c>
      <c r="AL286" s="26">
        <v>55.5</v>
      </c>
      <c r="AM286" s="26">
        <v>2.9</v>
      </c>
      <c r="BA286" s="36" t="s">
        <v>884</v>
      </c>
      <c r="BB286" s="37">
        <v>28300</v>
      </c>
      <c r="BC286" s="37">
        <v>73000</v>
      </c>
      <c r="BD286" s="38">
        <v>38.9</v>
      </c>
      <c r="BE286" s="38">
        <v>6.1</v>
      </c>
      <c r="BF286" s="37">
        <v>50600</v>
      </c>
      <c r="BG286" s="37">
        <v>73000</v>
      </c>
      <c r="BH286" s="38">
        <v>69.3</v>
      </c>
      <c r="BI286" s="38">
        <v>5.8</v>
      </c>
      <c r="BJ286" s="37">
        <v>9300</v>
      </c>
      <c r="BK286" s="37">
        <v>73000</v>
      </c>
      <c r="BL286" s="38">
        <v>12.7</v>
      </c>
      <c r="BM286" s="38">
        <v>4.2</v>
      </c>
      <c r="CA286" s="33" t="s">
        <v>884</v>
      </c>
      <c r="CB286" s="37">
        <v>28300</v>
      </c>
      <c r="CC286" s="37">
        <v>73000</v>
      </c>
      <c r="CD286" s="38">
        <v>38.9</v>
      </c>
      <c r="CE286" s="38">
        <v>6.1</v>
      </c>
      <c r="CF286" s="37">
        <v>50600</v>
      </c>
      <c r="CG286" s="37">
        <v>73000</v>
      </c>
      <c r="CH286" s="38">
        <v>69.3</v>
      </c>
      <c r="CI286" s="38">
        <v>5.8</v>
      </c>
      <c r="CJ286" s="37">
        <v>9300</v>
      </c>
      <c r="CK286" s="37">
        <v>73000</v>
      </c>
      <c r="CL286" s="38">
        <v>12.7</v>
      </c>
      <c r="CM286" s="38">
        <v>4.2</v>
      </c>
    </row>
    <row r="287" spans="1:91" x14ac:dyDescent="0.3">
      <c r="A287" s="6" t="s">
        <v>295</v>
      </c>
      <c r="B287" s="7">
        <v>38300</v>
      </c>
      <c r="C287" s="7">
        <v>149700</v>
      </c>
      <c r="D287" s="8">
        <v>25.6</v>
      </c>
      <c r="E287" s="8">
        <v>2.6</v>
      </c>
      <c r="F287" s="7">
        <v>88100</v>
      </c>
      <c r="G287" s="7">
        <v>149700</v>
      </c>
      <c r="H287" s="8">
        <v>58.8</v>
      </c>
      <c r="I287" s="8">
        <v>2.9</v>
      </c>
      <c r="J287" s="7">
        <v>26700</v>
      </c>
      <c r="K287" s="7">
        <v>149700</v>
      </c>
      <c r="L287" s="8">
        <v>17.8</v>
      </c>
      <c r="M287" s="8">
        <v>2.2000000000000002</v>
      </c>
      <c r="AA287" s="24" t="s">
        <v>658</v>
      </c>
      <c r="AB287" s="25">
        <v>40300</v>
      </c>
      <c r="AC287" s="25">
        <v>154000</v>
      </c>
      <c r="AD287" s="26">
        <v>26.2</v>
      </c>
      <c r="AE287" s="26">
        <v>2.6</v>
      </c>
      <c r="AF287" s="25">
        <v>23600</v>
      </c>
      <c r="AG287" s="25">
        <v>154000</v>
      </c>
      <c r="AH287" s="26">
        <v>15.3</v>
      </c>
      <c r="AI287" s="26">
        <v>2.1</v>
      </c>
      <c r="AJ287" s="25">
        <v>94500</v>
      </c>
      <c r="AK287" s="25">
        <v>154000</v>
      </c>
      <c r="AL287" s="26">
        <v>61.4</v>
      </c>
      <c r="AM287" s="26">
        <v>2.9</v>
      </c>
      <c r="BA287" s="36" t="s">
        <v>885</v>
      </c>
      <c r="BB287" s="37">
        <v>36500</v>
      </c>
      <c r="BC287" s="37">
        <v>92300</v>
      </c>
      <c r="BD287" s="38">
        <v>39.6</v>
      </c>
      <c r="BE287" s="38">
        <v>5.8</v>
      </c>
      <c r="BF287" s="37">
        <v>66800</v>
      </c>
      <c r="BG287" s="37">
        <v>92300</v>
      </c>
      <c r="BH287" s="38">
        <v>72.400000000000006</v>
      </c>
      <c r="BI287" s="38">
        <v>5.3</v>
      </c>
      <c r="BJ287" s="37">
        <v>10300</v>
      </c>
      <c r="BK287" s="37">
        <v>92300</v>
      </c>
      <c r="BL287" s="38">
        <v>11.2</v>
      </c>
      <c r="BM287" s="38">
        <v>3.7</v>
      </c>
      <c r="CA287" s="33" t="s">
        <v>885</v>
      </c>
      <c r="CB287" s="37">
        <v>36500</v>
      </c>
      <c r="CC287" s="37">
        <v>92300</v>
      </c>
      <c r="CD287" s="38">
        <v>39.6</v>
      </c>
      <c r="CE287" s="38">
        <v>5.8</v>
      </c>
      <c r="CF287" s="37">
        <v>66800</v>
      </c>
      <c r="CG287" s="37">
        <v>92300</v>
      </c>
      <c r="CH287" s="38">
        <v>72.400000000000006</v>
      </c>
      <c r="CI287" s="38">
        <v>5.3</v>
      </c>
      <c r="CJ287" s="37">
        <v>10300</v>
      </c>
      <c r="CK287" s="37">
        <v>92300</v>
      </c>
      <c r="CL287" s="38">
        <v>11.2</v>
      </c>
      <c r="CM287" s="38">
        <v>3.7</v>
      </c>
    </row>
    <row r="288" spans="1:91" x14ac:dyDescent="0.3">
      <c r="A288" s="6" t="s">
        <v>296</v>
      </c>
      <c r="B288" s="7">
        <v>45500</v>
      </c>
      <c r="C288" s="7">
        <v>204500</v>
      </c>
      <c r="D288" s="8">
        <v>22.2</v>
      </c>
      <c r="E288" s="8">
        <v>2.2999999999999998</v>
      </c>
      <c r="F288" s="7">
        <v>103700</v>
      </c>
      <c r="G288" s="7">
        <v>204500</v>
      </c>
      <c r="H288" s="8">
        <v>50.7</v>
      </c>
      <c r="I288" s="8">
        <v>2.7</v>
      </c>
      <c r="J288" s="7">
        <v>45200</v>
      </c>
      <c r="K288" s="7">
        <v>204500</v>
      </c>
      <c r="L288" s="8">
        <v>22.1</v>
      </c>
      <c r="M288" s="8">
        <v>2.2999999999999998</v>
      </c>
      <c r="AA288" s="24" t="s">
        <v>659</v>
      </c>
      <c r="AB288" s="25">
        <v>44600</v>
      </c>
      <c r="AC288" s="25">
        <v>208700</v>
      </c>
      <c r="AD288" s="26">
        <v>21.4</v>
      </c>
      <c r="AE288" s="26">
        <v>2.2999999999999998</v>
      </c>
      <c r="AF288" s="25">
        <v>47600</v>
      </c>
      <c r="AG288" s="25">
        <v>208700</v>
      </c>
      <c r="AH288" s="26">
        <v>22.8</v>
      </c>
      <c r="AI288" s="26">
        <v>2.4</v>
      </c>
      <c r="AJ288" s="25">
        <v>103000</v>
      </c>
      <c r="AK288" s="25">
        <v>208700</v>
      </c>
      <c r="AL288" s="26">
        <v>49.4</v>
      </c>
      <c r="AM288" s="26">
        <v>2.9</v>
      </c>
      <c r="BA288" s="36" t="s">
        <v>886</v>
      </c>
      <c r="BB288" s="37">
        <v>16900</v>
      </c>
      <c r="BC288" s="37">
        <v>55900</v>
      </c>
      <c r="BD288" s="38">
        <v>30.3</v>
      </c>
      <c r="BE288" s="38">
        <v>7.2</v>
      </c>
      <c r="BF288" s="37">
        <v>36500</v>
      </c>
      <c r="BG288" s="37">
        <v>55900</v>
      </c>
      <c r="BH288" s="38">
        <v>65.3</v>
      </c>
      <c r="BI288" s="38">
        <v>7.5</v>
      </c>
      <c r="BJ288" s="37">
        <v>9300</v>
      </c>
      <c r="BK288" s="37">
        <v>55900</v>
      </c>
      <c r="BL288" s="38">
        <v>16.600000000000001</v>
      </c>
      <c r="BM288" s="38">
        <v>5.8</v>
      </c>
      <c r="CA288" s="33" t="s">
        <v>886</v>
      </c>
      <c r="CB288" s="37">
        <v>16900</v>
      </c>
      <c r="CC288" s="37">
        <v>55900</v>
      </c>
      <c r="CD288" s="38">
        <v>30.3</v>
      </c>
      <c r="CE288" s="38">
        <v>7.2</v>
      </c>
      <c r="CF288" s="37">
        <v>36500</v>
      </c>
      <c r="CG288" s="37">
        <v>55900</v>
      </c>
      <c r="CH288" s="38">
        <v>65.3</v>
      </c>
      <c r="CI288" s="38">
        <v>7.5</v>
      </c>
      <c r="CJ288" s="37">
        <v>9300</v>
      </c>
      <c r="CK288" s="37">
        <v>55900</v>
      </c>
      <c r="CL288" s="38">
        <v>16.600000000000001</v>
      </c>
      <c r="CM288" s="38">
        <v>5.8</v>
      </c>
    </row>
    <row r="289" spans="1:91" x14ac:dyDescent="0.3">
      <c r="A289" s="6" t="s">
        <v>297</v>
      </c>
      <c r="B289" s="7">
        <v>42700</v>
      </c>
      <c r="C289" s="7">
        <v>195000</v>
      </c>
      <c r="D289" s="8">
        <v>21.9</v>
      </c>
      <c r="E289" s="8">
        <v>2.2999999999999998</v>
      </c>
      <c r="F289" s="7">
        <v>111500</v>
      </c>
      <c r="G289" s="7">
        <v>195000</v>
      </c>
      <c r="H289" s="8">
        <v>57.2</v>
      </c>
      <c r="I289" s="8">
        <v>2.8</v>
      </c>
      <c r="J289" s="7">
        <v>34700</v>
      </c>
      <c r="K289" s="7">
        <v>195000</v>
      </c>
      <c r="L289" s="8">
        <v>17.8</v>
      </c>
      <c r="M289" s="8">
        <v>2.2000000000000002</v>
      </c>
      <c r="AA289" s="24" t="s">
        <v>660</v>
      </c>
      <c r="AB289" s="25">
        <v>45300</v>
      </c>
      <c r="AC289" s="25">
        <v>199600</v>
      </c>
      <c r="AD289" s="26">
        <v>22.7</v>
      </c>
      <c r="AE289" s="26">
        <v>2.5</v>
      </c>
      <c r="AF289" s="25">
        <v>39400</v>
      </c>
      <c r="AG289" s="25">
        <v>199600</v>
      </c>
      <c r="AH289" s="26">
        <v>19.8</v>
      </c>
      <c r="AI289" s="26">
        <v>2.2999999999999998</v>
      </c>
      <c r="AJ289" s="25">
        <v>110200</v>
      </c>
      <c r="AK289" s="25">
        <v>199600</v>
      </c>
      <c r="AL289" s="26">
        <v>55.2</v>
      </c>
      <c r="AM289" s="26">
        <v>2.9</v>
      </c>
      <c r="BA289" s="36" t="s">
        <v>887</v>
      </c>
      <c r="BB289" s="37">
        <v>14400</v>
      </c>
      <c r="BC289" s="37">
        <v>43600</v>
      </c>
      <c r="BD289" s="38">
        <v>33.1</v>
      </c>
      <c r="BE289" s="38">
        <v>7.2</v>
      </c>
      <c r="BF289" s="37">
        <v>30300</v>
      </c>
      <c r="BG289" s="37">
        <v>43600</v>
      </c>
      <c r="BH289" s="38">
        <v>69.5</v>
      </c>
      <c r="BI289" s="38">
        <v>7.1</v>
      </c>
      <c r="BJ289" s="37">
        <v>6000</v>
      </c>
      <c r="BK289" s="37">
        <v>43600</v>
      </c>
      <c r="BL289" s="38">
        <v>13.6</v>
      </c>
      <c r="BM289" s="38">
        <v>5.3</v>
      </c>
      <c r="CA289" s="33" t="s">
        <v>887</v>
      </c>
      <c r="CB289" s="37">
        <v>14400</v>
      </c>
      <c r="CC289" s="37">
        <v>43600</v>
      </c>
      <c r="CD289" s="38">
        <v>33.1</v>
      </c>
      <c r="CE289" s="38">
        <v>7.2</v>
      </c>
      <c r="CF289" s="37">
        <v>30300</v>
      </c>
      <c r="CG289" s="37">
        <v>43600</v>
      </c>
      <c r="CH289" s="38">
        <v>69.5</v>
      </c>
      <c r="CI289" s="38">
        <v>7.1</v>
      </c>
      <c r="CJ289" s="37">
        <v>6000</v>
      </c>
      <c r="CK289" s="37">
        <v>43600</v>
      </c>
      <c r="CL289" s="38">
        <v>13.6</v>
      </c>
      <c r="CM289" s="38">
        <v>5.3</v>
      </c>
    </row>
    <row r="290" spans="1:91" x14ac:dyDescent="0.3">
      <c r="A290" s="6" t="s">
        <v>298</v>
      </c>
      <c r="B290" s="7">
        <v>6600</v>
      </c>
      <c r="C290" s="7">
        <v>20700</v>
      </c>
      <c r="D290" s="8">
        <v>31.8</v>
      </c>
      <c r="E290" s="8">
        <v>5.3</v>
      </c>
      <c r="F290" s="7">
        <v>15200</v>
      </c>
      <c r="G290" s="7">
        <v>20700</v>
      </c>
      <c r="H290" s="8">
        <v>73.3</v>
      </c>
      <c r="I290" s="8">
        <v>5.0999999999999996</v>
      </c>
      <c r="J290" s="7">
        <v>1800</v>
      </c>
      <c r="K290" s="7">
        <v>20700</v>
      </c>
      <c r="L290" s="8">
        <v>8.9</v>
      </c>
      <c r="M290" s="8">
        <v>3.3</v>
      </c>
      <c r="AA290" s="24" t="s">
        <v>661</v>
      </c>
      <c r="AB290" s="25">
        <v>6100</v>
      </c>
      <c r="AC290" s="25">
        <v>21400</v>
      </c>
      <c r="AD290" s="26">
        <v>28.4</v>
      </c>
      <c r="AE290" s="26">
        <v>4.7</v>
      </c>
      <c r="AF290" s="25">
        <v>1400</v>
      </c>
      <c r="AG290" s="25">
        <v>21400</v>
      </c>
      <c r="AH290" s="26">
        <v>6.4</v>
      </c>
      <c r="AI290" s="26">
        <v>2.6</v>
      </c>
      <c r="AJ290" s="25">
        <v>15500</v>
      </c>
      <c r="AK290" s="25">
        <v>21400</v>
      </c>
      <c r="AL290" s="26">
        <v>72.3</v>
      </c>
      <c r="AM290" s="26">
        <v>4.7</v>
      </c>
      <c r="BA290" s="36" t="s">
        <v>888</v>
      </c>
      <c r="BB290" s="37">
        <v>10500</v>
      </c>
      <c r="BC290" s="37">
        <v>56600</v>
      </c>
      <c r="BD290" s="38">
        <v>18.600000000000001</v>
      </c>
      <c r="BE290" s="38">
        <v>5.9</v>
      </c>
      <c r="BF290" s="37">
        <v>33100</v>
      </c>
      <c r="BG290" s="37">
        <v>56600</v>
      </c>
      <c r="BH290" s="38">
        <v>58.5</v>
      </c>
      <c r="BI290" s="38">
        <v>7.4</v>
      </c>
      <c r="BJ290" s="37">
        <v>7800</v>
      </c>
      <c r="BK290" s="37">
        <v>56600</v>
      </c>
      <c r="BL290" s="38">
        <v>13.8</v>
      </c>
      <c r="BM290" s="38">
        <v>5.2</v>
      </c>
      <c r="CA290" s="33" t="s">
        <v>888</v>
      </c>
      <c r="CB290" s="37">
        <v>10500</v>
      </c>
      <c r="CC290" s="37">
        <v>56600</v>
      </c>
      <c r="CD290" s="38">
        <v>18.600000000000001</v>
      </c>
      <c r="CE290" s="38">
        <v>5.9</v>
      </c>
      <c r="CF290" s="37">
        <v>33100</v>
      </c>
      <c r="CG290" s="37">
        <v>56600</v>
      </c>
      <c r="CH290" s="38">
        <v>58.5</v>
      </c>
      <c r="CI290" s="38">
        <v>7.4</v>
      </c>
      <c r="CJ290" s="37">
        <v>7800</v>
      </c>
      <c r="CK290" s="37">
        <v>56600</v>
      </c>
      <c r="CL290" s="38">
        <v>13.8</v>
      </c>
      <c r="CM290" s="38">
        <v>5.2</v>
      </c>
    </row>
    <row r="291" spans="1:91" x14ac:dyDescent="0.3">
      <c r="A291" s="6" t="s">
        <v>299</v>
      </c>
      <c r="B291" s="7">
        <v>20700</v>
      </c>
      <c r="C291" s="7">
        <v>73700</v>
      </c>
      <c r="D291" s="8">
        <v>28</v>
      </c>
      <c r="E291" s="8">
        <v>5.8</v>
      </c>
      <c r="F291" s="7">
        <v>49500</v>
      </c>
      <c r="G291" s="7">
        <v>73700</v>
      </c>
      <c r="H291" s="8">
        <v>67.099999999999994</v>
      </c>
      <c r="I291" s="8">
        <v>6</v>
      </c>
      <c r="J291" s="7">
        <v>9200</v>
      </c>
      <c r="K291" s="7">
        <v>73700</v>
      </c>
      <c r="L291" s="8">
        <v>12.5</v>
      </c>
      <c r="M291" s="8">
        <v>4.3</v>
      </c>
      <c r="AA291" s="24" t="s">
        <v>837</v>
      </c>
      <c r="AB291" s="25">
        <v>16400</v>
      </c>
      <c r="AC291" s="25">
        <v>77600</v>
      </c>
      <c r="AD291" s="26">
        <v>21.2</v>
      </c>
      <c r="AE291" s="26">
        <v>5.2</v>
      </c>
      <c r="AF291" s="25">
        <v>11700</v>
      </c>
      <c r="AG291" s="25">
        <v>77600</v>
      </c>
      <c r="AH291" s="26">
        <v>15</v>
      </c>
      <c r="AI291" s="26">
        <v>4.5999999999999996</v>
      </c>
      <c r="AJ291" s="25">
        <v>44900</v>
      </c>
      <c r="AK291" s="25">
        <v>77600</v>
      </c>
      <c r="AL291" s="26">
        <v>57.9</v>
      </c>
      <c r="AM291" s="26">
        <v>6.3</v>
      </c>
      <c r="BA291" s="36" t="s">
        <v>889</v>
      </c>
      <c r="BB291" s="37">
        <v>19200</v>
      </c>
      <c r="BC291" s="37">
        <v>63500</v>
      </c>
      <c r="BD291" s="38">
        <v>30.2</v>
      </c>
      <c r="BE291" s="38">
        <v>7.3</v>
      </c>
      <c r="BF291" s="37">
        <v>41700</v>
      </c>
      <c r="BG291" s="37">
        <v>63500</v>
      </c>
      <c r="BH291" s="38">
        <v>65.599999999999994</v>
      </c>
      <c r="BI291" s="38">
        <v>7.6</v>
      </c>
      <c r="BJ291" s="37">
        <v>8600</v>
      </c>
      <c r="BK291" s="37">
        <v>63500</v>
      </c>
      <c r="BL291" s="38">
        <v>13.5</v>
      </c>
      <c r="BM291" s="38">
        <v>5.4</v>
      </c>
      <c r="CA291" s="33" t="s">
        <v>889</v>
      </c>
      <c r="CB291" s="37">
        <v>19200</v>
      </c>
      <c r="CC291" s="37">
        <v>63500</v>
      </c>
      <c r="CD291" s="38">
        <v>30.2</v>
      </c>
      <c r="CE291" s="38">
        <v>7.3</v>
      </c>
      <c r="CF291" s="37">
        <v>41700</v>
      </c>
      <c r="CG291" s="37">
        <v>63500</v>
      </c>
      <c r="CH291" s="38">
        <v>65.599999999999994</v>
      </c>
      <c r="CI291" s="38">
        <v>7.6</v>
      </c>
      <c r="CJ291" s="37">
        <v>8600</v>
      </c>
      <c r="CK291" s="37">
        <v>63500</v>
      </c>
      <c r="CL291" s="38">
        <v>13.5</v>
      </c>
      <c r="CM291" s="38">
        <v>5.4</v>
      </c>
    </row>
    <row r="292" spans="1:91" x14ac:dyDescent="0.3">
      <c r="A292" s="6" t="s">
        <v>300</v>
      </c>
      <c r="B292" s="7">
        <v>8500</v>
      </c>
      <c r="C292" s="7">
        <v>45600</v>
      </c>
      <c r="D292" s="8">
        <v>18.600000000000001</v>
      </c>
      <c r="E292" s="8">
        <v>6.3</v>
      </c>
      <c r="F292" s="7">
        <v>25000</v>
      </c>
      <c r="G292" s="7">
        <v>45600</v>
      </c>
      <c r="H292" s="8">
        <v>54.9</v>
      </c>
      <c r="I292" s="8">
        <v>8</v>
      </c>
      <c r="J292" s="7">
        <v>7100</v>
      </c>
      <c r="K292" s="7">
        <v>45600</v>
      </c>
      <c r="L292" s="8">
        <v>15.5</v>
      </c>
      <c r="M292" s="8">
        <v>5.8</v>
      </c>
      <c r="AA292" s="24" t="s">
        <v>838</v>
      </c>
      <c r="AB292" s="25">
        <v>7500</v>
      </c>
      <c r="AC292" s="25">
        <v>48200</v>
      </c>
      <c r="AD292" s="26">
        <v>15.6</v>
      </c>
      <c r="AE292" s="26">
        <v>6.2</v>
      </c>
      <c r="AF292" s="25">
        <v>8800</v>
      </c>
      <c r="AG292" s="25">
        <v>48200</v>
      </c>
      <c r="AH292" s="26">
        <v>18.3</v>
      </c>
      <c r="AI292" s="26">
        <v>6.6</v>
      </c>
      <c r="AJ292" s="25">
        <v>23700</v>
      </c>
      <c r="AK292" s="25">
        <v>48200</v>
      </c>
      <c r="AL292" s="26">
        <v>49.1</v>
      </c>
      <c r="AM292" s="26">
        <v>8.6</v>
      </c>
      <c r="BA292" s="36" t="s">
        <v>890</v>
      </c>
      <c r="BB292" s="37">
        <v>24600</v>
      </c>
      <c r="BC292" s="37">
        <v>74200</v>
      </c>
      <c r="BD292" s="38">
        <v>33.1</v>
      </c>
      <c r="BE292" s="38">
        <v>6.6</v>
      </c>
      <c r="BF292" s="37">
        <v>51300</v>
      </c>
      <c r="BG292" s="37">
        <v>74200</v>
      </c>
      <c r="BH292" s="38">
        <v>69.2</v>
      </c>
      <c r="BI292" s="38">
        <v>6.4</v>
      </c>
      <c r="BJ292" s="37">
        <v>7200</v>
      </c>
      <c r="BK292" s="37">
        <v>74200</v>
      </c>
      <c r="BL292" s="38">
        <v>9.6999999999999993</v>
      </c>
      <c r="BM292" s="38">
        <v>4.0999999999999996</v>
      </c>
      <c r="CA292" s="33" t="s">
        <v>890</v>
      </c>
      <c r="CB292" s="37">
        <v>24600</v>
      </c>
      <c r="CC292" s="37">
        <v>74200</v>
      </c>
      <c r="CD292" s="38">
        <v>33.1</v>
      </c>
      <c r="CE292" s="38">
        <v>6.6</v>
      </c>
      <c r="CF292" s="37">
        <v>51300</v>
      </c>
      <c r="CG292" s="37">
        <v>74200</v>
      </c>
      <c r="CH292" s="38">
        <v>69.2</v>
      </c>
      <c r="CI292" s="38">
        <v>6.4</v>
      </c>
      <c r="CJ292" s="37">
        <v>7200</v>
      </c>
      <c r="CK292" s="37">
        <v>74200</v>
      </c>
      <c r="CL292" s="38">
        <v>9.6999999999999993</v>
      </c>
      <c r="CM292" s="38">
        <v>4.0999999999999996</v>
      </c>
    </row>
    <row r="293" spans="1:91" x14ac:dyDescent="0.3">
      <c r="A293" s="6" t="s">
        <v>301</v>
      </c>
      <c r="B293" s="7">
        <v>13900</v>
      </c>
      <c r="C293" s="7">
        <v>62700</v>
      </c>
      <c r="D293" s="8">
        <v>22.1</v>
      </c>
      <c r="E293" s="8">
        <v>5.6</v>
      </c>
      <c r="F293" s="7">
        <v>40000</v>
      </c>
      <c r="G293" s="7">
        <v>62700</v>
      </c>
      <c r="H293" s="8">
        <v>63.7</v>
      </c>
      <c r="I293" s="8">
        <v>6.5</v>
      </c>
      <c r="J293" s="7">
        <v>7500</v>
      </c>
      <c r="K293" s="7">
        <v>62700</v>
      </c>
      <c r="L293" s="8">
        <v>11.9</v>
      </c>
      <c r="M293" s="8">
        <v>4.4000000000000004</v>
      </c>
      <c r="AA293" s="24" t="s">
        <v>839</v>
      </c>
      <c r="AB293" s="25">
        <v>18700</v>
      </c>
      <c r="AC293" s="25">
        <v>66500</v>
      </c>
      <c r="AD293" s="26">
        <v>28.1</v>
      </c>
      <c r="AE293" s="26">
        <v>6.2</v>
      </c>
      <c r="AF293" s="25">
        <v>9700</v>
      </c>
      <c r="AG293" s="25">
        <v>66500</v>
      </c>
      <c r="AH293" s="26">
        <v>14.5</v>
      </c>
      <c r="AI293" s="26">
        <v>4.9000000000000004</v>
      </c>
      <c r="AJ293" s="25">
        <v>42700</v>
      </c>
      <c r="AK293" s="25">
        <v>66500</v>
      </c>
      <c r="AL293" s="26">
        <v>64.099999999999994</v>
      </c>
      <c r="AM293" s="26">
        <v>6.6</v>
      </c>
      <c r="BA293" s="36" t="s">
        <v>891</v>
      </c>
      <c r="BB293" s="37">
        <v>13900</v>
      </c>
      <c r="BC293" s="37">
        <v>62200</v>
      </c>
      <c r="BD293" s="38">
        <v>22.3</v>
      </c>
      <c r="BE293" s="38">
        <v>6.6</v>
      </c>
      <c r="BF293" s="37">
        <v>39600</v>
      </c>
      <c r="BG293" s="37">
        <v>62200</v>
      </c>
      <c r="BH293" s="38">
        <v>63.7</v>
      </c>
      <c r="BI293" s="38">
        <v>7.6</v>
      </c>
      <c r="BJ293" s="37">
        <v>10400</v>
      </c>
      <c r="BK293" s="37">
        <v>62200</v>
      </c>
      <c r="BL293" s="38">
        <v>16.7</v>
      </c>
      <c r="BM293" s="38">
        <v>5.9</v>
      </c>
      <c r="CA293" s="33" t="s">
        <v>891</v>
      </c>
      <c r="CB293" s="37">
        <v>13900</v>
      </c>
      <c r="CC293" s="37">
        <v>62200</v>
      </c>
      <c r="CD293" s="38">
        <v>22.3</v>
      </c>
      <c r="CE293" s="38">
        <v>6.6</v>
      </c>
      <c r="CF293" s="37">
        <v>39600</v>
      </c>
      <c r="CG293" s="37">
        <v>62200</v>
      </c>
      <c r="CH293" s="38">
        <v>63.7</v>
      </c>
      <c r="CI293" s="38">
        <v>7.6</v>
      </c>
      <c r="CJ293" s="37">
        <v>10400</v>
      </c>
      <c r="CK293" s="37">
        <v>62200</v>
      </c>
      <c r="CL293" s="38">
        <v>16.7</v>
      </c>
      <c r="CM293" s="38">
        <v>5.9</v>
      </c>
    </row>
    <row r="294" spans="1:91" x14ac:dyDescent="0.3">
      <c r="A294" s="6" t="s">
        <v>302</v>
      </c>
      <c r="B294" s="7">
        <v>13700</v>
      </c>
      <c r="C294" s="7">
        <v>41000</v>
      </c>
      <c r="D294" s="8">
        <v>33.299999999999997</v>
      </c>
      <c r="E294" s="8">
        <v>8</v>
      </c>
      <c r="F294" s="7">
        <v>29100</v>
      </c>
      <c r="G294" s="7">
        <v>41000</v>
      </c>
      <c r="H294" s="8">
        <v>70.900000000000006</v>
      </c>
      <c r="I294" s="8">
        <v>7.7</v>
      </c>
      <c r="J294" s="7">
        <v>4800</v>
      </c>
      <c r="K294" s="7">
        <v>41000</v>
      </c>
      <c r="L294" s="8">
        <v>11.6</v>
      </c>
      <c r="M294" s="8">
        <v>5.4</v>
      </c>
      <c r="AA294" s="24" t="s">
        <v>840</v>
      </c>
      <c r="AB294" s="25">
        <v>12200</v>
      </c>
      <c r="AC294" s="25">
        <v>42200</v>
      </c>
      <c r="AD294" s="26">
        <v>28.9</v>
      </c>
      <c r="AE294" s="26">
        <v>7.5</v>
      </c>
      <c r="AF294" s="25">
        <v>3500</v>
      </c>
      <c r="AG294" s="25">
        <v>42200</v>
      </c>
      <c r="AH294" s="26">
        <v>8.3000000000000007</v>
      </c>
      <c r="AI294" s="26">
        <v>4.5</v>
      </c>
      <c r="AJ294" s="25">
        <v>27700</v>
      </c>
      <c r="AK294" s="25">
        <v>42200</v>
      </c>
      <c r="AL294" s="26">
        <v>65.7</v>
      </c>
      <c r="AM294" s="26">
        <v>7.8</v>
      </c>
      <c r="BA294" s="36" t="s">
        <v>892</v>
      </c>
      <c r="BB294" s="37">
        <v>50500</v>
      </c>
      <c r="BC294" s="37">
        <v>83600</v>
      </c>
      <c r="BD294" s="38">
        <v>60.4</v>
      </c>
      <c r="BE294" s="38">
        <v>6.7</v>
      </c>
      <c r="BF294" s="37">
        <v>64300</v>
      </c>
      <c r="BG294" s="37">
        <v>83600</v>
      </c>
      <c r="BH294" s="38">
        <v>76.900000000000006</v>
      </c>
      <c r="BI294" s="38">
        <v>5.8</v>
      </c>
      <c r="BJ294" s="37">
        <v>4400</v>
      </c>
      <c r="BK294" s="37">
        <v>83600</v>
      </c>
      <c r="BL294" s="38">
        <v>5.2</v>
      </c>
      <c r="BM294" s="38">
        <v>3.1</v>
      </c>
      <c r="CA294" s="33" t="s">
        <v>892</v>
      </c>
      <c r="CB294" s="37">
        <v>50500</v>
      </c>
      <c r="CC294" s="37">
        <v>83600</v>
      </c>
      <c r="CD294" s="38">
        <v>60.4</v>
      </c>
      <c r="CE294" s="38">
        <v>6.7</v>
      </c>
      <c r="CF294" s="37">
        <v>64300</v>
      </c>
      <c r="CG294" s="37">
        <v>83600</v>
      </c>
      <c r="CH294" s="38">
        <v>76.900000000000006</v>
      </c>
      <c r="CI294" s="38">
        <v>5.8</v>
      </c>
      <c r="CJ294" s="37">
        <v>4400</v>
      </c>
      <c r="CK294" s="37">
        <v>83600</v>
      </c>
      <c r="CL294" s="38">
        <v>5.2</v>
      </c>
      <c r="CM294" s="38">
        <v>3.1</v>
      </c>
    </row>
    <row r="295" spans="1:91" x14ac:dyDescent="0.3">
      <c r="A295" s="6" t="s">
        <v>303</v>
      </c>
      <c r="B295" s="7">
        <v>14300</v>
      </c>
      <c r="C295" s="7">
        <v>68700</v>
      </c>
      <c r="D295" s="8">
        <v>20.8</v>
      </c>
      <c r="E295" s="8">
        <v>5.4</v>
      </c>
      <c r="F295" s="7">
        <v>46200</v>
      </c>
      <c r="G295" s="7">
        <v>68700</v>
      </c>
      <c r="H295" s="8">
        <v>67.3</v>
      </c>
      <c r="I295" s="8">
        <v>6.2</v>
      </c>
      <c r="J295" s="7">
        <v>9700</v>
      </c>
      <c r="K295" s="7">
        <v>68700</v>
      </c>
      <c r="L295" s="8">
        <v>14.1</v>
      </c>
      <c r="M295" s="8">
        <v>4.5999999999999996</v>
      </c>
      <c r="AA295" s="24" t="s">
        <v>841</v>
      </c>
      <c r="AB295" s="25">
        <v>14500</v>
      </c>
      <c r="AC295" s="25">
        <v>72300</v>
      </c>
      <c r="AD295" s="26">
        <v>20</v>
      </c>
      <c r="AE295" s="26">
        <v>5</v>
      </c>
      <c r="AF295" s="25">
        <v>9000</v>
      </c>
      <c r="AG295" s="25">
        <v>72300</v>
      </c>
      <c r="AH295" s="26">
        <v>12.5</v>
      </c>
      <c r="AI295" s="26">
        <v>4.2</v>
      </c>
      <c r="AJ295" s="25">
        <v>43100</v>
      </c>
      <c r="AK295" s="25">
        <v>72300</v>
      </c>
      <c r="AL295" s="26">
        <v>59.6</v>
      </c>
      <c r="AM295" s="26">
        <v>6.2</v>
      </c>
      <c r="BA295" s="36" t="s">
        <v>893</v>
      </c>
      <c r="BB295" s="37">
        <v>15600</v>
      </c>
      <c r="BC295" s="37">
        <v>50900</v>
      </c>
      <c r="BD295" s="38">
        <v>30.7</v>
      </c>
      <c r="BE295" s="38">
        <v>7.7</v>
      </c>
      <c r="BF295" s="37">
        <v>36700</v>
      </c>
      <c r="BG295" s="37">
        <v>50900</v>
      </c>
      <c r="BH295" s="38">
        <v>72.099999999999994</v>
      </c>
      <c r="BI295" s="38">
        <v>7.5</v>
      </c>
      <c r="BJ295" s="37">
        <v>2600</v>
      </c>
      <c r="BK295" s="37">
        <v>50900</v>
      </c>
      <c r="BL295" s="38">
        <v>5.2</v>
      </c>
      <c r="BM295" s="37" t="s">
        <v>100</v>
      </c>
      <c r="CA295" s="33" t="s">
        <v>893</v>
      </c>
      <c r="CB295" s="37">
        <v>15600</v>
      </c>
      <c r="CC295" s="37">
        <v>50900</v>
      </c>
      <c r="CD295" s="38">
        <v>30.7</v>
      </c>
      <c r="CE295" s="38">
        <v>7.7</v>
      </c>
      <c r="CF295" s="37">
        <v>36700</v>
      </c>
      <c r="CG295" s="37">
        <v>50900</v>
      </c>
      <c r="CH295" s="38">
        <v>72.099999999999994</v>
      </c>
      <c r="CI295" s="38">
        <v>7.5</v>
      </c>
      <c r="CJ295" s="37">
        <v>2600</v>
      </c>
      <c r="CK295" s="37">
        <v>50900</v>
      </c>
      <c r="CL295" s="38">
        <v>5.2</v>
      </c>
      <c r="CM295" s="37" t="s">
        <v>100</v>
      </c>
    </row>
    <row r="296" spans="1:91" x14ac:dyDescent="0.3">
      <c r="A296" s="6" t="s">
        <v>304</v>
      </c>
      <c r="B296" s="7">
        <v>20000</v>
      </c>
      <c r="C296" s="7">
        <v>56600</v>
      </c>
      <c r="D296" s="8">
        <v>35.4</v>
      </c>
      <c r="E296" s="8">
        <v>6.5</v>
      </c>
      <c r="F296" s="7">
        <v>39300</v>
      </c>
      <c r="G296" s="7">
        <v>56600</v>
      </c>
      <c r="H296" s="8">
        <v>69.400000000000006</v>
      </c>
      <c r="I296" s="8">
        <v>6.2</v>
      </c>
      <c r="J296" s="7">
        <v>5000</v>
      </c>
      <c r="K296" s="7">
        <v>56600</v>
      </c>
      <c r="L296" s="8">
        <v>8.9</v>
      </c>
      <c r="M296" s="8">
        <v>3.8</v>
      </c>
      <c r="AA296" s="24" t="s">
        <v>842</v>
      </c>
      <c r="AB296" s="25">
        <v>20400</v>
      </c>
      <c r="AC296" s="25">
        <v>58600</v>
      </c>
      <c r="AD296" s="26">
        <v>34.799999999999997</v>
      </c>
      <c r="AE296" s="26">
        <v>6.7</v>
      </c>
      <c r="AF296" s="25">
        <v>5800</v>
      </c>
      <c r="AG296" s="25">
        <v>58600</v>
      </c>
      <c r="AH296" s="26">
        <v>10</v>
      </c>
      <c r="AI296" s="26">
        <v>4.2</v>
      </c>
      <c r="AJ296" s="25">
        <v>37400</v>
      </c>
      <c r="AK296" s="25">
        <v>58600</v>
      </c>
      <c r="AL296" s="26">
        <v>63.8</v>
      </c>
      <c r="AM296" s="26">
        <v>6.8</v>
      </c>
      <c r="BA296" s="36" t="s">
        <v>894</v>
      </c>
      <c r="BB296" s="37">
        <v>8100</v>
      </c>
      <c r="BC296" s="37">
        <v>60600</v>
      </c>
      <c r="BD296" s="38">
        <v>13.4</v>
      </c>
      <c r="BE296" s="38">
        <v>5.0999999999999996</v>
      </c>
      <c r="BF296" s="37">
        <v>31500</v>
      </c>
      <c r="BG296" s="37">
        <v>60600</v>
      </c>
      <c r="BH296" s="38">
        <v>52</v>
      </c>
      <c r="BI296" s="38">
        <v>7.5</v>
      </c>
      <c r="BJ296" s="37">
        <v>9900</v>
      </c>
      <c r="BK296" s="37">
        <v>60600</v>
      </c>
      <c r="BL296" s="38">
        <v>16.3</v>
      </c>
      <c r="BM296" s="38">
        <v>5.5</v>
      </c>
      <c r="CA296" s="33" t="s">
        <v>894</v>
      </c>
      <c r="CB296" s="37">
        <v>8100</v>
      </c>
      <c r="CC296" s="37">
        <v>60600</v>
      </c>
      <c r="CD296" s="38">
        <v>13.4</v>
      </c>
      <c r="CE296" s="38">
        <v>5.0999999999999996</v>
      </c>
      <c r="CF296" s="37">
        <v>31500</v>
      </c>
      <c r="CG296" s="37">
        <v>60600</v>
      </c>
      <c r="CH296" s="38">
        <v>52</v>
      </c>
      <c r="CI296" s="38">
        <v>7.5</v>
      </c>
      <c r="CJ296" s="37">
        <v>9900</v>
      </c>
      <c r="CK296" s="37">
        <v>60600</v>
      </c>
      <c r="CL296" s="38">
        <v>16.3</v>
      </c>
      <c r="CM296" s="38">
        <v>5.5</v>
      </c>
    </row>
    <row r="297" spans="1:91" x14ac:dyDescent="0.3">
      <c r="A297" s="6" t="s">
        <v>305</v>
      </c>
      <c r="B297" s="7">
        <v>10700</v>
      </c>
      <c r="C297" s="7">
        <v>59300</v>
      </c>
      <c r="D297" s="8">
        <v>18.100000000000001</v>
      </c>
      <c r="E297" s="8">
        <v>5.7</v>
      </c>
      <c r="F297" s="7">
        <v>38100</v>
      </c>
      <c r="G297" s="7">
        <v>59300</v>
      </c>
      <c r="H297" s="8">
        <v>64.3</v>
      </c>
      <c r="I297" s="8">
        <v>7.1</v>
      </c>
      <c r="J297" s="7">
        <v>6700</v>
      </c>
      <c r="K297" s="7">
        <v>59300</v>
      </c>
      <c r="L297" s="8">
        <v>11.3</v>
      </c>
      <c r="M297" s="8">
        <v>4.7</v>
      </c>
      <c r="AA297" s="24" t="s">
        <v>843</v>
      </c>
      <c r="AB297" s="25">
        <v>16500</v>
      </c>
      <c r="AC297" s="25">
        <v>62900</v>
      </c>
      <c r="AD297" s="26">
        <v>26.2</v>
      </c>
      <c r="AE297" s="26">
        <v>6.5</v>
      </c>
      <c r="AF297" s="25">
        <v>9100</v>
      </c>
      <c r="AG297" s="25">
        <v>62900</v>
      </c>
      <c r="AH297" s="26">
        <v>14.5</v>
      </c>
      <c r="AI297" s="26">
        <v>5.2</v>
      </c>
      <c r="AJ297" s="25">
        <v>42300</v>
      </c>
      <c r="AK297" s="25">
        <v>62900</v>
      </c>
      <c r="AL297" s="26">
        <v>67.2</v>
      </c>
      <c r="AM297" s="26">
        <v>7</v>
      </c>
      <c r="BA297" s="36" t="s">
        <v>895</v>
      </c>
      <c r="BB297" s="37">
        <v>34900</v>
      </c>
      <c r="BC297" s="37">
        <v>107800</v>
      </c>
      <c r="BD297" s="38">
        <v>32.4</v>
      </c>
      <c r="BE297" s="38">
        <v>5.0999999999999996</v>
      </c>
      <c r="BF297" s="37">
        <v>74800</v>
      </c>
      <c r="BG297" s="37">
        <v>107800</v>
      </c>
      <c r="BH297" s="38">
        <v>69.3</v>
      </c>
      <c r="BI297" s="38">
        <v>5.0999999999999996</v>
      </c>
      <c r="BJ297" s="37">
        <v>11300</v>
      </c>
      <c r="BK297" s="37">
        <v>107800</v>
      </c>
      <c r="BL297" s="38">
        <v>10.5</v>
      </c>
      <c r="BM297" s="38">
        <v>3.4</v>
      </c>
      <c r="CA297" s="33" t="s">
        <v>895</v>
      </c>
      <c r="CB297" s="37">
        <v>34900</v>
      </c>
      <c r="CC297" s="37">
        <v>107800</v>
      </c>
      <c r="CD297" s="38">
        <v>32.4</v>
      </c>
      <c r="CE297" s="38">
        <v>5.0999999999999996</v>
      </c>
      <c r="CF297" s="37">
        <v>74800</v>
      </c>
      <c r="CG297" s="37">
        <v>107800</v>
      </c>
      <c r="CH297" s="38">
        <v>69.3</v>
      </c>
      <c r="CI297" s="38">
        <v>5.0999999999999996</v>
      </c>
      <c r="CJ297" s="37">
        <v>11300</v>
      </c>
      <c r="CK297" s="37">
        <v>107800</v>
      </c>
      <c r="CL297" s="38">
        <v>10.5</v>
      </c>
      <c r="CM297" s="38">
        <v>3.4</v>
      </c>
    </row>
    <row r="298" spans="1:91" x14ac:dyDescent="0.3">
      <c r="A298" s="6" t="s">
        <v>306</v>
      </c>
      <c r="B298" s="7">
        <v>18400</v>
      </c>
      <c r="C298" s="7">
        <v>56700</v>
      </c>
      <c r="D298" s="8">
        <v>32.5</v>
      </c>
      <c r="E298" s="8">
        <v>7.6</v>
      </c>
      <c r="F298" s="7">
        <v>39100</v>
      </c>
      <c r="G298" s="7">
        <v>56700</v>
      </c>
      <c r="H298" s="8">
        <v>68.900000000000006</v>
      </c>
      <c r="I298" s="8">
        <v>7.6</v>
      </c>
      <c r="J298" s="7">
        <v>8000</v>
      </c>
      <c r="K298" s="7">
        <v>56700</v>
      </c>
      <c r="L298" s="8">
        <v>14.2</v>
      </c>
      <c r="M298" s="8">
        <v>5.7</v>
      </c>
      <c r="AA298" s="24" t="s">
        <v>844</v>
      </c>
      <c r="AB298" s="25">
        <v>18900</v>
      </c>
      <c r="AC298" s="25">
        <v>58300</v>
      </c>
      <c r="AD298" s="26">
        <v>32.4</v>
      </c>
      <c r="AE298" s="26">
        <v>6.6</v>
      </c>
      <c r="AF298" s="25">
        <v>5500</v>
      </c>
      <c r="AG298" s="25">
        <v>58300</v>
      </c>
      <c r="AH298" s="26">
        <v>9.5</v>
      </c>
      <c r="AI298" s="26">
        <v>4.0999999999999996</v>
      </c>
      <c r="AJ298" s="25">
        <v>42100</v>
      </c>
      <c r="AK298" s="25">
        <v>58300</v>
      </c>
      <c r="AL298" s="26">
        <v>72.099999999999994</v>
      </c>
      <c r="AM298" s="26">
        <v>6.3</v>
      </c>
      <c r="BA298" s="36" t="s">
        <v>896</v>
      </c>
      <c r="BB298" s="37">
        <v>34800</v>
      </c>
      <c r="BC298" s="37">
        <v>90200</v>
      </c>
      <c r="BD298" s="38">
        <v>38.6</v>
      </c>
      <c r="BE298" s="38">
        <v>5.5</v>
      </c>
      <c r="BF298" s="37">
        <v>61300</v>
      </c>
      <c r="BG298" s="37">
        <v>90200</v>
      </c>
      <c r="BH298" s="38">
        <v>68</v>
      </c>
      <c r="BI298" s="38">
        <v>5.3</v>
      </c>
      <c r="BJ298" s="37">
        <v>7600</v>
      </c>
      <c r="BK298" s="37">
        <v>90200</v>
      </c>
      <c r="BL298" s="38">
        <v>8.4</v>
      </c>
      <c r="BM298" s="38">
        <v>3.2</v>
      </c>
      <c r="CA298" s="33" t="s">
        <v>896</v>
      </c>
      <c r="CB298" s="37">
        <v>34800</v>
      </c>
      <c r="CC298" s="37">
        <v>90200</v>
      </c>
      <c r="CD298" s="38">
        <v>38.6</v>
      </c>
      <c r="CE298" s="38">
        <v>5.5</v>
      </c>
      <c r="CF298" s="37">
        <v>61300</v>
      </c>
      <c r="CG298" s="37">
        <v>90200</v>
      </c>
      <c r="CH298" s="38">
        <v>68</v>
      </c>
      <c r="CI298" s="38">
        <v>5.3</v>
      </c>
      <c r="CJ298" s="37">
        <v>7600</v>
      </c>
      <c r="CK298" s="37">
        <v>90200</v>
      </c>
      <c r="CL298" s="38">
        <v>8.4</v>
      </c>
      <c r="CM298" s="38">
        <v>3.2</v>
      </c>
    </row>
    <row r="299" spans="1:91" x14ac:dyDescent="0.3">
      <c r="A299" s="6" t="s">
        <v>307</v>
      </c>
      <c r="B299" s="7">
        <v>14500</v>
      </c>
      <c r="C299" s="7">
        <v>56800</v>
      </c>
      <c r="D299" s="8">
        <v>25.6</v>
      </c>
      <c r="E299" s="8">
        <v>6.3</v>
      </c>
      <c r="F299" s="7">
        <v>36600</v>
      </c>
      <c r="G299" s="7">
        <v>56800</v>
      </c>
      <c r="H299" s="8">
        <v>64.5</v>
      </c>
      <c r="I299" s="8">
        <v>6.9</v>
      </c>
      <c r="J299" s="7">
        <v>5200</v>
      </c>
      <c r="K299" s="7">
        <v>56800</v>
      </c>
      <c r="L299" s="8">
        <v>9.1999999999999993</v>
      </c>
      <c r="M299" s="8">
        <v>4.2</v>
      </c>
      <c r="AA299" s="24" t="s">
        <v>845</v>
      </c>
      <c r="AB299" s="25">
        <v>13000</v>
      </c>
      <c r="AC299" s="25">
        <v>58800</v>
      </c>
      <c r="AD299" s="26">
        <v>22.1</v>
      </c>
      <c r="AE299" s="26">
        <v>5.8</v>
      </c>
      <c r="AF299" s="25">
        <v>9900</v>
      </c>
      <c r="AG299" s="25">
        <v>58800</v>
      </c>
      <c r="AH299" s="26">
        <v>16.899999999999999</v>
      </c>
      <c r="AI299" s="26">
        <v>5.3</v>
      </c>
      <c r="AJ299" s="25">
        <v>35600</v>
      </c>
      <c r="AK299" s="25">
        <v>58800</v>
      </c>
      <c r="AL299" s="26">
        <v>60.5</v>
      </c>
      <c r="AM299" s="26">
        <v>6.9</v>
      </c>
      <c r="BA299" s="36" t="s">
        <v>897</v>
      </c>
      <c r="BB299" s="37">
        <v>20800</v>
      </c>
      <c r="BC299" s="37">
        <v>112000</v>
      </c>
      <c r="BD299" s="38">
        <v>18.600000000000001</v>
      </c>
      <c r="BE299" s="38">
        <v>4.3</v>
      </c>
      <c r="BF299" s="37">
        <v>64400</v>
      </c>
      <c r="BG299" s="37">
        <v>112000</v>
      </c>
      <c r="BH299" s="38">
        <v>57.4</v>
      </c>
      <c r="BI299" s="38">
        <v>5.5</v>
      </c>
      <c r="BJ299" s="37">
        <v>19100</v>
      </c>
      <c r="BK299" s="37">
        <v>112000</v>
      </c>
      <c r="BL299" s="38">
        <v>17</v>
      </c>
      <c r="BM299" s="38">
        <v>4.2</v>
      </c>
      <c r="CA299" s="33" t="s">
        <v>897</v>
      </c>
      <c r="CB299" s="37">
        <v>20800</v>
      </c>
      <c r="CC299" s="37">
        <v>112000</v>
      </c>
      <c r="CD299" s="38">
        <v>18.600000000000001</v>
      </c>
      <c r="CE299" s="38">
        <v>4.3</v>
      </c>
      <c r="CF299" s="37">
        <v>64400</v>
      </c>
      <c r="CG299" s="37">
        <v>112000</v>
      </c>
      <c r="CH299" s="38">
        <v>57.4</v>
      </c>
      <c r="CI299" s="38">
        <v>5.5</v>
      </c>
      <c r="CJ299" s="37">
        <v>19100</v>
      </c>
      <c r="CK299" s="37">
        <v>112000</v>
      </c>
      <c r="CL299" s="38">
        <v>17</v>
      </c>
      <c r="CM299" s="38">
        <v>4.2</v>
      </c>
    </row>
    <row r="300" spans="1:91" x14ac:dyDescent="0.3">
      <c r="A300" s="6" t="s">
        <v>308</v>
      </c>
      <c r="B300" s="7">
        <v>25400</v>
      </c>
      <c r="C300" s="7">
        <v>102300</v>
      </c>
      <c r="D300" s="8">
        <v>24.8</v>
      </c>
      <c r="E300" s="8">
        <v>4.5</v>
      </c>
      <c r="F300" s="7">
        <v>67500</v>
      </c>
      <c r="G300" s="7">
        <v>102300</v>
      </c>
      <c r="H300" s="8">
        <v>66</v>
      </c>
      <c r="I300" s="8">
        <v>5</v>
      </c>
      <c r="J300" s="7">
        <v>11100</v>
      </c>
      <c r="K300" s="7">
        <v>102300</v>
      </c>
      <c r="L300" s="8">
        <v>10.8</v>
      </c>
      <c r="M300" s="8">
        <v>3.3</v>
      </c>
      <c r="AA300" s="24" t="s">
        <v>846</v>
      </c>
      <c r="AB300" s="25">
        <v>31600</v>
      </c>
      <c r="AC300" s="25">
        <v>105200</v>
      </c>
      <c r="AD300" s="26">
        <v>30.1</v>
      </c>
      <c r="AE300" s="26">
        <v>5.2</v>
      </c>
      <c r="AF300" s="25">
        <v>9500</v>
      </c>
      <c r="AG300" s="25">
        <v>105200</v>
      </c>
      <c r="AH300" s="26">
        <v>9.1</v>
      </c>
      <c r="AI300" s="26">
        <v>3.3</v>
      </c>
      <c r="AJ300" s="25">
        <v>73200</v>
      </c>
      <c r="AK300" s="25">
        <v>105200</v>
      </c>
      <c r="AL300" s="26">
        <v>69.599999999999994</v>
      </c>
      <c r="AM300" s="26">
        <v>5.2</v>
      </c>
      <c r="BA300" s="36" t="s">
        <v>898</v>
      </c>
      <c r="BB300" s="37">
        <v>17500</v>
      </c>
      <c r="BC300" s="37">
        <v>90600</v>
      </c>
      <c r="BD300" s="38">
        <v>19.3</v>
      </c>
      <c r="BE300" s="38">
        <v>4.8</v>
      </c>
      <c r="BF300" s="37">
        <v>54500</v>
      </c>
      <c r="BG300" s="37">
        <v>90600</v>
      </c>
      <c r="BH300" s="38">
        <v>60.1</v>
      </c>
      <c r="BI300" s="38">
        <v>6</v>
      </c>
      <c r="BJ300" s="37">
        <v>14900</v>
      </c>
      <c r="BK300" s="37">
        <v>90600</v>
      </c>
      <c r="BL300" s="38">
        <v>16.399999999999999</v>
      </c>
      <c r="BM300" s="38">
        <v>4.5</v>
      </c>
      <c r="CA300" s="33" t="s">
        <v>898</v>
      </c>
      <c r="CB300" s="37">
        <v>17500</v>
      </c>
      <c r="CC300" s="37">
        <v>90600</v>
      </c>
      <c r="CD300" s="38">
        <v>19.3</v>
      </c>
      <c r="CE300" s="38">
        <v>4.8</v>
      </c>
      <c r="CF300" s="37">
        <v>54500</v>
      </c>
      <c r="CG300" s="37">
        <v>90600</v>
      </c>
      <c r="CH300" s="38">
        <v>60.1</v>
      </c>
      <c r="CI300" s="38">
        <v>6</v>
      </c>
      <c r="CJ300" s="37">
        <v>14900</v>
      </c>
      <c r="CK300" s="37">
        <v>90600</v>
      </c>
      <c r="CL300" s="38">
        <v>16.399999999999999</v>
      </c>
      <c r="CM300" s="38">
        <v>4.5</v>
      </c>
    </row>
    <row r="301" spans="1:91" x14ac:dyDescent="0.3">
      <c r="A301" s="6" t="s">
        <v>309</v>
      </c>
      <c r="B301" s="7">
        <v>17800</v>
      </c>
      <c r="C301" s="7">
        <v>49700</v>
      </c>
      <c r="D301" s="8">
        <v>35.9</v>
      </c>
      <c r="E301" s="8">
        <v>7.2</v>
      </c>
      <c r="F301" s="7">
        <v>34700</v>
      </c>
      <c r="G301" s="7">
        <v>49700</v>
      </c>
      <c r="H301" s="8">
        <v>69.8</v>
      </c>
      <c r="I301" s="8">
        <v>6.9</v>
      </c>
      <c r="J301" s="7">
        <v>4600</v>
      </c>
      <c r="K301" s="7">
        <v>49700</v>
      </c>
      <c r="L301" s="8">
        <v>9.1999999999999993</v>
      </c>
      <c r="M301" s="8">
        <v>4.3</v>
      </c>
      <c r="AA301" s="24" t="s">
        <v>847</v>
      </c>
      <c r="AB301" s="25">
        <v>19700</v>
      </c>
      <c r="AC301" s="25">
        <v>52500</v>
      </c>
      <c r="AD301" s="26">
        <v>37.6</v>
      </c>
      <c r="AE301" s="26">
        <v>7.5</v>
      </c>
      <c r="AF301" s="25">
        <v>8700</v>
      </c>
      <c r="AG301" s="25">
        <v>52500</v>
      </c>
      <c r="AH301" s="26">
        <v>16.5</v>
      </c>
      <c r="AI301" s="26">
        <v>5.7</v>
      </c>
      <c r="AJ301" s="25">
        <v>34700</v>
      </c>
      <c r="AK301" s="25">
        <v>52500</v>
      </c>
      <c r="AL301" s="26">
        <v>66.099999999999994</v>
      </c>
      <c r="AM301" s="26">
        <v>7.3</v>
      </c>
      <c r="BA301" s="36" t="s">
        <v>899</v>
      </c>
      <c r="BB301" s="37">
        <v>13200</v>
      </c>
      <c r="BC301" s="37">
        <v>46600</v>
      </c>
      <c r="BD301" s="38">
        <v>28.3</v>
      </c>
      <c r="BE301" s="38">
        <v>8.1999999999999993</v>
      </c>
      <c r="BF301" s="37">
        <v>31400</v>
      </c>
      <c r="BG301" s="37">
        <v>46600</v>
      </c>
      <c r="BH301" s="38">
        <v>67.400000000000006</v>
      </c>
      <c r="BI301" s="38">
        <v>8.6</v>
      </c>
      <c r="BJ301" s="37">
        <v>4000</v>
      </c>
      <c r="BK301" s="37">
        <v>46600</v>
      </c>
      <c r="BL301" s="38">
        <v>8.6</v>
      </c>
      <c r="BM301" s="38">
        <v>5.0999999999999996</v>
      </c>
      <c r="CA301" s="33" t="s">
        <v>899</v>
      </c>
      <c r="CB301" s="37">
        <v>13200</v>
      </c>
      <c r="CC301" s="37">
        <v>46600</v>
      </c>
      <c r="CD301" s="38">
        <v>28.3</v>
      </c>
      <c r="CE301" s="38">
        <v>8.1999999999999993</v>
      </c>
      <c r="CF301" s="37">
        <v>31400</v>
      </c>
      <c r="CG301" s="37">
        <v>46600</v>
      </c>
      <c r="CH301" s="38">
        <v>67.400000000000006</v>
      </c>
      <c r="CI301" s="38">
        <v>8.6</v>
      </c>
      <c r="CJ301" s="37">
        <v>4000</v>
      </c>
      <c r="CK301" s="37">
        <v>46600</v>
      </c>
      <c r="CL301" s="38">
        <v>8.6</v>
      </c>
      <c r="CM301" s="38">
        <v>5.0999999999999996</v>
      </c>
    </row>
    <row r="302" spans="1:91" x14ac:dyDescent="0.3">
      <c r="A302" s="6" t="s">
        <v>310</v>
      </c>
      <c r="B302" s="7">
        <v>16500</v>
      </c>
      <c r="C302" s="7">
        <v>64400</v>
      </c>
      <c r="D302" s="8">
        <v>25.6</v>
      </c>
      <c r="E302" s="8">
        <v>5.8</v>
      </c>
      <c r="F302" s="7">
        <v>40900</v>
      </c>
      <c r="G302" s="7">
        <v>64400</v>
      </c>
      <c r="H302" s="8">
        <v>63.6</v>
      </c>
      <c r="I302" s="8">
        <v>6.4</v>
      </c>
      <c r="J302" s="7">
        <v>7800</v>
      </c>
      <c r="K302" s="7">
        <v>64400</v>
      </c>
      <c r="L302" s="8">
        <v>12</v>
      </c>
      <c r="M302" s="8">
        <v>4.3</v>
      </c>
      <c r="AA302" s="24" t="s">
        <v>848</v>
      </c>
      <c r="AB302" s="25">
        <v>16200</v>
      </c>
      <c r="AC302" s="25">
        <v>68500</v>
      </c>
      <c r="AD302" s="26">
        <v>23.6</v>
      </c>
      <c r="AE302" s="26">
        <v>6</v>
      </c>
      <c r="AF302" s="25">
        <v>8900</v>
      </c>
      <c r="AG302" s="25">
        <v>68500</v>
      </c>
      <c r="AH302" s="26">
        <v>13</v>
      </c>
      <c r="AI302" s="26">
        <v>4.8</v>
      </c>
      <c r="AJ302" s="25">
        <v>43800</v>
      </c>
      <c r="AK302" s="25">
        <v>68500</v>
      </c>
      <c r="AL302" s="26">
        <v>63.9</v>
      </c>
      <c r="AM302" s="26">
        <v>6.8</v>
      </c>
      <c r="BA302" s="36" t="s">
        <v>900</v>
      </c>
      <c r="BB302" s="37">
        <v>8400</v>
      </c>
      <c r="BC302" s="37">
        <v>53700</v>
      </c>
      <c r="BD302" s="38">
        <v>15.6</v>
      </c>
      <c r="BE302" s="38">
        <v>6.3</v>
      </c>
      <c r="BF302" s="37">
        <v>32100</v>
      </c>
      <c r="BG302" s="37">
        <v>53700</v>
      </c>
      <c r="BH302" s="38">
        <v>59.7</v>
      </c>
      <c r="BI302" s="38">
        <v>8.5</v>
      </c>
      <c r="BJ302" s="37">
        <v>9800</v>
      </c>
      <c r="BK302" s="37">
        <v>53700</v>
      </c>
      <c r="BL302" s="38">
        <v>18.3</v>
      </c>
      <c r="BM302" s="38">
        <v>6.7</v>
      </c>
      <c r="CA302" s="33" t="s">
        <v>900</v>
      </c>
      <c r="CB302" s="37">
        <v>8400</v>
      </c>
      <c r="CC302" s="37">
        <v>53700</v>
      </c>
      <c r="CD302" s="38">
        <v>15.6</v>
      </c>
      <c r="CE302" s="38">
        <v>6.3</v>
      </c>
      <c r="CF302" s="37">
        <v>32100</v>
      </c>
      <c r="CG302" s="37">
        <v>53700</v>
      </c>
      <c r="CH302" s="38">
        <v>59.7</v>
      </c>
      <c r="CI302" s="38">
        <v>8.5</v>
      </c>
      <c r="CJ302" s="37">
        <v>9800</v>
      </c>
      <c r="CK302" s="37">
        <v>53700</v>
      </c>
      <c r="CL302" s="38">
        <v>18.3</v>
      </c>
      <c r="CM302" s="38">
        <v>6.7</v>
      </c>
    </row>
    <row r="303" spans="1:91" x14ac:dyDescent="0.3">
      <c r="A303" s="6" t="s">
        <v>311</v>
      </c>
      <c r="B303" s="7">
        <v>8800</v>
      </c>
      <c r="C303" s="7">
        <v>30700</v>
      </c>
      <c r="D303" s="8">
        <v>28.7</v>
      </c>
      <c r="E303" s="8">
        <v>8.8000000000000007</v>
      </c>
      <c r="F303" s="7">
        <v>21100</v>
      </c>
      <c r="G303" s="7">
        <v>30700</v>
      </c>
      <c r="H303" s="8">
        <v>68.5</v>
      </c>
      <c r="I303" s="8">
        <v>9</v>
      </c>
      <c r="J303" s="7">
        <v>2500</v>
      </c>
      <c r="K303" s="7">
        <v>30700</v>
      </c>
      <c r="L303" s="8">
        <v>8.1999999999999993</v>
      </c>
      <c r="M303" s="7" t="s">
        <v>100</v>
      </c>
      <c r="AA303" s="24" t="s">
        <v>849</v>
      </c>
      <c r="AB303" s="25">
        <v>7600</v>
      </c>
      <c r="AC303" s="25">
        <v>31700</v>
      </c>
      <c r="AD303" s="26">
        <v>23.9</v>
      </c>
      <c r="AE303" s="26">
        <v>8.9</v>
      </c>
      <c r="AF303" s="25">
        <v>2400</v>
      </c>
      <c r="AG303" s="25">
        <v>31700</v>
      </c>
      <c r="AH303" s="26">
        <v>7.7</v>
      </c>
      <c r="AI303" s="25" t="s">
        <v>100</v>
      </c>
      <c r="AJ303" s="25">
        <v>22300</v>
      </c>
      <c r="AK303" s="25">
        <v>31700</v>
      </c>
      <c r="AL303" s="26">
        <v>70.5</v>
      </c>
      <c r="AM303" s="26">
        <v>9.5</v>
      </c>
      <c r="BA303" s="36" t="s">
        <v>901</v>
      </c>
      <c r="BB303" s="37">
        <v>29700</v>
      </c>
      <c r="BC303" s="37">
        <v>107600</v>
      </c>
      <c r="BD303" s="38">
        <v>27.6</v>
      </c>
      <c r="BE303" s="38">
        <v>4.7</v>
      </c>
      <c r="BF303" s="37">
        <v>74000</v>
      </c>
      <c r="BG303" s="37">
        <v>107600</v>
      </c>
      <c r="BH303" s="38">
        <v>68.8</v>
      </c>
      <c r="BI303" s="38">
        <v>4.9000000000000004</v>
      </c>
      <c r="BJ303" s="37">
        <v>11300</v>
      </c>
      <c r="BK303" s="37">
        <v>107600</v>
      </c>
      <c r="BL303" s="38">
        <v>10.5</v>
      </c>
      <c r="BM303" s="38">
        <v>3.2</v>
      </c>
      <c r="CA303" s="33" t="s">
        <v>901</v>
      </c>
      <c r="CB303" s="37">
        <v>29700</v>
      </c>
      <c r="CC303" s="37">
        <v>107600</v>
      </c>
      <c r="CD303" s="38">
        <v>27.6</v>
      </c>
      <c r="CE303" s="38">
        <v>4.7</v>
      </c>
      <c r="CF303" s="37">
        <v>74000</v>
      </c>
      <c r="CG303" s="37">
        <v>107600</v>
      </c>
      <c r="CH303" s="38">
        <v>68.8</v>
      </c>
      <c r="CI303" s="38">
        <v>4.9000000000000004</v>
      </c>
      <c r="CJ303" s="37">
        <v>11300</v>
      </c>
      <c r="CK303" s="37">
        <v>107600</v>
      </c>
      <c r="CL303" s="38">
        <v>10.5</v>
      </c>
      <c r="CM303" s="38">
        <v>3.2</v>
      </c>
    </row>
    <row r="304" spans="1:91" x14ac:dyDescent="0.3">
      <c r="A304" s="6" t="s">
        <v>312</v>
      </c>
      <c r="B304" s="7">
        <v>11400</v>
      </c>
      <c r="C304" s="7">
        <v>56400</v>
      </c>
      <c r="D304" s="8">
        <v>20.100000000000001</v>
      </c>
      <c r="E304" s="8">
        <v>5.7</v>
      </c>
      <c r="F304" s="7">
        <v>35700</v>
      </c>
      <c r="G304" s="7">
        <v>56400</v>
      </c>
      <c r="H304" s="8">
        <v>63.2</v>
      </c>
      <c r="I304" s="8">
        <v>6.9</v>
      </c>
      <c r="J304" s="7">
        <v>6600</v>
      </c>
      <c r="K304" s="7">
        <v>56400</v>
      </c>
      <c r="L304" s="8">
        <v>11.7</v>
      </c>
      <c r="M304" s="8">
        <v>4.5999999999999996</v>
      </c>
      <c r="AA304" s="24" t="s">
        <v>850</v>
      </c>
      <c r="AB304" s="25">
        <v>12500</v>
      </c>
      <c r="AC304" s="25">
        <v>60700</v>
      </c>
      <c r="AD304" s="26">
        <v>20.6</v>
      </c>
      <c r="AE304" s="26">
        <v>5.4</v>
      </c>
      <c r="AF304" s="25">
        <v>9100</v>
      </c>
      <c r="AG304" s="25">
        <v>60700</v>
      </c>
      <c r="AH304" s="26">
        <v>15.1</v>
      </c>
      <c r="AI304" s="26">
        <v>4.8</v>
      </c>
      <c r="AJ304" s="25">
        <v>38800</v>
      </c>
      <c r="AK304" s="25">
        <v>60700</v>
      </c>
      <c r="AL304" s="26">
        <v>64</v>
      </c>
      <c r="AM304" s="26">
        <v>6.4</v>
      </c>
      <c r="BA304" s="36" t="s">
        <v>902</v>
      </c>
      <c r="BB304" s="37">
        <v>28900</v>
      </c>
      <c r="BC304" s="37">
        <v>107100</v>
      </c>
      <c r="BD304" s="38">
        <v>27</v>
      </c>
      <c r="BE304" s="38">
        <v>5.0999999999999996</v>
      </c>
      <c r="BF304" s="37">
        <v>73000</v>
      </c>
      <c r="BG304" s="37">
        <v>107100</v>
      </c>
      <c r="BH304" s="38">
        <v>68.2</v>
      </c>
      <c r="BI304" s="38">
        <v>5.3</v>
      </c>
      <c r="BJ304" s="37">
        <v>10000</v>
      </c>
      <c r="BK304" s="37">
        <v>107100</v>
      </c>
      <c r="BL304" s="38">
        <v>9.3000000000000007</v>
      </c>
      <c r="BM304" s="38">
        <v>3.3</v>
      </c>
      <c r="CA304" s="33" t="s">
        <v>902</v>
      </c>
      <c r="CB304" s="37">
        <v>28900</v>
      </c>
      <c r="CC304" s="37">
        <v>107100</v>
      </c>
      <c r="CD304" s="38">
        <v>27</v>
      </c>
      <c r="CE304" s="38">
        <v>5.0999999999999996</v>
      </c>
      <c r="CF304" s="37">
        <v>73000</v>
      </c>
      <c r="CG304" s="37">
        <v>107100</v>
      </c>
      <c r="CH304" s="38">
        <v>68.2</v>
      </c>
      <c r="CI304" s="38">
        <v>5.3</v>
      </c>
      <c r="CJ304" s="37">
        <v>10000</v>
      </c>
      <c r="CK304" s="37">
        <v>107100</v>
      </c>
      <c r="CL304" s="38">
        <v>9.3000000000000007</v>
      </c>
      <c r="CM304" s="38">
        <v>3.3</v>
      </c>
    </row>
    <row r="305" spans="1:91" x14ac:dyDescent="0.3">
      <c r="A305" s="6" t="s">
        <v>313</v>
      </c>
      <c r="B305" s="7">
        <v>13700</v>
      </c>
      <c r="C305" s="7">
        <v>34700</v>
      </c>
      <c r="D305" s="8">
        <v>39.5</v>
      </c>
      <c r="E305" s="8">
        <v>10</v>
      </c>
      <c r="F305" s="7">
        <v>24500</v>
      </c>
      <c r="G305" s="7">
        <v>34700</v>
      </c>
      <c r="H305" s="8">
        <v>70.599999999999994</v>
      </c>
      <c r="I305" s="8">
        <v>9.3000000000000007</v>
      </c>
      <c r="J305" s="7">
        <v>2100</v>
      </c>
      <c r="K305" s="7">
        <v>34700</v>
      </c>
      <c r="L305" s="8">
        <v>6.1</v>
      </c>
      <c r="M305" s="7" t="s">
        <v>100</v>
      </c>
      <c r="AA305" s="24" t="s">
        <v>851</v>
      </c>
      <c r="AB305" s="25">
        <v>10400</v>
      </c>
      <c r="AC305" s="25">
        <v>35400</v>
      </c>
      <c r="AD305" s="26">
        <v>29.4</v>
      </c>
      <c r="AE305" s="26">
        <v>8.8000000000000007</v>
      </c>
      <c r="AF305" s="25">
        <v>4700</v>
      </c>
      <c r="AG305" s="25">
        <v>35400</v>
      </c>
      <c r="AH305" s="26">
        <v>13.3</v>
      </c>
      <c r="AI305" s="26">
        <v>6.6</v>
      </c>
      <c r="AJ305" s="25">
        <v>24600</v>
      </c>
      <c r="AK305" s="25">
        <v>35400</v>
      </c>
      <c r="AL305" s="26">
        <v>69.3</v>
      </c>
      <c r="AM305" s="26">
        <v>8.9</v>
      </c>
      <c r="BA305" s="36" t="s">
        <v>903</v>
      </c>
      <c r="BB305" s="37">
        <v>21900</v>
      </c>
      <c r="BC305" s="37">
        <v>78300</v>
      </c>
      <c r="BD305" s="38">
        <v>28</v>
      </c>
      <c r="BE305" s="38">
        <v>6.5</v>
      </c>
      <c r="BF305" s="37">
        <v>48600</v>
      </c>
      <c r="BG305" s="37">
        <v>78300</v>
      </c>
      <c r="BH305" s="38">
        <v>62.1</v>
      </c>
      <c r="BI305" s="38">
        <v>7</v>
      </c>
      <c r="BJ305" s="37">
        <v>13600</v>
      </c>
      <c r="BK305" s="37">
        <v>78300</v>
      </c>
      <c r="BL305" s="38">
        <v>17.3</v>
      </c>
      <c r="BM305" s="38">
        <v>5.5</v>
      </c>
      <c r="CA305" s="33" t="s">
        <v>903</v>
      </c>
      <c r="CB305" s="37">
        <v>21900</v>
      </c>
      <c r="CC305" s="37">
        <v>78300</v>
      </c>
      <c r="CD305" s="38">
        <v>28</v>
      </c>
      <c r="CE305" s="38">
        <v>6.5</v>
      </c>
      <c r="CF305" s="37">
        <v>48600</v>
      </c>
      <c r="CG305" s="37">
        <v>78300</v>
      </c>
      <c r="CH305" s="38">
        <v>62.1</v>
      </c>
      <c r="CI305" s="38">
        <v>7</v>
      </c>
      <c r="CJ305" s="37">
        <v>13600</v>
      </c>
      <c r="CK305" s="37">
        <v>78300</v>
      </c>
      <c r="CL305" s="38">
        <v>17.3</v>
      </c>
      <c r="CM305" s="38">
        <v>5.5</v>
      </c>
    </row>
    <row r="306" spans="1:91" x14ac:dyDescent="0.3">
      <c r="A306" s="6" t="s">
        <v>314</v>
      </c>
      <c r="B306" s="7">
        <v>4900</v>
      </c>
      <c r="C306" s="7">
        <v>36500</v>
      </c>
      <c r="D306" s="8">
        <v>13.5</v>
      </c>
      <c r="E306" s="8">
        <v>6.1</v>
      </c>
      <c r="F306" s="7">
        <v>17900</v>
      </c>
      <c r="G306" s="7">
        <v>36500</v>
      </c>
      <c r="H306" s="8">
        <v>49.1</v>
      </c>
      <c r="I306" s="8">
        <v>9</v>
      </c>
      <c r="J306" s="7">
        <v>5600</v>
      </c>
      <c r="K306" s="7">
        <v>36500</v>
      </c>
      <c r="L306" s="8">
        <v>15.3</v>
      </c>
      <c r="M306" s="8">
        <v>6.5</v>
      </c>
      <c r="AA306" s="24" t="s">
        <v>852</v>
      </c>
      <c r="AB306" s="25">
        <v>5400</v>
      </c>
      <c r="AC306" s="25">
        <v>38500</v>
      </c>
      <c r="AD306" s="26">
        <v>14.1</v>
      </c>
      <c r="AE306" s="26">
        <v>6.1</v>
      </c>
      <c r="AF306" s="25">
        <v>6500</v>
      </c>
      <c r="AG306" s="25">
        <v>38500</v>
      </c>
      <c r="AH306" s="26">
        <v>16.899999999999999</v>
      </c>
      <c r="AI306" s="26">
        <v>6.5</v>
      </c>
      <c r="AJ306" s="25">
        <v>20200</v>
      </c>
      <c r="AK306" s="25">
        <v>38500</v>
      </c>
      <c r="AL306" s="26">
        <v>52.4</v>
      </c>
      <c r="AM306" s="26">
        <v>8.6999999999999993</v>
      </c>
      <c r="BA306" s="36" t="s">
        <v>904</v>
      </c>
      <c r="BB306" s="37">
        <v>14100</v>
      </c>
      <c r="BC306" s="37">
        <v>51500</v>
      </c>
      <c r="BD306" s="38">
        <v>27.3</v>
      </c>
      <c r="BE306" s="38">
        <v>7.8</v>
      </c>
      <c r="BF306" s="37">
        <v>27800</v>
      </c>
      <c r="BG306" s="37">
        <v>51500</v>
      </c>
      <c r="BH306" s="38">
        <v>54</v>
      </c>
      <c r="BI306" s="38">
        <v>8.8000000000000007</v>
      </c>
      <c r="BJ306" s="37">
        <v>6500</v>
      </c>
      <c r="BK306" s="37">
        <v>51500</v>
      </c>
      <c r="BL306" s="38">
        <v>12.6</v>
      </c>
      <c r="BM306" s="38">
        <v>5.8</v>
      </c>
      <c r="CA306" s="33" t="s">
        <v>904</v>
      </c>
      <c r="CB306" s="37">
        <v>14100</v>
      </c>
      <c r="CC306" s="37">
        <v>51500</v>
      </c>
      <c r="CD306" s="38">
        <v>27.3</v>
      </c>
      <c r="CE306" s="38">
        <v>7.8</v>
      </c>
      <c r="CF306" s="37">
        <v>27800</v>
      </c>
      <c r="CG306" s="37">
        <v>51500</v>
      </c>
      <c r="CH306" s="38">
        <v>54</v>
      </c>
      <c r="CI306" s="38">
        <v>8.8000000000000007</v>
      </c>
      <c r="CJ306" s="37">
        <v>6500</v>
      </c>
      <c r="CK306" s="37">
        <v>51500</v>
      </c>
      <c r="CL306" s="38">
        <v>12.6</v>
      </c>
      <c r="CM306" s="38">
        <v>5.8</v>
      </c>
    </row>
    <row r="307" spans="1:91" x14ac:dyDescent="0.3">
      <c r="A307" s="6" t="s">
        <v>315</v>
      </c>
      <c r="B307" s="7">
        <v>17700</v>
      </c>
      <c r="C307" s="7">
        <v>76200</v>
      </c>
      <c r="D307" s="8">
        <v>23.3</v>
      </c>
      <c r="E307" s="8">
        <v>5.4</v>
      </c>
      <c r="F307" s="7">
        <v>44800</v>
      </c>
      <c r="G307" s="7">
        <v>76200</v>
      </c>
      <c r="H307" s="8">
        <v>58.8</v>
      </c>
      <c r="I307" s="8">
        <v>6.3</v>
      </c>
      <c r="J307" s="7">
        <v>10300</v>
      </c>
      <c r="K307" s="7">
        <v>76200</v>
      </c>
      <c r="L307" s="8">
        <v>13.5</v>
      </c>
      <c r="M307" s="8">
        <v>4.3</v>
      </c>
      <c r="AA307" s="24" t="s">
        <v>853</v>
      </c>
      <c r="AB307" s="25">
        <v>16100</v>
      </c>
      <c r="AC307" s="25">
        <v>81200</v>
      </c>
      <c r="AD307" s="26">
        <v>19.899999999999999</v>
      </c>
      <c r="AE307" s="26">
        <v>4.9000000000000004</v>
      </c>
      <c r="AF307" s="25">
        <v>11400</v>
      </c>
      <c r="AG307" s="25">
        <v>81200</v>
      </c>
      <c r="AH307" s="26">
        <v>14</v>
      </c>
      <c r="AI307" s="26">
        <v>4.3</v>
      </c>
      <c r="AJ307" s="25">
        <v>47300</v>
      </c>
      <c r="AK307" s="25">
        <v>81200</v>
      </c>
      <c r="AL307" s="26">
        <v>58.3</v>
      </c>
      <c r="AM307" s="26">
        <v>6.1</v>
      </c>
      <c r="BA307" s="36" t="s">
        <v>905</v>
      </c>
      <c r="BB307" s="37">
        <v>7800</v>
      </c>
      <c r="BC307" s="37">
        <v>39300</v>
      </c>
      <c r="BD307" s="38">
        <v>19.899999999999999</v>
      </c>
      <c r="BE307" s="38">
        <v>7.1</v>
      </c>
      <c r="BF307" s="37">
        <v>23700</v>
      </c>
      <c r="BG307" s="37">
        <v>39300</v>
      </c>
      <c r="BH307" s="38">
        <v>60.4</v>
      </c>
      <c r="BI307" s="38">
        <v>8.6999999999999993</v>
      </c>
      <c r="BJ307" s="37">
        <v>6700</v>
      </c>
      <c r="BK307" s="37">
        <v>39300</v>
      </c>
      <c r="BL307" s="38">
        <v>17</v>
      </c>
      <c r="BM307" s="38">
        <v>6.7</v>
      </c>
      <c r="CA307" s="33" t="s">
        <v>905</v>
      </c>
      <c r="CB307" s="37">
        <v>7800</v>
      </c>
      <c r="CC307" s="37">
        <v>39300</v>
      </c>
      <c r="CD307" s="38">
        <v>19.899999999999999</v>
      </c>
      <c r="CE307" s="38">
        <v>7.1</v>
      </c>
      <c r="CF307" s="37">
        <v>23700</v>
      </c>
      <c r="CG307" s="37">
        <v>39300</v>
      </c>
      <c r="CH307" s="38">
        <v>60.4</v>
      </c>
      <c r="CI307" s="38">
        <v>8.6999999999999993</v>
      </c>
      <c r="CJ307" s="37">
        <v>6700</v>
      </c>
      <c r="CK307" s="37">
        <v>39300</v>
      </c>
      <c r="CL307" s="38">
        <v>17</v>
      </c>
      <c r="CM307" s="38">
        <v>6.7</v>
      </c>
    </row>
    <row r="308" spans="1:91" x14ac:dyDescent="0.3">
      <c r="A308" s="6" t="s">
        <v>316</v>
      </c>
      <c r="B308" s="7">
        <v>15600</v>
      </c>
      <c r="C308" s="7">
        <v>59500</v>
      </c>
      <c r="D308" s="8">
        <v>26.3</v>
      </c>
      <c r="E308" s="8">
        <v>6.3</v>
      </c>
      <c r="F308" s="7">
        <v>36800</v>
      </c>
      <c r="G308" s="7">
        <v>59500</v>
      </c>
      <c r="H308" s="8">
        <v>61.8</v>
      </c>
      <c r="I308" s="8">
        <v>6.9</v>
      </c>
      <c r="J308" s="7">
        <v>6200</v>
      </c>
      <c r="K308" s="7">
        <v>59500</v>
      </c>
      <c r="L308" s="8">
        <v>10.4</v>
      </c>
      <c r="M308" s="8">
        <v>4.4000000000000004</v>
      </c>
      <c r="AA308" s="24" t="s">
        <v>854</v>
      </c>
      <c r="AB308" s="25">
        <v>14300</v>
      </c>
      <c r="AC308" s="25">
        <v>61400</v>
      </c>
      <c r="AD308" s="26">
        <v>23.3</v>
      </c>
      <c r="AE308" s="26">
        <v>6.1</v>
      </c>
      <c r="AF308" s="25">
        <v>9600</v>
      </c>
      <c r="AG308" s="25">
        <v>61400</v>
      </c>
      <c r="AH308" s="26">
        <v>15.6</v>
      </c>
      <c r="AI308" s="26">
        <v>5.3</v>
      </c>
      <c r="AJ308" s="25">
        <v>33100</v>
      </c>
      <c r="AK308" s="25">
        <v>61400</v>
      </c>
      <c r="AL308" s="26">
        <v>53.9</v>
      </c>
      <c r="AM308" s="26">
        <v>7.2</v>
      </c>
      <c r="BA308" s="36" t="s">
        <v>906</v>
      </c>
      <c r="BB308" s="37">
        <v>11900</v>
      </c>
      <c r="BC308" s="37">
        <v>52000</v>
      </c>
      <c r="BD308" s="38">
        <v>23</v>
      </c>
      <c r="BE308" s="38">
        <v>7.2</v>
      </c>
      <c r="BF308" s="37">
        <v>40200</v>
      </c>
      <c r="BG308" s="37">
        <v>52000</v>
      </c>
      <c r="BH308" s="38">
        <v>77.400000000000006</v>
      </c>
      <c r="BI308" s="38">
        <v>7.1</v>
      </c>
      <c r="BJ308" s="37">
        <v>5300</v>
      </c>
      <c r="BK308" s="37">
        <v>52000</v>
      </c>
      <c r="BL308" s="38">
        <v>10.199999999999999</v>
      </c>
      <c r="BM308" s="38">
        <v>5.0999999999999996</v>
      </c>
      <c r="CA308" s="33" t="s">
        <v>906</v>
      </c>
      <c r="CB308" s="37">
        <v>11900</v>
      </c>
      <c r="CC308" s="37">
        <v>52000</v>
      </c>
      <c r="CD308" s="38">
        <v>23</v>
      </c>
      <c r="CE308" s="38">
        <v>7.2</v>
      </c>
      <c r="CF308" s="37">
        <v>40200</v>
      </c>
      <c r="CG308" s="37">
        <v>52000</v>
      </c>
      <c r="CH308" s="38">
        <v>77.400000000000006</v>
      </c>
      <c r="CI308" s="38">
        <v>7.1</v>
      </c>
      <c r="CJ308" s="37">
        <v>5300</v>
      </c>
      <c r="CK308" s="37">
        <v>52000</v>
      </c>
      <c r="CL308" s="38">
        <v>10.199999999999999</v>
      </c>
      <c r="CM308" s="38">
        <v>5.0999999999999996</v>
      </c>
    </row>
    <row r="309" spans="1:91" x14ac:dyDescent="0.3">
      <c r="A309" s="6" t="s">
        <v>317</v>
      </c>
      <c r="B309" s="7">
        <v>18600</v>
      </c>
      <c r="C309" s="7">
        <v>60600</v>
      </c>
      <c r="D309" s="8">
        <v>30.6</v>
      </c>
      <c r="E309" s="8">
        <v>5.8</v>
      </c>
      <c r="F309" s="7">
        <v>44800</v>
      </c>
      <c r="G309" s="7">
        <v>60600</v>
      </c>
      <c r="H309" s="8">
        <v>73.8</v>
      </c>
      <c r="I309" s="8">
        <v>5.5</v>
      </c>
      <c r="J309" s="7">
        <v>4900</v>
      </c>
      <c r="K309" s="7">
        <v>60600</v>
      </c>
      <c r="L309" s="8">
        <v>8.1</v>
      </c>
      <c r="M309" s="8">
        <v>3.4</v>
      </c>
      <c r="AA309" s="24" t="s">
        <v>855</v>
      </c>
      <c r="AB309" s="25">
        <v>15700</v>
      </c>
      <c r="AC309" s="25">
        <v>63800</v>
      </c>
      <c r="AD309" s="26">
        <v>24.7</v>
      </c>
      <c r="AE309" s="26">
        <v>5.6</v>
      </c>
      <c r="AF309" s="25">
        <v>6400</v>
      </c>
      <c r="AG309" s="25">
        <v>63800</v>
      </c>
      <c r="AH309" s="26">
        <v>10</v>
      </c>
      <c r="AI309" s="26">
        <v>3.9</v>
      </c>
      <c r="AJ309" s="25">
        <v>42200</v>
      </c>
      <c r="AK309" s="25">
        <v>63800</v>
      </c>
      <c r="AL309" s="26">
        <v>66.2</v>
      </c>
      <c r="AM309" s="26">
        <v>6.2</v>
      </c>
      <c r="BA309" s="36" t="s">
        <v>907</v>
      </c>
      <c r="BB309" s="37">
        <v>11600</v>
      </c>
      <c r="BC309" s="37">
        <v>79100</v>
      </c>
      <c r="BD309" s="38">
        <v>14.7</v>
      </c>
      <c r="BE309" s="38">
        <v>4.5999999999999996</v>
      </c>
      <c r="BF309" s="37">
        <v>41800</v>
      </c>
      <c r="BG309" s="37">
        <v>79100</v>
      </c>
      <c r="BH309" s="38">
        <v>52.9</v>
      </c>
      <c r="BI309" s="38">
        <v>6.5</v>
      </c>
      <c r="BJ309" s="37">
        <v>13700</v>
      </c>
      <c r="BK309" s="37">
        <v>79100</v>
      </c>
      <c r="BL309" s="38">
        <v>17.399999999999999</v>
      </c>
      <c r="BM309" s="38">
        <v>5</v>
      </c>
      <c r="CA309" s="33" t="s">
        <v>907</v>
      </c>
      <c r="CB309" s="37">
        <v>11600</v>
      </c>
      <c r="CC309" s="37">
        <v>79100</v>
      </c>
      <c r="CD309" s="38">
        <v>14.7</v>
      </c>
      <c r="CE309" s="38">
        <v>4.5999999999999996</v>
      </c>
      <c r="CF309" s="37">
        <v>41800</v>
      </c>
      <c r="CG309" s="37">
        <v>79100</v>
      </c>
      <c r="CH309" s="38">
        <v>52.9</v>
      </c>
      <c r="CI309" s="38">
        <v>6.5</v>
      </c>
      <c r="CJ309" s="37">
        <v>13700</v>
      </c>
      <c r="CK309" s="37">
        <v>79100</v>
      </c>
      <c r="CL309" s="38">
        <v>17.399999999999999</v>
      </c>
      <c r="CM309" s="38">
        <v>5</v>
      </c>
    </row>
    <row r="310" spans="1:91" x14ac:dyDescent="0.3">
      <c r="A310" s="6" t="s">
        <v>318</v>
      </c>
      <c r="B310" s="7">
        <v>6000</v>
      </c>
      <c r="C310" s="7">
        <v>49300</v>
      </c>
      <c r="D310" s="8">
        <v>12.2</v>
      </c>
      <c r="E310" s="8">
        <v>5.6</v>
      </c>
      <c r="F310" s="7">
        <v>22700</v>
      </c>
      <c r="G310" s="7">
        <v>49300</v>
      </c>
      <c r="H310" s="8">
        <v>46</v>
      </c>
      <c r="I310" s="8">
        <v>8.5</v>
      </c>
      <c r="J310" s="7">
        <v>6200</v>
      </c>
      <c r="K310" s="7">
        <v>49300</v>
      </c>
      <c r="L310" s="8">
        <v>12.6</v>
      </c>
      <c r="M310" s="8">
        <v>5.6</v>
      </c>
      <c r="AA310" s="24" t="s">
        <v>856</v>
      </c>
      <c r="AB310" s="25">
        <v>6400</v>
      </c>
      <c r="AC310" s="25">
        <v>51900</v>
      </c>
      <c r="AD310" s="26">
        <v>12.2</v>
      </c>
      <c r="AE310" s="26">
        <v>5.0999999999999996</v>
      </c>
      <c r="AF310" s="25">
        <v>4000</v>
      </c>
      <c r="AG310" s="25">
        <v>51900</v>
      </c>
      <c r="AH310" s="26">
        <v>7.8</v>
      </c>
      <c r="AI310" s="26">
        <v>4.0999999999999996</v>
      </c>
      <c r="AJ310" s="25">
        <v>26500</v>
      </c>
      <c r="AK310" s="25">
        <v>51900</v>
      </c>
      <c r="AL310" s="26">
        <v>51</v>
      </c>
      <c r="AM310" s="26">
        <v>7.7</v>
      </c>
      <c r="BA310" s="36" t="s">
        <v>908</v>
      </c>
      <c r="BB310" s="37">
        <v>19000</v>
      </c>
      <c r="BC310" s="37">
        <v>47500</v>
      </c>
      <c r="BD310" s="38">
        <v>40.1</v>
      </c>
      <c r="BE310" s="38">
        <v>8.1</v>
      </c>
      <c r="BF310" s="37">
        <v>35100</v>
      </c>
      <c r="BG310" s="37">
        <v>47500</v>
      </c>
      <c r="BH310" s="38">
        <v>74</v>
      </c>
      <c r="BI310" s="38">
        <v>7.3</v>
      </c>
      <c r="BJ310" s="37">
        <v>2900</v>
      </c>
      <c r="BK310" s="37">
        <v>47500</v>
      </c>
      <c r="BL310" s="38">
        <v>6.1</v>
      </c>
      <c r="BM310" s="37" t="s">
        <v>100</v>
      </c>
      <c r="CA310" s="33" t="s">
        <v>908</v>
      </c>
      <c r="CB310" s="37">
        <v>19000</v>
      </c>
      <c r="CC310" s="37">
        <v>47500</v>
      </c>
      <c r="CD310" s="38">
        <v>40.1</v>
      </c>
      <c r="CE310" s="38">
        <v>8.1</v>
      </c>
      <c r="CF310" s="37">
        <v>35100</v>
      </c>
      <c r="CG310" s="37">
        <v>47500</v>
      </c>
      <c r="CH310" s="38">
        <v>74</v>
      </c>
      <c r="CI310" s="38">
        <v>7.3</v>
      </c>
      <c r="CJ310" s="37">
        <v>2900</v>
      </c>
      <c r="CK310" s="37">
        <v>47500</v>
      </c>
      <c r="CL310" s="38">
        <v>6.1</v>
      </c>
      <c r="CM310" s="37" t="s">
        <v>100</v>
      </c>
    </row>
    <row r="311" spans="1:91" x14ac:dyDescent="0.3">
      <c r="A311" s="6" t="s">
        <v>319</v>
      </c>
      <c r="B311" s="7">
        <v>22600</v>
      </c>
      <c r="C311" s="7">
        <v>79800</v>
      </c>
      <c r="D311" s="8">
        <v>28.4</v>
      </c>
      <c r="E311" s="8">
        <v>5.4</v>
      </c>
      <c r="F311" s="7">
        <v>51700</v>
      </c>
      <c r="G311" s="7">
        <v>79800</v>
      </c>
      <c r="H311" s="8">
        <v>64.8</v>
      </c>
      <c r="I311" s="8">
        <v>5.7</v>
      </c>
      <c r="J311" s="7">
        <v>7400</v>
      </c>
      <c r="K311" s="7">
        <v>79800</v>
      </c>
      <c r="L311" s="8">
        <v>9.3000000000000007</v>
      </c>
      <c r="M311" s="8">
        <v>3.5</v>
      </c>
      <c r="AA311" s="24" t="s">
        <v>857</v>
      </c>
      <c r="AB311" s="25">
        <v>20400</v>
      </c>
      <c r="AC311" s="25">
        <v>83100</v>
      </c>
      <c r="AD311" s="26">
        <v>24.5</v>
      </c>
      <c r="AE311" s="26">
        <v>5.2</v>
      </c>
      <c r="AF311" s="25">
        <v>7500</v>
      </c>
      <c r="AG311" s="25">
        <v>83100</v>
      </c>
      <c r="AH311" s="26">
        <v>9</v>
      </c>
      <c r="AI311" s="26">
        <v>3.5</v>
      </c>
      <c r="AJ311" s="25">
        <v>53600</v>
      </c>
      <c r="AK311" s="25">
        <v>83100</v>
      </c>
      <c r="AL311" s="26">
        <v>64.400000000000006</v>
      </c>
      <c r="AM311" s="26">
        <v>5.8</v>
      </c>
      <c r="BA311" s="36" t="s">
        <v>909</v>
      </c>
      <c r="BB311" s="37">
        <v>15900</v>
      </c>
      <c r="BC311" s="37">
        <v>58600</v>
      </c>
      <c r="BD311" s="38">
        <v>27.2</v>
      </c>
      <c r="BE311" s="38">
        <v>7.6</v>
      </c>
      <c r="BF311" s="37">
        <v>42500</v>
      </c>
      <c r="BG311" s="37">
        <v>58600</v>
      </c>
      <c r="BH311" s="38">
        <v>72.400000000000006</v>
      </c>
      <c r="BI311" s="38">
        <v>7.6</v>
      </c>
      <c r="BJ311" s="37">
        <v>4800</v>
      </c>
      <c r="BK311" s="37">
        <v>58600</v>
      </c>
      <c r="BL311" s="38">
        <v>8.1999999999999993</v>
      </c>
      <c r="BM311" s="38">
        <v>4.7</v>
      </c>
      <c r="CA311" s="33" t="s">
        <v>909</v>
      </c>
      <c r="CB311" s="37">
        <v>15900</v>
      </c>
      <c r="CC311" s="37">
        <v>58600</v>
      </c>
      <c r="CD311" s="38">
        <v>27.2</v>
      </c>
      <c r="CE311" s="38">
        <v>7.6</v>
      </c>
      <c r="CF311" s="37">
        <v>42500</v>
      </c>
      <c r="CG311" s="37">
        <v>58600</v>
      </c>
      <c r="CH311" s="38">
        <v>72.400000000000006</v>
      </c>
      <c r="CI311" s="38">
        <v>7.6</v>
      </c>
      <c r="CJ311" s="37">
        <v>4800</v>
      </c>
      <c r="CK311" s="37">
        <v>58600</v>
      </c>
      <c r="CL311" s="38">
        <v>8.1999999999999993</v>
      </c>
      <c r="CM311" s="38">
        <v>4.7</v>
      </c>
    </row>
    <row r="312" spans="1:91" x14ac:dyDescent="0.3">
      <c r="A312" s="6" t="s">
        <v>320</v>
      </c>
      <c r="B312" s="7">
        <v>11100</v>
      </c>
      <c r="C312" s="7">
        <v>51600</v>
      </c>
      <c r="D312" s="8">
        <v>21.5</v>
      </c>
      <c r="E312" s="8">
        <v>6.6</v>
      </c>
      <c r="F312" s="7">
        <v>34500</v>
      </c>
      <c r="G312" s="7">
        <v>51600</v>
      </c>
      <c r="H312" s="8">
        <v>66.900000000000006</v>
      </c>
      <c r="I312" s="8">
        <v>7.6</v>
      </c>
      <c r="J312" s="7">
        <v>5200</v>
      </c>
      <c r="K312" s="7">
        <v>51600</v>
      </c>
      <c r="L312" s="8">
        <v>10.1</v>
      </c>
      <c r="M312" s="8">
        <v>4.9000000000000004</v>
      </c>
      <c r="AA312" s="24" t="s">
        <v>858</v>
      </c>
      <c r="AB312" s="25">
        <v>12700</v>
      </c>
      <c r="AC312" s="25">
        <v>55000</v>
      </c>
      <c r="AD312" s="26">
        <v>23.2</v>
      </c>
      <c r="AE312" s="26">
        <v>6.3</v>
      </c>
      <c r="AF312" s="25">
        <v>6300</v>
      </c>
      <c r="AG312" s="25">
        <v>55000</v>
      </c>
      <c r="AH312" s="26">
        <v>11.5</v>
      </c>
      <c r="AI312" s="26">
        <v>4.7</v>
      </c>
      <c r="AJ312" s="25">
        <v>33900</v>
      </c>
      <c r="AK312" s="25">
        <v>55000</v>
      </c>
      <c r="AL312" s="26">
        <v>61.6</v>
      </c>
      <c r="AM312" s="26">
        <v>7.2</v>
      </c>
      <c r="BA312" s="36" t="s">
        <v>910</v>
      </c>
      <c r="BB312" s="37">
        <v>31600</v>
      </c>
      <c r="BC312" s="37">
        <v>89600</v>
      </c>
      <c r="BD312" s="38">
        <v>35.200000000000003</v>
      </c>
      <c r="BE312" s="38">
        <v>6.1</v>
      </c>
      <c r="BF312" s="37">
        <v>63000</v>
      </c>
      <c r="BG312" s="37">
        <v>89600</v>
      </c>
      <c r="BH312" s="38">
        <v>70.3</v>
      </c>
      <c r="BI312" s="38">
        <v>5.8</v>
      </c>
      <c r="BJ312" s="37">
        <v>6100</v>
      </c>
      <c r="BK312" s="37">
        <v>89600</v>
      </c>
      <c r="BL312" s="38">
        <v>6.8</v>
      </c>
      <c r="BM312" s="38">
        <v>3.2</v>
      </c>
      <c r="CA312" s="33" t="s">
        <v>910</v>
      </c>
      <c r="CB312" s="37">
        <v>31600</v>
      </c>
      <c r="CC312" s="37">
        <v>89600</v>
      </c>
      <c r="CD312" s="38">
        <v>35.200000000000003</v>
      </c>
      <c r="CE312" s="38">
        <v>6.1</v>
      </c>
      <c r="CF312" s="37">
        <v>63000</v>
      </c>
      <c r="CG312" s="37">
        <v>89600</v>
      </c>
      <c r="CH312" s="38">
        <v>70.3</v>
      </c>
      <c r="CI312" s="38">
        <v>5.8</v>
      </c>
      <c r="CJ312" s="37">
        <v>6100</v>
      </c>
      <c r="CK312" s="37">
        <v>89600</v>
      </c>
      <c r="CL312" s="38">
        <v>6.8</v>
      </c>
      <c r="CM312" s="38">
        <v>3.2</v>
      </c>
    </row>
    <row r="313" spans="1:91" x14ac:dyDescent="0.3">
      <c r="A313" s="6" t="s">
        <v>321</v>
      </c>
      <c r="B313" s="7">
        <v>6400</v>
      </c>
      <c r="C313" s="7">
        <v>36400</v>
      </c>
      <c r="D313" s="8">
        <v>17.600000000000001</v>
      </c>
      <c r="E313" s="8">
        <v>7</v>
      </c>
      <c r="F313" s="7">
        <v>18700</v>
      </c>
      <c r="G313" s="7">
        <v>36400</v>
      </c>
      <c r="H313" s="8">
        <v>51.2</v>
      </c>
      <c r="I313" s="8">
        <v>9.1</v>
      </c>
      <c r="J313" s="7">
        <v>6500</v>
      </c>
      <c r="K313" s="7">
        <v>36400</v>
      </c>
      <c r="L313" s="8">
        <v>17.899999999999999</v>
      </c>
      <c r="M313" s="8">
        <v>7</v>
      </c>
      <c r="AA313" s="24" t="s">
        <v>859</v>
      </c>
      <c r="AB313" s="25">
        <v>7800</v>
      </c>
      <c r="AC313" s="25">
        <v>38300</v>
      </c>
      <c r="AD313" s="26">
        <v>20.399999999999999</v>
      </c>
      <c r="AE313" s="26">
        <v>7.2</v>
      </c>
      <c r="AF313" s="25">
        <v>4900</v>
      </c>
      <c r="AG313" s="25">
        <v>38300</v>
      </c>
      <c r="AH313" s="26">
        <v>12.8</v>
      </c>
      <c r="AI313" s="26">
        <v>6</v>
      </c>
      <c r="AJ313" s="25">
        <v>21300</v>
      </c>
      <c r="AK313" s="25">
        <v>38300</v>
      </c>
      <c r="AL313" s="26">
        <v>55.5</v>
      </c>
      <c r="AM313" s="26">
        <v>8.9</v>
      </c>
      <c r="BA313" s="36" t="s">
        <v>911</v>
      </c>
      <c r="BB313" s="37">
        <v>30600</v>
      </c>
      <c r="BC313" s="37">
        <v>87600</v>
      </c>
      <c r="BD313" s="38">
        <v>34.9</v>
      </c>
      <c r="BE313" s="38">
        <v>5.9</v>
      </c>
      <c r="BF313" s="37">
        <v>61100</v>
      </c>
      <c r="BG313" s="37">
        <v>87600</v>
      </c>
      <c r="BH313" s="38">
        <v>69.7</v>
      </c>
      <c r="BI313" s="38">
        <v>5.7</v>
      </c>
      <c r="BJ313" s="37">
        <v>5600</v>
      </c>
      <c r="BK313" s="37">
        <v>87600</v>
      </c>
      <c r="BL313" s="38">
        <v>6.4</v>
      </c>
      <c r="BM313" s="38">
        <v>3</v>
      </c>
      <c r="CA313" s="33" t="s">
        <v>911</v>
      </c>
      <c r="CB313" s="37">
        <v>30600</v>
      </c>
      <c r="CC313" s="37">
        <v>87600</v>
      </c>
      <c r="CD313" s="38">
        <v>34.9</v>
      </c>
      <c r="CE313" s="38">
        <v>5.9</v>
      </c>
      <c r="CF313" s="37">
        <v>61100</v>
      </c>
      <c r="CG313" s="37">
        <v>87600</v>
      </c>
      <c r="CH313" s="38">
        <v>69.7</v>
      </c>
      <c r="CI313" s="38">
        <v>5.7</v>
      </c>
      <c r="CJ313" s="37">
        <v>5600</v>
      </c>
      <c r="CK313" s="37">
        <v>87600</v>
      </c>
      <c r="CL313" s="38">
        <v>6.4</v>
      </c>
      <c r="CM313" s="38">
        <v>3</v>
      </c>
    </row>
    <row r="314" spans="1:91" x14ac:dyDescent="0.3">
      <c r="A314" s="6" t="s">
        <v>322</v>
      </c>
      <c r="B314" s="7">
        <v>12700</v>
      </c>
      <c r="C314" s="7">
        <v>47200</v>
      </c>
      <c r="D314" s="8">
        <v>27</v>
      </c>
      <c r="E314" s="8">
        <v>7.2</v>
      </c>
      <c r="F314" s="7">
        <v>33200</v>
      </c>
      <c r="G314" s="7">
        <v>47200</v>
      </c>
      <c r="H314" s="8">
        <v>70.5</v>
      </c>
      <c r="I314" s="8">
        <v>7.4</v>
      </c>
      <c r="J314" s="7">
        <v>5700</v>
      </c>
      <c r="K314" s="7">
        <v>47200</v>
      </c>
      <c r="L314" s="8">
        <v>12.1</v>
      </c>
      <c r="M314" s="8">
        <v>5.3</v>
      </c>
      <c r="AA314" s="24" t="s">
        <v>860</v>
      </c>
      <c r="AB314" s="25">
        <v>11800</v>
      </c>
      <c r="AC314" s="25">
        <v>48500</v>
      </c>
      <c r="AD314" s="26">
        <v>24.4</v>
      </c>
      <c r="AE314" s="26">
        <v>7.2</v>
      </c>
      <c r="AF314" s="25">
        <v>11500</v>
      </c>
      <c r="AG314" s="25">
        <v>48500</v>
      </c>
      <c r="AH314" s="26">
        <v>23.8</v>
      </c>
      <c r="AI314" s="26">
        <v>7.1</v>
      </c>
      <c r="AJ314" s="25">
        <v>28200</v>
      </c>
      <c r="AK314" s="25">
        <v>48500</v>
      </c>
      <c r="AL314" s="26">
        <v>58.1</v>
      </c>
      <c r="AM314" s="26">
        <v>8.1999999999999993</v>
      </c>
      <c r="BA314" s="36" t="s">
        <v>912</v>
      </c>
      <c r="BB314" s="37">
        <v>18900</v>
      </c>
      <c r="BC314" s="37">
        <v>61000</v>
      </c>
      <c r="BD314" s="38">
        <v>31</v>
      </c>
      <c r="BE314" s="38">
        <v>6.9</v>
      </c>
      <c r="BF314" s="37">
        <v>39600</v>
      </c>
      <c r="BG314" s="37">
        <v>61000</v>
      </c>
      <c r="BH314" s="38">
        <v>64.900000000000006</v>
      </c>
      <c r="BI314" s="38">
        <v>7.1</v>
      </c>
      <c r="BJ314" s="37">
        <v>4800</v>
      </c>
      <c r="BK314" s="37">
        <v>61000</v>
      </c>
      <c r="BL314" s="38">
        <v>7.8</v>
      </c>
      <c r="BM314" s="38">
        <v>4</v>
      </c>
      <c r="CA314" s="33" t="s">
        <v>912</v>
      </c>
      <c r="CB314" s="37">
        <v>18900</v>
      </c>
      <c r="CC314" s="37">
        <v>61000</v>
      </c>
      <c r="CD314" s="38">
        <v>31</v>
      </c>
      <c r="CE314" s="38">
        <v>6.9</v>
      </c>
      <c r="CF314" s="37">
        <v>39600</v>
      </c>
      <c r="CG314" s="37">
        <v>61000</v>
      </c>
      <c r="CH314" s="38">
        <v>64.900000000000006</v>
      </c>
      <c r="CI314" s="38">
        <v>7.1</v>
      </c>
      <c r="CJ314" s="37">
        <v>4800</v>
      </c>
      <c r="CK314" s="37">
        <v>61000</v>
      </c>
      <c r="CL314" s="38">
        <v>7.8</v>
      </c>
      <c r="CM314" s="38">
        <v>4</v>
      </c>
    </row>
    <row r="315" spans="1:91" x14ac:dyDescent="0.3">
      <c r="A315" s="6" t="s">
        <v>323</v>
      </c>
      <c r="B315" s="7">
        <v>15800</v>
      </c>
      <c r="C315" s="7">
        <v>52200</v>
      </c>
      <c r="D315" s="8">
        <v>30.2</v>
      </c>
      <c r="E315" s="8">
        <v>6.2</v>
      </c>
      <c r="F315" s="7">
        <v>35600</v>
      </c>
      <c r="G315" s="7">
        <v>52200</v>
      </c>
      <c r="H315" s="8">
        <v>68.2</v>
      </c>
      <c r="I315" s="8">
        <v>6.3</v>
      </c>
      <c r="J315" s="7">
        <v>3700</v>
      </c>
      <c r="K315" s="7">
        <v>52200</v>
      </c>
      <c r="L315" s="8">
        <v>7</v>
      </c>
      <c r="M315" s="8">
        <v>3.5</v>
      </c>
      <c r="AA315" s="24" t="s">
        <v>861</v>
      </c>
      <c r="AB315" s="25">
        <v>19300</v>
      </c>
      <c r="AC315" s="25">
        <v>55100</v>
      </c>
      <c r="AD315" s="26">
        <v>35</v>
      </c>
      <c r="AE315" s="26">
        <v>7</v>
      </c>
      <c r="AF315" s="25">
        <v>5900</v>
      </c>
      <c r="AG315" s="25">
        <v>55100</v>
      </c>
      <c r="AH315" s="26">
        <v>10.7</v>
      </c>
      <c r="AI315" s="26">
        <v>4.5999999999999996</v>
      </c>
      <c r="AJ315" s="25">
        <v>38500</v>
      </c>
      <c r="AK315" s="25">
        <v>55100</v>
      </c>
      <c r="AL315" s="26">
        <v>69.8</v>
      </c>
      <c r="AM315" s="26">
        <v>6.8</v>
      </c>
      <c r="BA315" s="36" t="s">
        <v>913</v>
      </c>
      <c r="BB315" s="37">
        <v>25500</v>
      </c>
      <c r="BC315" s="37">
        <v>81000</v>
      </c>
      <c r="BD315" s="38">
        <v>31.5</v>
      </c>
      <c r="BE315" s="38">
        <v>6.1</v>
      </c>
      <c r="BF315" s="37">
        <v>53200</v>
      </c>
      <c r="BG315" s="37">
        <v>81000</v>
      </c>
      <c r="BH315" s="38">
        <v>65.7</v>
      </c>
      <c r="BI315" s="38">
        <v>6.2</v>
      </c>
      <c r="BJ315" s="37">
        <v>8800</v>
      </c>
      <c r="BK315" s="37">
        <v>81000</v>
      </c>
      <c r="BL315" s="38">
        <v>10.8</v>
      </c>
      <c r="BM315" s="38">
        <v>4.0999999999999996</v>
      </c>
      <c r="CA315" s="33" t="s">
        <v>913</v>
      </c>
      <c r="CB315" s="37">
        <v>25500</v>
      </c>
      <c r="CC315" s="37">
        <v>81000</v>
      </c>
      <c r="CD315" s="38">
        <v>31.5</v>
      </c>
      <c r="CE315" s="38">
        <v>6.1</v>
      </c>
      <c r="CF315" s="37">
        <v>53200</v>
      </c>
      <c r="CG315" s="37">
        <v>81000</v>
      </c>
      <c r="CH315" s="38">
        <v>65.7</v>
      </c>
      <c r="CI315" s="38">
        <v>6.2</v>
      </c>
      <c r="CJ315" s="37">
        <v>8800</v>
      </c>
      <c r="CK315" s="37">
        <v>81000</v>
      </c>
      <c r="CL315" s="38">
        <v>10.8</v>
      </c>
      <c r="CM315" s="38">
        <v>4.0999999999999996</v>
      </c>
    </row>
    <row r="316" spans="1:91" x14ac:dyDescent="0.3">
      <c r="A316" s="6" t="s">
        <v>324</v>
      </c>
      <c r="B316" s="7">
        <v>13900</v>
      </c>
      <c r="C316" s="7">
        <v>56400</v>
      </c>
      <c r="D316" s="8">
        <v>24.6</v>
      </c>
      <c r="E316" s="8">
        <v>6.6</v>
      </c>
      <c r="F316" s="7">
        <v>35800</v>
      </c>
      <c r="G316" s="7">
        <v>56400</v>
      </c>
      <c r="H316" s="8">
        <v>63.5</v>
      </c>
      <c r="I316" s="8">
        <v>7.3</v>
      </c>
      <c r="J316" s="7">
        <v>6500</v>
      </c>
      <c r="K316" s="7">
        <v>56400</v>
      </c>
      <c r="L316" s="8">
        <v>11.5</v>
      </c>
      <c r="M316" s="8">
        <v>4.9000000000000004</v>
      </c>
      <c r="AA316" s="24" t="s">
        <v>862</v>
      </c>
      <c r="AB316" s="25">
        <v>12500</v>
      </c>
      <c r="AC316" s="25">
        <v>58700</v>
      </c>
      <c r="AD316" s="26">
        <v>21.3</v>
      </c>
      <c r="AE316" s="26">
        <v>6</v>
      </c>
      <c r="AF316" s="25">
        <v>11100</v>
      </c>
      <c r="AG316" s="25">
        <v>58700</v>
      </c>
      <c r="AH316" s="26">
        <v>18.899999999999999</v>
      </c>
      <c r="AI316" s="26">
        <v>5.7</v>
      </c>
      <c r="AJ316" s="25">
        <v>34600</v>
      </c>
      <c r="AK316" s="25">
        <v>58700</v>
      </c>
      <c r="AL316" s="26">
        <v>58.9</v>
      </c>
      <c r="AM316" s="26">
        <v>7.2</v>
      </c>
      <c r="BA316" s="36" t="s">
        <v>914</v>
      </c>
      <c r="BB316" s="37">
        <v>44600</v>
      </c>
      <c r="BC316" s="37">
        <v>87900</v>
      </c>
      <c r="BD316" s="38">
        <v>50.8</v>
      </c>
      <c r="BE316" s="38">
        <v>6.1</v>
      </c>
      <c r="BF316" s="37">
        <v>68300</v>
      </c>
      <c r="BG316" s="37">
        <v>87900</v>
      </c>
      <c r="BH316" s="38">
        <v>77.7</v>
      </c>
      <c r="BI316" s="38">
        <v>5.0999999999999996</v>
      </c>
      <c r="BJ316" s="37">
        <v>6300</v>
      </c>
      <c r="BK316" s="37">
        <v>87900</v>
      </c>
      <c r="BL316" s="38">
        <v>7.1</v>
      </c>
      <c r="BM316" s="38">
        <v>3.2</v>
      </c>
      <c r="CA316" s="33" t="s">
        <v>914</v>
      </c>
      <c r="CB316" s="37">
        <v>44600</v>
      </c>
      <c r="CC316" s="37">
        <v>87900</v>
      </c>
      <c r="CD316" s="38">
        <v>50.8</v>
      </c>
      <c r="CE316" s="38">
        <v>6.1</v>
      </c>
      <c r="CF316" s="37">
        <v>68300</v>
      </c>
      <c r="CG316" s="37">
        <v>87900</v>
      </c>
      <c r="CH316" s="38">
        <v>77.7</v>
      </c>
      <c r="CI316" s="38">
        <v>5.0999999999999996</v>
      </c>
      <c r="CJ316" s="37">
        <v>6300</v>
      </c>
      <c r="CK316" s="37">
        <v>87900</v>
      </c>
      <c r="CL316" s="38">
        <v>7.1</v>
      </c>
      <c r="CM316" s="38">
        <v>3.2</v>
      </c>
    </row>
    <row r="317" spans="1:91" x14ac:dyDescent="0.3">
      <c r="A317" s="6" t="s">
        <v>325</v>
      </c>
      <c r="B317" s="7">
        <v>35700</v>
      </c>
      <c r="C317" s="7">
        <v>131000</v>
      </c>
      <c r="D317" s="8">
        <v>27.2</v>
      </c>
      <c r="E317" s="8">
        <v>4.2</v>
      </c>
      <c r="F317" s="7">
        <v>75400</v>
      </c>
      <c r="G317" s="7">
        <v>131000</v>
      </c>
      <c r="H317" s="8">
        <v>57.6</v>
      </c>
      <c r="I317" s="8">
        <v>4.7</v>
      </c>
      <c r="J317" s="7">
        <v>25700</v>
      </c>
      <c r="K317" s="7">
        <v>131000</v>
      </c>
      <c r="L317" s="8">
        <v>19.600000000000001</v>
      </c>
      <c r="M317" s="8">
        <v>3.7</v>
      </c>
      <c r="AA317" s="24" t="s">
        <v>863</v>
      </c>
      <c r="AB317" s="25">
        <v>35400</v>
      </c>
      <c r="AC317" s="25">
        <v>134200</v>
      </c>
      <c r="AD317" s="26">
        <v>26.4</v>
      </c>
      <c r="AE317" s="26">
        <v>4.0999999999999996</v>
      </c>
      <c r="AF317" s="25">
        <v>20300</v>
      </c>
      <c r="AG317" s="25">
        <v>134200</v>
      </c>
      <c r="AH317" s="26">
        <v>15.2</v>
      </c>
      <c r="AI317" s="26">
        <v>3.3</v>
      </c>
      <c r="AJ317" s="25">
        <v>79800</v>
      </c>
      <c r="AK317" s="25">
        <v>134200</v>
      </c>
      <c r="AL317" s="26">
        <v>59.5</v>
      </c>
      <c r="AM317" s="26">
        <v>4.5</v>
      </c>
      <c r="BA317" s="36" t="s">
        <v>915</v>
      </c>
      <c r="BB317" s="37">
        <v>12000</v>
      </c>
      <c r="BC317" s="37">
        <v>53000</v>
      </c>
      <c r="BD317" s="38">
        <v>22.8</v>
      </c>
      <c r="BE317" s="38">
        <v>7.6</v>
      </c>
      <c r="BF317" s="37">
        <v>34700</v>
      </c>
      <c r="BG317" s="37">
        <v>53000</v>
      </c>
      <c r="BH317" s="38">
        <v>65.5</v>
      </c>
      <c r="BI317" s="38">
        <v>8.6</v>
      </c>
      <c r="BJ317" s="37">
        <v>3800</v>
      </c>
      <c r="BK317" s="37">
        <v>53000</v>
      </c>
      <c r="BL317" s="38">
        <v>7.1</v>
      </c>
      <c r="BM317" s="37" t="s">
        <v>100</v>
      </c>
      <c r="CA317" s="33" t="s">
        <v>915</v>
      </c>
      <c r="CB317" s="37">
        <v>12000</v>
      </c>
      <c r="CC317" s="37">
        <v>53000</v>
      </c>
      <c r="CD317" s="38">
        <v>22.8</v>
      </c>
      <c r="CE317" s="38">
        <v>7.6</v>
      </c>
      <c r="CF317" s="37">
        <v>34700</v>
      </c>
      <c r="CG317" s="37">
        <v>53000</v>
      </c>
      <c r="CH317" s="38">
        <v>65.5</v>
      </c>
      <c r="CI317" s="38">
        <v>8.6</v>
      </c>
      <c r="CJ317" s="37">
        <v>3800</v>
      </c>
      <c r="CK317" s="37">
        <v>53000</v>
      </c>
      <c r="CL317" s="38">
        <v>7.1</v>
      </c>
      <c r="CM317" s="37" t="s">
        <v>100</v>
      </c>
    </row>
    <row r="318" spans="1:91" x14ac:dyDescent="0.3">
      <c r="A318" s="6" t="s">
        <v>326</v>
      </c>
      <c r="B318" s="7">
        <v>20500</v>
      </c>
      <c r="C318" s="7">
        <v>55200</v>
      </c>
      <c r="D318" s="8">
        <v>37.200000000000003</v>
      </c>
      <c r="E318" s="8">
        <v>6.8</v>
      </c>
      <c r="F318" s="7">
        <v>40200</v>
      </c>
      <c r="G318" s="7">
        <v>55200</v>
      </c>
      <c r="H318" s="8">
        <v>72.900000000000006</v>
      </c>
      <c r="I318" s="8">
        <v>6.3</v>
      </c>
      <c r="J318" s="7">
        <v>6200</v>
      </c>
      <c r="K318" s="7">
        <v>55200</v>
      </c>
      <c r="L318" s="8">
        <v>11.2</v>
      </c>
      <c r="M318" s="8">
        <v>4.5</v>
      </c>
      <c r="AA318" s="24" t="s">
        <v>864</v>
      </c>
      <c r="AB318" s="25">
        <v>19900</v>
      </c>
      <c r="AC318" s="25">
        <v>57400</v>
      </c>
      <c r="AD318" s="26">
        <v>34.6</v>
      </c>
      <c r="AE318" s="26">
        <v>6.5</v>
      </c>
      <c r="AF318" s="25">
        <v>7300</v>
      </c>
      <c r="AG318" s="25">
        <v>57400</v>
      </c>
      <c r="AH318" s="26">
        <v>12.7</v>
      </c>
      <c r="AI318" s="26">
        <v>4.5</v>
      </c>
      <c r="AJ318" s="25">
        <v>39400</v>
      </c>
      <c r="AK318" s="25">
        <v>57400</v>
      </c>
      <c r="AL318" s="26">
        <v>68.599999999999994</v>
      </c>
      <c r="AM318" s="26">
        <v>6.3</v>
      </c>
      <c r="BA318" s="36" t="s">
        <v>916</v>
      </c>
      <c r="BB318" s="37">
        <v>19300</v>
      </c>
      <c r="BC318" s="37">
        <v>55000</v>
      </c>
      <c r="BD318" s="38">
        <v>35</v>
      </c>
      <c r="BE318" s="38">
        <v>7</v>
      </c>
      <c r="BF318" s="37">
        <v>36000</v>
      </c>
      <c r="BG318" s="37">
        <v>55000</v>
      </c>
      <c r="BH318" s="38">
        <v>65.5</v>
      </c>
      <c r="BI318" s="38">
        <v>7</v>
      </c>
      <c r="BJ318" s="37">
        <v>4200</v>
      </c>
      <c r="BK318" s="37">
        <v>55000</v>
      </c>
      <c r="BL318" s="38">
        <v>7.6</v>
      </c>
      <c r="BM318" s="38">
        <v>3.9</v>
      </c>
      <c r="CA318" s="33" t="s">
        <v>916</v>
      </c>
      <c r="CB318" s="37">
        <v>19300</v>
      </c>
      <c r="CC318" s="37">
        <v>55000</v>
      </c>
      <c r="CD318" s="38">
        <v>35</v>
      </c>
      <c r="CE318" s="38">
        <v>7</v>
      </c>
      <c r="CF318" s="37">
        <v>36000</v>
      </c>
      <c r="CG318" s="37">
        <v>55000</v>
      </c>
      <c r="CH318" s="38">
        <v>65.5</v>
      </c>
      <c r="CI318" s="38">
        <v>7</v>
      </c>
      <c r="CJ318" s="37">
        <v>4200</v>
      </c>
      <c r="CK318" s="37">
        <v>55000</v>
      </c>
      <c r="CL318" s="38">
        <v>7.6</v>
      </c>
      <c r="CM318" s="38">
        <v>3.9</v>
      </c>
    </row>
    <row r="319" spans="1:91" x14ac:dyDescent="0.3">
      <c r="A319" s="6" t="s">
        <v>327</v>
      </c>
      <c r="B319" s="7">
        <v>8500</v>
      </c>
      <c r="C319" s="7">
        <v>45700</v>
      </c>
      <c r="D319" s="8">
        <v>18.600000000000001</v>
      </c>
      <c r="E319" s="8">
        <v>6</v>
      </c>
      <c r="F319" s="7">
        <v>25800</v>
      </c>
      <c r="G319" s="7">
        <v>45700</v>
      </c>
      <c r="H319" s="8">
        <v>56.5</v>
      </c>
      <c r="I319" s="8">
        <v>7.6</v>
      </c>
      <c r="J319" s="7">
        <v>8100</v>
      </c>
      <c r="K319" s="7">
        <v>45700</v>
      </c>
      <c r="L319" s="8">
        <v>17.8</v>
      </c>
      <c r="M319" s="8">
        <v>5.8</v>
      </c>
      <c r="AA319" s="24" t="s">
        <v>865</v>
      </c>
      <c r="AB319" s="25">
        <v>8500</v>
      </c>
      <c r="AC319" s="25">
        <v>48100</v>
      </c>
      <c r="AD319" s="26">
        <v>17.600000000000001</v>
      </c>
      <c r="AE319" s="26">
        <v>6.3</v>
      </c>
      <c r="AF319" s="25">
        <v>8600</v>
      </c>
      <c r="AG319" s="25">
        <v>48100</v>
      </c>
      <c r="AH319" s="26">
        <v>17.8</v>
      </c>
      <c r="AI319" s="26">
        <v>6.3</v>
      </c>
      <c r="AJ319" s="25">
        <v>25200</v>
      </c>
      <c r="AK319" s="25">
        <v>48100</v>
      </c>
      <c r="AL319" s="26">
        <v>52.4</v>
      </c>
      <c r="AM319" s="26">
        <v>8.1999999999999993</v>
      </c>
      <c r="BA319" s="36" t="s">
        <v>917</v>
      </c>
      <c r="BB319" s="37">
        <v>17200</v>
      </c>
      <c r="BC319" s="37">
        <v>57800</v>
      </c>
      <c r="BD319" s="38">
        <v>29.7</v>
      </c>
      <c r="BE319" s="38">
        <v>7.1</v>
      </c>
      <c r="BF319" s="37">
        <v>38200</v>
      </c>
      <c r="BG319" s="37">
        <v>57800</v>
      </c>
      <c r="BH319" s="38">
        <v>66</v>
      </c>
      <c r="BI319" s="38">
        <v>7.4</v>
      </c>
      <c r="BJ319" s="37">
        <v>3900</v>
      </c>
      <c r="BK319" s="37">
        <v>57800</v>
      </c>
      <c r="BL319" s="38">
        <v>6.8</v>
      </c>
      <c r="BM319" s="38">
        <v>3.9</v>
      </c>
      <c r="CA319" s="33" t="s">
        <v>917</v>
      </c>
      <c r="CB319" s="37">
        <v>17200</v>
      </c>
      <c r="CC319" s="37">
        <v>57800</v>
      </c>
      <c r="CD319" s="38">
        <v>29.7</v>
      </c>
      <c r="CE319" s="38">
        <v>7.1</v>
      </c>
      <c r="CF319" s="37">
        <v>38200</v>
      </c>
      <c r="CG319" s="37">
        <v>57800</v>
      </c>
      <c r="CH319" s="38">
        <v>66</v>
      </c>
      <c r="CI319" s="38">
        <v>7.4</v>
      </c>
      <c r="CJ319" s="37">
        <v>3900</v>
      </c>
      <c r="CK319" s="37">
        <v>57800</v>
      </c>
      <c r="CL319" s="38">
        <v>6.8</v>
      </c>
      <c r="CM319" s="38">
        <v>3.9</v>
      </c>
    </row>
    <row r="320" spans="1:91" x14ac:dyDescent="0.3">
      <c r="A320" s="6" t="s">
        <v>328</v>
      </c>
      <c r="B320" s="7">
        <v>11300</v>
      </c>
      <c r="C320" s="7">
        <v>71600</v>
      </c>
      <c r="D320" s="8">
        <v>15.7</v>
      </c>
      <c r="E320" s="8">
        <v>4.5999999999999996</v>
      </c>
      <c r="F320" s="7">
        <v>42100</v>
      </c>
      <c r="G320" s="7">
        <v>71600</v>
      </c>
      <c r="H320" s="8">
        <v>58.8</v>
      </c>
      <c r="I320" s="8">
        <v>6.3</v>
      </c>
      <c r="J320" s="7">
        <v>9700</v>
      </c>
      <c r="K320" s="7">
        <v>71600</v>
      </c>
      <c r="L320" s="8">
        <v>13.6</v>
      </c>
      <c r="M320" s="8">
        <v>4.4000000000000004</v>
      </c>
      <c r="AA320" s="24" t="s">
        <v>866</v>
      </c>
      <c r="AB320" s="25">
        <v>12000</v>
      </c>
      <c r="AC320" s="25">
        <v>75600</v>
      </c>
      <c r="AD320" s="26">
        <v>15.8</v>
      </c>
      <c r="AE320" s="26">
        <v>4.9000000000000004</v>
      </c>
      <c r="AF320" s="25">
        <v>13600</v>
      </c>
      <c r="AG320" s="25">
        <v>75600</v>
      </c>
      <c r="AH320" s="26">
        <v>18</v>
      </c>
      <c r="AI320" s="26">
        <v>5.2</v>
      </c>
      <c r="AJ320" s="25">
        <v>41300</v>
      </c>
      <c r="AK320" s="25">
        <v>75600</v>
      </c>
      <c r="AL320" s="26">
        <v>54.6</v>
      </c>
      <c r="AM320" s="26">
        <v>6.7</v>
      </c>
      <c r="BA320" s="36" t="s">
        <v>918</v>
      </c>
      <c r="BB320" s="37">
        <v>25400</v>
      </c>
      <c r="BC320" s="37">
        <v>71100</v>
      </c>
      <c r="BD320" s="38">
        <v>35.700000000000003</v>
      </c>
      <c r="BE320" s="38">
        <v>6.7</v>
      </c>
      <c r="BF320" s="37">
        <v>49600</v>
      </c>
      <c r="BG320" s="37">
        <v>71100</v>
      </c>
      <c r="BH320" s="38">
        <v>69.8</v>
      </c>
      <c r="BI320" s="38">
        <v>6.4</v>
      </c>
      <c r="BJ320" s="37">
        <v>5900</v>
      </c>
      <c r="BK320" s="37">
        <v>71100</v>
      </c>
      <c r="BL320" s="38">
        <v>8.3000000000000007</v>
      </c>
      <c r="BM320" s="38">
        <v>3.9</v>
      </c>
      <c r="CA320" s="33" t="s">
        <v>918</v>
      </c>
      <c r="CB320" s="37">
        <v>25400</v>
      </c>
      <c r="CC320" s="37">
        <v>71100</v>
      </c>
      <c r="CD320" s="38">
        <v>35.700000000000003</v>
      </c>
      <c r="CE320" s="38">
        <v>6.7</v>
      </c>
      <c r="CF320" s="37">
        <v>49600</v>
      </c>
      <c r="CG320" s="37">
        <v>71100</v>
      </c>
      <c r="CH320" s="38">
        <v>69.8</v>
      </c>
      <c r="CI320" s="38">
        <v>6.4</v>
      </c>
      <c r="CJ320" s="37">
        <v>5900</v>
      </c>
      <c r="CK320" s="37">
        <v>71100</v>
      </c>
      <c r="CL320" s="38">
        <v>8.3000000000000007</v>
      </c>
      <c r="CM320" s="38">
        <v>3.9</v>
      </c>
    </row>
    <row r="321" spans="1:91" x14ac:dyDescent="0.3">
      <c r="A321" s="6" t="s">
        <v>329</v>
      </c>
      <c r="B321" s="7">
        <v>17300</v>
      </c>
      <c r="C321" s="7">
        <v>67300</v>
      </c>
      <c r="D321" s="8">
        <v>25.7</v>
      </c>
      <c r="E321" s="8">
        <v>5.9</v>
      </c>
      <c r="F321" s="7">
        <v>39500</v>
      </c>
      <c r="G321" s="7">
        <v>67300</v>
      </c>
      <c r="H321" s="8">
        <v>58.8</v>
      </c>
      <c r="I321" s="8">
        <v>6.6</v>
      </c>
      <c r="J321" s="7">
        <v>9700</v>
      </c>
      <c r="K321" s="7">
        <v>67300</v>
      </c>
      <c r="L321" s="8">
        <v>14.5</v>
      </c>
      <c r="M321" s="8">
        <v>4.7</v>
      </c>
      <c r="AA321" s="24" t="s">
        <v>867</v>
      </c>
      <c r="AB321" s="25">
        <v>13800</v>
      </c>
      <c r="AC321" s="25">
        <v>69700</v>
      </c>
      <c r="AD321" s="26">
        <v>19.8</v>
      </c>
      <c r="AE321" s="26">
        <v>5.2</v>
      </c>
      <c r="AF321" s="25">
        <v>14800</v>
      </c>
      <c r="AG321" s="25">
        <v>69700</v>
      </c>
      <c r="AH321" s="26">
        <v>21.2</v>
      </c>
      <c r="AI321" s="26">
        <v>5.3</v>
      </c>
      <c r="AJ321" s="25">
        <v>36000</v>
      </c>
      <c r="AK321" s="25">
        <v>69700</v>
      </c>
      <c r="AL321" s="26">
        <v>51.6</v>
      </c>
      <c r="AM321" s="26">
        <v>6.5</v>
      </c>
      <c r="BA321" s="36" t="s">
        <v>919</v>
      </c>
      <c r="BB321" s="37">
        <v>12900</v>
      </c>
      <c r="BC321" s="37">
        <v>78900</v>
      </c>
      <c r="BD321" s="38">
        <v>16.399999999999999</v>
      </c>
      <c r="BE321" s="38">
        <v>4.4000000000000004</v>
      </c>
      <c r="BF321" s="37">
        <v>49500</v>
      </c>
      <c r="BG321" s="37">
        <v>78900</v>
      </c>
      <c r="BH321" s="38">
        <v>62.7</v>
      </c>
      <c r="BI321" s="38">
        <v>5.8</v>
      </c>
      <c r="BJ321" s="37">
        <v>10700</v>
      </c>
      <c r="BK321" s="37">
        <v>78900</v>
      </c>
      <c r="BL321" s="38">
        <v>13.5</v>
      </c>
      <c r="BM321" s="38">
        <v>4.0999999999999996</v>
      </c>
      <c r="CA321" s="33" t="s">
        <v>919</v>
      </c>
      <c r="CB321" s="37">
        <v>12900</v>
      </c>
      <c r="CC321" s="37">
        <v>78900</v>
      </c>
      <c r="CD321" s="38">
        <v>16.399999999999999</v>
      </c>
      <c r="CE321" s="38">
        <v>4.4000000000000004</v>
      </c>
      <c r="CF321" s="37">
        <v>49500</v>
      </c>
      <c r="CG321" s="37">
        <v>78900</v>
      </c>
      <c r="CH321" s="38">
        <v>62.7</v>
      </c>
      <c r="CI321" s="38">
        <v>5.8</v>
      </c>
      <c r="CJ321" s="37">
        <v>10700</v>
      </c>
      <c r="CK321" s="37">
        <v>78900</v>
      </c>
      <c r="CL321" s="38">
        <v>13.5</v>
      </c>
      <c r="CM321" s="38">
        <v>4.0999999999999996</v>
      </c>
    </row>
    <row r="322" spans="1:91" x14ac:dyDescent="0.3">
      <c r="A322" s="6" t="s">
        <v>330</v>
      </c>
      <c r="B322" s="7">
        <v>24000</v>
      </c>
      <c r="C322" s="7">
        <v>67800</v>
      </c>
      <c r="D322" s="8">
        <v>35.5</v>
      </c>
      <c r="E322" s="8">
        <v>6.3</v>
      </c>
      <c r="F322" s="7">
        <v>45800</v>
      </c>
      <c r="G322" s="7">
        <v>67800</v>
      </c>
      <c r="H322" s="8">
        <v>67.599999999999994</v>
      </c>
      <c r="I322" s="8">
        <v>6.2</v>
      </c>
      <c r="J322" s="7">
        <v>6500</v>
      </c>
      <c r="K322" s="7">
        <v>67800</v>
      </c>
      <c r="L322" s="8">
        <v>9.6</v>
      </c>
      <c r="M322" s="8">
        <v>3.9</v>
      </c>
      <c r="AA322" s="24" t="s">
        <v>868</v>
      </c>
      <c r="AB322" s="25">
        <v>25700</v>
      </c>
      <c r="AC322" s="25">
        <v>70600</v>
      </c>
      <c r="AD322" s="26">
        <v>36.4</v>
      </c>
      <c r="AE322" s="26">
        <v>6.3</v>
      </c>
      <c r="AF322" s="25">
        <v>6400</v>
      </c>
      <c r="AG322" s="25">
        <v>70600</v>
      </c>
      <c r="AH322" s="26">
        <v>9</v>
      </c>
      <c r="AI322" s="26">
        <v>3.8</v>
      </c>
      <c r="AJ322" s="25">
        <v>49700</v>
      </c>
      <c r="AK322" s="25">
        <v>70600</v>
      </c>
      <c r="AL322" s="26">
        <v>70.400000000000006</v>
      </c>
      <c r="AM322" s="26">
        <v>6</v>
      </c>
      <c r="BA322" s="36" t="s">
        <v>920</v>
      </c>
      <c r="BB322" s="37">
        <v>18400</v>
      </c>
      <c r="BC322" s="37">
        <v>74000</v>
      </c>
      <c r="BD322" s="38">
        <v>24.9</v>
      </c>
      <c r="BE322" s="38">
        <v>5.6</v>
      </c>
      <c r="BF322" s="37">
        <v>51700</v>
      </c>
      <c r="BG322" s="37">
        <v>74000</v>
      </c>
      <c r="BH322" s="38">
        <v>70</v>
      </c>
      <c r="BI322" s="38">
        <v>5.9</v>
      </c>
      <c r="BJ322" s="37">
        <v>7400</v>
      </c>
      <c r="BK322" s="37">
        <v>74000</v>
      </c>
      <c r="BL322" s="38">
        <v>10.1</v>
      </c>
      <c r="BM322" s="38">
        <v>3.9</v>
      </c>
      <c r="CA322" s="33" t="s">
        <v>920</v>
      </c>
      <c r="CB322" s="37">
        <v>18400</v>
      </c>
      <c r="CC322" s="37">
        <v>74000</v>
      </c>
      <c r="CD322" s="38">
        <v>24.9</v>
      </c>
      <c r="CE322" s="38">
        <v>5.6</v>
      </c>
      <c r="CF322" s="37">
        <v>51700</v>
      </c>
      <c r="CG322" s="37">
        <v>74000</v>
      </c>
      <c r="CH322" s="38">
        <v>70</v>
      </c>
      <c r="CI322" s="38">
        <v>5.9</v>
      </c>
      <c r="CJ322" s="37">
        <v>7400</v>
      </c>
      <c r="CK322" s="37">
        <v>74000</v>
      </c>
      <c r="CL322" s="38">
        <v>10.1</v>
      </c>
      <c r="CM322" s="38">
        <v>3.9</v>
      </c>
    </row>
    <row r="323" spans="1:91" x14ac:dyDescent="0.3">
      <c r="A323" s="6" t="s">
        <v>331</v>
      </c>
      <c r="B323" s="7">
        <v>21500</v>
      </c>
      <c r="C323" s="7">
        <v>68200</v>
      </c>
      <c r="D323" s="8">
        <v>31.5</v>
      </c>
      <c r="E323" s="8">
        <v>6.4</v>
      </c>
      <c r="F323" s="7">
        <v>46000</v>
      </c>
      <c r="G323" s="7">
        <v>68200</v>
      </c>
      <c r="H323" s="8">
        <v>67.400000000000006</v>
      </c>
      <c r="I323" s="8">
        <v>6.5</v>
      </c>
      <c r="J323" s="7">
        <v>9400</v>
      </c>
      <c r="K323" s="7">
        <v>68200</v>
      </c>
      <c r="L323" s="8">
        <v>13.7</v>
      </c>
      <c r="M323" s="8">
        <v>4.7</v>
      </c>
      <c r="AA323" s="24" t="s">
        <v>869</v>
      </c>
      <c r="AB323" s="25">
        <v>20000</v>
      </c>
      <c r="AC323" s="25">
        <v>71600</v>
      </c>
      <c r="AD323" s="26">
        <v>27.9</v>
      </c>
      <c r="AE323" s="26">
        <v>5.9</v>
      </c>
      <c r="AF323" s="25">
        <v>7300</v>
      </c>
      <c r="AG323" s="25">
        <v>71600</v>
      </c>
      <c r="AH323" s="26">
        <v>10.199999999999999</v>
      </c>
      <c r="AI323" s="26">
        <v>4</v>
      </c>
      <c r="AJ323" s="25">
        <v>49200</v>
      </c>
      <c r="AK323" s="25">
        <v>71600</v>
      </c>
      <c r="AL323" s="26">
        <v>68.7</v>
      </c>
      <c r="AM323" s="26">
        <v>6.1</v>
      </c>
      <c r="BA323" s="36" t="s">
        <v>921</v>
      </c>
      <c r="BB323" s="37">
        <v>6100</v>
      </c>
      <c r="BC323" s="37">
        <v>59300</v>
      </c>
      <c r="BD323" s="38">
        <v>10.3</v>
      </c>
      <c r="BE323" s="38">
        <v>5.0999999999999996</v>
      </c>
      <c r="BF323" s="37">
        <v>26900</v>
      </c>
      <c r="BG323" s="37">
        <v>59300</v>
      </c>
      <c r="BH323" s="38">
        <v>45.4</v>
      </c>
      <c r="BI323" s="38">
        <v>8.4</v>
      </c>
      <c r="BJ323" s="37">
        <v>13300</v>
      </c>
      <c r="BK323" s="37">
        <v>59300</v>
      </c>
      <c r="BL323" s="38">
        <v>22.4</v>
      </c>
      <c r="BM323" s="38">
        <v>7</v>
      </c>
      <c r="CA323" s="33" t="s">
        <v>921</v>
      </c>
      <c r="CB323" s="37">
        <v>6100</v>
      </c>
      <c r="CC323" s="37">
        <v>59300</v>
      </c>
      <c r="CD323" s="38">
        <v>10.3</v>
      </c>
      <c r="CE323" s="38">
        <v>5.0999999999999996</v>
      </c>
      <c r="CF323" s="37">
        <v>26900</v>
      </c>
      <c r="CG323" s="37">
        <v>59300</v>
      </c>
      <c r="CH323" s="38">
        <v>45.4</v>
      </c>
      <c r="CI323" s="38">
        <v>8.4</v>
      </c>
      <c r="CJ323" s="37">
        <v>13300</v>
      </c>
      <c r="CK323" s="37">
        <v>59300</v>
      </c>
      <c r="CL323" s="38">
        <v>22.4</v>
      </c>
      <c r="CM323" s="38">
        <v>7</v>
      </c>
    </row>
    <row r="324" spans="1:91" x14ac:dyDescent="0.3">
      <c r="A324" s="6" t="s">
        <v>332</v>
      </c>
      <c r="B324" s="7">
        <v>9900</v>
      </c>
      <c r="C324" s="7">
        <v>63500</v>
      </c>
      <c r="D324" s="8">
        <v>15.6</v>
      </c>
      <c r="E324" s="8">
        <v>4.8</v>
      </c>
      <c r="F324" s="7">
        <v>33900</v>
      </c>
      <c r="G324" s="7">
        <v>63500</v>
      </c>
      <c r="H324" s="8">
        <v>53.3</v>
      </c>
      <c r="I324" s="8">
        <v>6.6</v>
      </c>
      <c r="J324" s="7">
        <v>10400</v>
      </c>
      <c r="K324" s="7">
        <v>63500</v>
      </c>
      <c r="L324" s="8">
        <v>16.399999999999999</v>
      </c>
      <c r="M324" s="8">
        <v>4.9000000000000004</v>
      </c>
      <c r="AA324" s="24" t="s">
        <v>870</v>
      </c>
      <c r="AB324" s="25">
        <v>12800</v>
      </c>
      <c r="AC324" s="25">
        <v>66900</v>
      </c>
      <c r="AD324" s="26">
        <v>19.100000000000001</v>
      </c>
      <c r="AE324" s="26">
        <v>5.4</v>
      </c>
      <c r="AF324" s="25">
        <v>10200</v>
      </c>
      <c r="AG324" s="25">
        <v>66900</v>
      </c>
      <c r="AH324" s="26">
        <v>15.2</v>
      </c>
      <c r="AI324" s="26">
        <v>4.9000000000000004</v>
      </c>
      <c r="AJ324" s="25">
        <v>35000</v>
      </c>
      <c r="AK324" s="25">
        <v>66900</v>
      </c>
      <c r="AL324" s="26">
        <v>52.3</v>
      </c>
      <c r="AM324" s="26">
        <v>6.9</v>
      </c>
      <c r="BA324" s="36" t="s">
        <v>1030</v>
      </c>
      <c r="BB324" s="37">
        <v>20100</v>
      </c>
      <c r="BC324" s="37">
        <v>86500</v>
      </c>
      <c r="BD324" s="38">
        <v>23.2</v>
      </c>
      <c r="BE324" s="38">
        <v>5.4</v>
      </c>
      <c r="BF324" s="37">
        <v>49500</v>
      </c>
      <c r="BG324" s="37">
        <v>86500</v>
      </c>
      <c r="BH324" s="38">
        <v>57.2</v>
      </c>
      <c r="BI324" s="38">
        <v>6.4</v>
      </c>
      <c r="BJ324" s="37">
        <v>13000</v>
      </c>
      <c r="BK324" s="37">
        <v>86500</v>
      </c>
      <c r="BL324" s="38">
        <v>15</v>
      </c>
      <c r="BM324" s="38">
        <v>4.5999999999999996</v>
      </c>
      <c r="CA324" s="33" t="s">
        <v>1030</v>
      </c>
      <c r="CB324" s="37">
        <v>20100</v>
      </c>
      <c r="CC324" s="37">
        <v>86500</v>
      </c>
      <c r="CD324" s="38">
        <v>23.2</v>
      </c>
      <c r="CE324" s="38">
        <v>5.4</v>
      </c>
      <c r="CF324" s="37">
        <v>49500</v>
      </c>
      <c r="CG324" s="37">
        <v>86500</v>
      </c>
      <c r="CH324" s="38">
        <v>57.2</v>
      </c>
      <c r="CI324" s="38">
        <v>6.4</v>
      </c>
      <c r="CJ324" s="37">
        <v>13000</v>
      </c>
      <c r="CK324" s="37">
        <v>86500</v>
      </c>
      <c r="CL324" s="38">
        <v>15</v>
      </c>
      <c r="CM324" s="38">
        <v>4.5999999999999996</v>
      </c>
    </row>
    <row r="325" spans="1:91" x14ac:dyDescent="0.3">
      <c r="A325" s="6" t="s">
        <v>333</v>
      </c>
      <c r="B325" s="7">
        <v>15000</v>
      </c>
      <c r="C325" s="7">
        <v>67800</v>
      </c>
      <c r="D325" s="8">
        <v>22.1</v>
      </c>
      <c r="E325" s="8">
        <v>5.0999999999999996</v>
      </c>
      <c r="F325" s="7">
        <v>42000</v>
      </c>
      <c r="G325" s="7">
        <v>67800</v>
      </c>
      <c r="H325" s="8">
        <v>61.9</v>
      </c>
      <c r="I325" s="8">
        <v>5.9</v>
      </c>
      <c r="J325" s="7">
        <v>10300</v>
      </c>
      <c r="K325" s="7">
        <v>67800</v>
      </c>
      <c r="L325" s="8">
        <v>15.2</v>
      </c>
      <c r="M325" s="8">
        <v>4.4000000000000004</v>
      </c>
      <c r="AA325" s="24" t="s">
        <v>871</v>
      </c>
      <c r="AB325" s="25">
        <v>16700</v>
      </c>
      <c r="AC325" s="25">
        <v>70600</v>
      </c>
      <c r="AD325" s="26">
        <v>23.6</v>
      </c>
      <c r="AE325" s="26">
        <v>5.6</v>
      </c>
      <c r="AF325" s="25">
        <v>9900</v>
      </c>
      <c r="AG325" s="25">
        <v>70600</v>
      </c>
      <c r="AH325" s="26">
        <v>14</v>
      </c>
      <c r="AI325" s="26">
        <v>4.5999999999999996</v>
      </c>
      <c r="AJ325" s="25">
        <v>45300</v>
      </c>
      <c r="AK325" s="25">
        <v>70600</v>
      </c>
      <c r="AL325" s="26">
        <v>64.2</v>
      </c>
      <c r="AM325" s="26">
        <v>6.3</v>
      </c>
      <c r="BA325" s="36" t="s">
        <v>922</v>
      </c>
      <c r="BB325" s="37">
        <v>16200</v>
      </c>
      <c r="BC325" s="37">
        <v>55800</v>
      </c>
      <c r="BD325" s="38">
        <v>29</v>
      </c>
      <c r="BE325" s="38">
        <v>7.3</v>
      </c>
      <c r="BF325" s="37">
        <v>34200</v>
      </c>
      <c r="BG325" s="37">
        <v>55800</v>
      </c>
      <c r="BH325" s="38">
        <v>61.3</v>
      </c>
      <c r="BI325" s="38">
        <v>7.8</v>
      </c>
      <c r="BJ325" s="37">
        <v>7400</v>
      </c>
      <c r="BK325" s="37">
        <v>55800</v>
      </c>
      <c r="BL325" s="38">
        <v>13.2</v>
      </c>
      <c r="BM325" s="38">
        <v>5.5</v>
      </c>
      <c r="CA325" s="33" t="s">
        <v>922</v>
      </c>
      <c r="CB325" s="37">
        <v>16200</v>
      </c>
      <c r="CC325" s="37">
        <v>55800</v>
      </c>
      <c r="CD325" s="38">
        <v>29</v>
      </c>
      <c r="CE325" s="38">
        <v>7.3</v>
      </c>
      <c r="CF325" s="37">
        <v>34200</v>
      </c>
      <c r="CG325" s="37">
        <v>55800</v>
      </c>
      <c r="CH325" s="38">
        <v>61.3</v>
      </c>
      <c r="CI325" s="38">
        <v>7.8</v>
      </c>
      <c r="CJ325" s="37">
        <v>7400</v>
      </c>
      <c r="CK325" s="37">
        <v>55800</v>
      </c>
      <c r="CL325" s="38">
        <v>13.2</v>
      </c>
      <c r="CM325" s="38">
        <v>5.5</v>
      </c>
    </row>
    <row r="326" spans="1:91" x14ac:dyDescent="0.3">
      <c r="A326" s="6" t="s">
        <v>334</v>
      </c>
      <c r="B326" s="7">
        <v>29400</v>
      </c>
      <c r="C326" s="7">
        <v>67400</v>
      </c>
      <c r="D326" s="8">
        <v>43.7</v>
      </c>
      <c r="E326" s="8">
        <v>6.2</v>
      </c>
      <c r="F326" s="7">
        <v>48700</v>
      </c>
      <c r="G326" s="7">
        <v>67400</v>
      </c>
      <c r="H326" s="8">
        <v>72.3</v>
      </c>
      <c r="I326" s="8">
        <v>5.6</v>
      </c>
      <c r="J326" s="7">
        <v>6200</v>
      </c>
      <c r="K326" s="7">
        <v>67400</v>
      </c>
      <c r="L326" s="8">
        <v>9.1999999999999993</v>
      </c>
      <c r="M326" s="8">
        <v>3.6</v>
      </c>
      <c r="AA326" s="24" t="s">
        <v>872</v>
      </c>
      <c r="AB326" s="25">
        <v>32300</v>
      </c>
      <c r="AC326" s="25">
        <v>69600</v>
      </c>
      <c r="AD326" s="26">
        <v>46.4</v>
      </c>
      <c r="AE326" s="26">
        <v>6.9</v>
      </c>
      <c r="AF326" s="25">
        <v>3100</v>
      </c>
      <c r="AG326" s="25">
        <v>69600</v>
      </c>
      <c r="AH326" s="26">
        <v>4.5</v>
      </c>
      <c r="AI326" s="25" t="s">
        <v>100</v>
      </c>
      <c r="AJ326" s="25">
        <v>52700</v>
      </c>
      <c r="AK326" s="25">
        <v>69600</v>
      </c>
      <c r="AL326" s="26">
        <v>75.7</v>
      </c>
      <c r="AM326" s="26">
        <v>6</v>
      </c>
      <c r="BA326" s="36" t="s">
        <v>923</v>
      </c>
      <c r="BB326" s="37">
        <v>26800</v>
      </c>
      <c r="BC326" s="37">
        <v>87500</v>
      </c>
      <c r="BD326" s="38">
        <v>30.6</v>
      </c>
      <c r="BE326" s="38">
        <v>6.3</v>
      </c>
      <c r="BF326" s="37">
        <v>57800</v>
      </c>
      <c r="BG326" s="37">
        <v>87500</v>
      </c>
      <c r="BH326" s="38">
        <v>66</v>
      </c>
      <c r="BI326" s="38">
        <v>6.5</v>
      </c>
      <c r="BJ326" s="37">
        <v>7500</v>
      </c>
      <c r="BK326" s="37">
        <v>87500</v>
      </c>
      <c r="BL326" s="38">
        <v>8.6</v>
      </c>
      <c r="BM326" s="38">
        <v>3.9</v>
      </c>
      <c r="CA326" s="33" t="s">
        <v>923</v>
      </c>
      <c r="CB326" s="37">
        <v>26800</v>
      </c>
      <c r="CC326" s="37">
        <v>87500</v>
      </c>
      <c r="CD326" s="38">
        <v>30.6</v>
      </c>
      <c r="CE326" s="38">
        <v>6.3</v>
      </c>
      <c r="CF326" s="37">
        <v>57800</v>
      </c>
      <c r="CG326" s="37">
        <v>87500</v>
      </c>
      <c r="CH326" s="38">
        <v>66</v>
      </c>
      <c r="CI326" s="38">
        <v>6.5</v>
      </c>
      <c r="CJ326" s="37">
        <v>7500</v>
      </c>
      <c r="CK326" s="37">
        <v>87500</v>
      </c>
      <c r="CL326" s="38">
        <v>8.6</v>
      </c>
      <c r="CM326" s="38">
        <v>3.9</v>
      </c>
    </row>
    <row r="327" spans="1:91" x14ac:dyDescent="0.3">
      <c r="A327" s="6" t="s">
        <v>335</v>
      </c>
      <c r="B327" s="7">
        <v>30200</v>
      </c>
      <c r="C327" s="7">
        <v>108000</v>
      </c>
      <c r="D327" s="8">
        <v>27.9</v>
      </c>
      <c r="E327" s="8">
        <v>2.9</v>
      </c>
      <c r="F327" s="7">
        <v>70700</v>
      </c>
      <c r="G327" s="7">
        <v>108000</v>
      </c>
      <c r="H327" s="8">
        <v>65.400000000000006</v>
      </c>
      <c r="I327" s="8">
        <v>3.1</v>
      </c>
      <c r="J327" s="7">
        <v>15200</v>
      </c>
      <c r="K327" s="7">
        <v>108000</v>
      </c>
      <c r="L327" s="8">
        <v>14.1</v>
      </c>
      <c r="M327" s="8">
        <v>2.2000000000000002</v>
      </c>
      <c r="AA327" s="24" t="s">
        <v>1025</v>
      </c>
      <c r="AB327" s="25">
        <v>32900</v>
      </c>
      <c r="AC327" s="25">
        <v>111300</v>
      </c>
      <c r="AD327" s="26">
        <v>29.5</v>
      </c>
      <c r="AE327" s="26">
        <v>2.8</v>
      </c>
      <c r="AF327" s="25">
        <v>13500</v>
      </c>
      <c r="AG327" s="25">
        <v>111300</v>
      </c>
      <c r="AH327" s="26">
        <v>12.2</v>
      </c>
      <c r="AI327" s="26">
        <v>2</v>
      </c>
      <c r="AJ327" s="25">
        <v>75800</v>
      </c>
      <c r="AK327" s="25">
        <v>111300</v>
      </c>
      <c r="AL327" s="26">
        <v>68.099999999999994</v>
      </c>
      <c r="AM327" s="26">
        <v>2.9</v>
      </c>
      <c r="BA327" s="36" t="s">
        <v>924</v>
      </c>
      <c r="BB327" s="37">
        <v>22100</v>
      </c>
      <c r="BC327" s="37">
        <v>75200</v>
      </c>
      <c r="BD327" s="38">
        <v>29.4</v>
      </c>
      <c r="BE327" s="38">
        <v>5.8</v>
      </c>
      <c r="BF327" s="37">
        <v>56400</v>
      </c>
      <c r="BG327" s="37">
        <v>75200</v>
      </c>
      <c r="BH327" s="38">
        <v>75</v>
      </c>
      <c r="BI327" s="38">
        <v>5.5</v>
      </c>
      <c r="BJ327" s="37">
        <v>7500</v>
      </c>
      <c r="BK327" s="37">
        <v>75200</v>
      </c>
      <c r="BL327" s="38">
        <v>9.9</v>
      </c>
      <c r="BM327" s="38">
        <v>3.8</v>
      </c>
      <c r="CA327" s="33" t="s">
        <v>924</v>
      </c>
      <c r="CB327" s="37">
        <v>22100</v>
      </c>
      <c r="CC327" s="37">
        <v>75200</v>
      </c>
      <c r="CD327" s="38">
        <v>29.4</v>
      </c>
      <c r="CE327" s="38">
        <v>5.8</v>
      </c>
      <c r="CF327" s="37">
        <v>56400</v>
      </c>
      <c r="CG327" s="37">
        <v>75200</v>
      </c>
      <c r="CH327" s="38">
        <v>75</v>
      </c>
      <c r="CI327" s="38">
        <v>5.5</v>
      </c>
      <c r="CJ327" s="37">
        <v>7500</v>
      </c>
      <c r="CK327" s="37">
        <v>75200</v>
      </c>
      <c r="CL327" s="38">
        <v>9.9</v>
      </c>
      <c r="CM327" s="38">
        <v>3.8</v>
      </c>
    </row>
    <row r="328" spans="1:91" x14ac:dyDescent="0.3">
      <c r="A328" s="6" t="s">
        <v>336</v>
      </c>
      <c r="B328" s="7">
        <v>57500</v>
      </c>
      <c r="C328" s="7">
        <v>174700</v>
      </c>
      <c r="D328" s="8">
        <v>32.9</v>
      </c>
      <c r="E328" s="8">
        <v>2.9</v>
      </c>
      <c r="F328" s="7">
        <v>120500</v>
      </c>
      <c r="G328" s="7">
        <v>174700</v>
      </c>
      <c r="H328" s="8">
        <v>69</v>
      </c>
      <c r="I328" s="8">
        <v>2.9</v>
      </c>
      <c r="J328" s="7">
        <v>20300</v>
      </c>
      <c r="K328" s="7">
        <v>174700</v>
      </c>
      <c r="L328" s="8">
        <v>11.6</v>
      </c>
      <c r="M328" s="8">
        <v>2</v>
      </c>
      <c r="AA328" s="24" t="s">
        <v>668</v>
      </c>
      <c r="AB328" s="25">
        <v>53900</v>
      </c>
      <c r="AC328" s="25">
        <v>184000</v>
      </c>
      <c r="AD328" s="26">
        <v>29.3</v>
      </c>
      <c r="AE328" s="26">
        <v>2.6</v>
      </c>
      <c r="AF328" s="25">
        <v>24300</v>
      </c>
      <c r="AG328" s="25">
        <v>184000</v>
      </c>
      <c r="AH328" s="26">
        <v>13.2</v>
      </c>
      <c r="AI328" s="26">
        <v>1.9</v>
      </c>
      <c r="AJ328" s="25">
        <v>117200</v>
      </c>
      <c r="AK328" s="25">
        <v>184000</v>
      </c>
      <c r="AL328" s="26">
        <v>63.7</v>
      </c>
      <c r="AM328" s="26">
        <v>2.7</v>
      </c>
      <c r="BA328" s="36" t="s">
        <v>925</v>
      </c>
      <c r="BB328" s="37">
        <v>12500</v>
      </c>
      <c r="BC328" s="37">
        <v>53700</v>
      </c>
      <c r="BD328" s="38">
        <v>23.2</v>
      </c>
      <c r="BE328" s="38">
        <v>6.6</v>
      </c>
      <c r="BF328" s="37">
        <v>31800</v>
      </c>
      <c r="BG328" s="37">
        <v>53700</v>
      </c>
      <c r="BH328" s="38">
        <v>59.2</v>
      </c>
      <c r="BI328" s="38">
        <v>7.7</v>
      </c>
      <c r="BJ328" s="37">
        <v>5200</v>
      </c>
      <c r="BK328" s="37">
        <v>53700</v>
      </c>
      <c r="BL328" s="38">
        <v>9.8000000000000007</v>
      </c>
      <c r="BM328" s="38">
        <v>4.7</v>
      </c>
      <c r="CA328" s="33" t="s">
        <v>925</v>
      </c>
      <c r="CB328" s="37">
        <v>12500</v>
      </c>
      <c r="CC328" s="37">
        <v>53700</v>
      </c>
      <c r="CD328" s="38">
        <v>23.2</v>
      </c>
      <c r="CE328" s="38">
        <v>6.6</v>
      </c>
      <c r="CF328" s="37">
        <v>31800</v>
      </c>
      <c r="CG328" s="37">
        <v>53700</v>
      </c>
      <c r="CH328" s="38">
        <v>59.2</v>
      </c>
      <c r="CI328" s="38">
        <v>7.7</v>
      </c>
      <c r="CJ328" s="37">
        <v>5200</v>
      </c>
      <c r="CK328" s="37">
        <v>53700</v>
      </c>
      <c r="CL328" s="38">
        <v>9.8000000000000007</v>
      </c>
      <c r="CM328" s="38">
        <v>4.7</v>
      </c>
    </row>
    <row r="329" spans="1:91" x14ac:dyDescent="0.3">
      <c r="A329" s="6" t="s">
        <v>337</v>
      </c>
      <c r="B329" s="7">
        <v>24600</v>
      </c>
      <c r="C329" s="7">
        <v>153600</v>
      </c>
      <c r="D329" s="8">
        <v>16</v>
      </c>
      <c r="E329" s="8">
        <v>2.1</v>
      </c>
      <c r="F329" s="7">
        <v>82400</v>
      </c>
      <c r="G329" s="7">
        <v>153600</v>
      </c>
      <c r="H329" s="8">
        <v>53.7</v>
      </c>
      <c r="I329" s="8">
        <v>2.8</v>
      </c>
      <c r="J329" s="7">
        <v>35900</v>
      </c>
      <c r="K329" s="7">
        <v>153600</v>
      </c>
      <c r="L329" s="8">
        <v>23.4</v>
      </c>
      <c r="M329" s="8">
        <v>2.4</v>
      </c>
      <c r="AA329" s="24" t="s">
        <v>669</v>
      </c>
      <c r="AB329" s="25">
        <v>22100</v>
      </c>
      <c r="AC329" s="25">
        <v>160100</v>
      </c>
      <c r="AD329" s="26">
        <v>13.8</v>
      </c>
      <c r="AE329" s="26">
        <v>2</v>
      </c>
      <c r="AF329" s="25">
        <v>39900</v>
      </c>
      <c r="AG329" s="25">
        <v>160100</v>
      </c>
      <c r="AH329" s="26">
        <v>24.9</v>
      </c>
      <c r="AI329" s="26">
        <v>2.5</v>
      </c>
      <c r="AJ329" s="25">
        <v>82800</v>
      </c>
      <c r="AK329" s="25">
        <v>160100</v>
      </c>
      <c r="AL329" s="26">
        <v>51.8</v>
      </c>
      <c r="AM329" s="26">
        <v>2.9</v>
      </c>
      <c r="BA329" s="36" t="s">
        <v>927</v>
      </c>
      <c r="BB329" s="37">
        <v>18700</v>
      </c>
      <c r="BC329" s="37">
        <v>82200</v>
      </c>
      <c r="BD329" s="38">
        <v>22.8</v>
      </c>
      <c r="BE329" s="38">
        <v>4.9000000000000004</v>
      </c>
      <c r="BF329" s="37">
        <v>48800</v>
      </c>
      <c r="BG329" s="37">
        <v>82200</v>
      </c>
      <c r="BH329" s="38">
        <v>59.4</v>
      </c>
      <c r="BI329" s="38">
        <v>5.8</v>
      </c>
      <c r="BJ329" s="37">
        <v>9500</v>
      </c>
      <c r="BK329" s="37">
        <v>82200</v>
      </c>
      <c r="BL329" s="38">
        <v>11.5</v>
      </c>
      <c r="BM329" s="38">
        <v>3.8</v>
      </c>
      <c r="CA329" s="33" t="s">
        <v>927</v>
      </c>
      <c r="CB329" s="37">
        <v>18700</v>
      </c>
      <c r="CC329" s="37">
        <v>82200</v>
      </c>
      <c r="CD329" s="38">
        <v>22.8</v>
      </c>
      <c r="CE329" s="38">
        <v>4.9000000000000004</v>
      </c>
      <c r="CF329" s="37">
        <v>48800</v>
      </c>
      <c r="CG329" s="37">
        <v>82200</v>
      </c>
      <c r="CH329" s="38">
        <v>59.4</v>
      </c>
      <c r="CI329" s="38">
        <v>5.8</v>
      </c>
      <c r="CJ329" s="37">
        <v>9500</v>
      </c>
      <c r="CK329" s="37">
        <v>82200</v>
      </c>
      <c r="CL329" s="38">
        <v>11.5</v>
      </c>
      <c r="CM329" s="38">
        <v>3.8</v>
      </c>
    </row>
    <row r="330" spans="1:91" x14ac:dyDescent="0.3">
      <c r="A330" s="6" t="s">
        <v>338</v>
      </c>
      <c r="B330" s="7">
        <v>22200</v>
      </c>
      <c r="C330" s="7">
        <v>104000</v>
      </c>
      <c r="D330" s="8">
        <v>21.4</v>
      </c>
      <c r="E330" s="8">
        <v>2.8</v>
      </c>
      <c r="F330" s="7">
        <v>67900</v>
      </c>
      <c r="G330" s="7">
        <v>104000</v>
      </c>
      <c r="H330" s="8">
        <v>65.3</v>
      </c>
      <c r="I330" s="8">
        <v>3.2</v>
      </c>
      <c r="J330" s="7">
        <v>13600</v>
      </c>
      <c r="K330" s="7">
        <v>104000</v>
      </c>
      <c r="L330" s="8">
        <v>13.1</v>
      </c>
      <c r="M330" s="8">
        <v>2.2999999999999998</v>
      </c>
      <c r="AA330" s="24" t="s">
        <v>670</v>
      </c>
      <c r="AB330" s="25">
        <v>23000</v>
      </c>
      <c r="AC330" s="25">
        <v>107200</v>
      </c>
      <c r="AD330" s="26">
        <v>21.5</v>
      </c>
      <c r="AE330" s="26">
        <v>2.5</v>
      </c>
      <c r="AF330" s="25">
        <v>14400</v>
      </c>
      <c r="AG330" s="25">
        <v>107200</v>
      </c>
      <c r="AH330" s="26">
        <v>13.4</v>
      </c>
      <c r="AI330" s="26">
        <v>2.1</v>
      </c>
      <c r="AJ330" s="25">
        <v>66100</v>
      </c>
      <c r="AK330" s="25">
        <v>107200</v>
      </c>
      <c r="AL330" s="26">
        <v>61.6</v>
      </c>
      <c r="AM330" s="26">
        <v>3</v>
      </c>
      <c r="BA330" s="36" t="s">
        <v>1052</v>
      </c>
      <c r="BB330" s="37">
        <v>33100</v>
      </c>
      <c r="BC330" s="37">
        <v>142000</v>
      </c>
      <c r="BD330" s="38">
        <v>23.3</v>
      </c>
      <c r="BE330" s="38">
        <v>3.8</v>
      </c>
      <c r="BF330" s="37">
        <v>92400</v>
      </c>
      <c r="BG330" s="37">
        <v>142000</v>
      </c>
      <c r="BH330" s="38">
        <v>65</v>
      </c>
      <c r="BI330" s="38">
        <v>4.3</v>
      </c>
      <c r="BJ330" s="37">
        <v>13700</v>
      </c>
      <c r="BK330" s="37">
        <v>142000</v>
      </c>
      <c r="BL330" s="38">
        <v>9.6</v>
      </c>
      <c r="BM330" s="38">
        <v>2.6</v>
      </c>
      <c r="CA330" s="33" t="s">
        <v>928</v>
      </c>
      <c r="CB330" s="37">
        <v>17600</v>
      </c>
      <c r="CC330" s="37">
        <v>59200</v>
      </c>
      <c r="CD330" s="38">
        <v>29.8</v>
      </c>
      <c r="CE330" s="38">
        <v>6.8</v>
      </c>
      <c r="CF330" s="37">
        <v>39400</v>
      </c>
      <c r="CG330" s="37">
        <v>59200</v>
      </c>
      <c r="CH330" s="38">
        <v>66.5</v>
      </c>
      <c r="CI330" s="38">
        <v>7</v>
      </c>
      <c r="CJ330" s="37">
        <v>5600</v>
      </c>
      <c r="CK330" s="37">
        <v>59200</v>
      </c>
      <c r="CL330" s="38">
        <v>9.5</v>
      </c>
      <c r="CM330" s="38">
        <v>4.4000000000000004</v>
      </c>
    </row>
    <row r="331" spans="1:91" x14ac:dyDescent="0.3">
      <c r="A331" s="6" t="s">
        <v>339</v>
      </c>
      <c r="B331" s="7">
        <v>12700</v>
      </c>
      <c r="C331" s="7">
        <v>60700</v>
      </c>
      <c r="D331" s="8">
        <v>20.9</v>
      </c>
      <c r="E331" s="8">
        <v>6.3</v>
      </c>
      <c r="F331" s="7">
        <v>34700</v>
      </c>
      <c r="G331" s="7">
        <v>60700</v>
      </c>
      <c r="H331" s="8">
        <v>57.2</v>
      </c>
      <c r="I331" s="8">
        <v>7.7</v>
      </c>
      <c r="J331" s="7">
        <v>8800</v>
      </c>
      <c r="K331" s="7">
        <v>60700</v>
      </c>
      <c r="L331" s="8">
        <v>14.4</v>
      </c>
      <c r="M331" s="8">
        <v>5.5</v>
      </c>
      <c r="AA331" s="24" t="s">
        <v>873</v>
      </c>
      <c r="AB331" s="25">
        <v>8900</v>
      </c>
      <c r="AC331" s="25">
        <v>61500</v>
      </c>
      <c r="AD331" s="26">
        <v>14.5</v>
      </c>
      <c r="AE331" s="26">
        <v>5.2</v>
      </c>
      <c r="AF331" s="25">
        <v>10200</v>
      </c>
      <c r="AG331" s="25">
        <v>61500</v>
      </c>
      <c r="AH331" s="26">
        <v>16.600000000000001</v>
      </c>
      <c r="AI331" s="26">
        <v>5.5</v>
      </c>
      <c r="AJ331" s="25">
        <v>35800</v>
      </c>
      <c r="AK331" s="25">
        <v>61500</v>
      </c>
      <c r="AL331" s="26">
        <v>58.2</v>
      </c>
      <c r="AM331" s="26">
        <v>7.3</v>
      </c>
      <c r="BA331" s="36" t="s">
        <v>928</v>
      </c>
      <c r="BB331" s="37">
        <v>17600</v>
      </c>
      <c r="BC331" s="37">
        <v>59200</v>
      </c>
      <c r="BD331" s="38">
        <v>29.8</v>
      </c>
      <c r="BE331" s="38">
        <v>6.8</v>
      </c>
      <c r="BF331" s="37">
        <v>39400</v>
      </c>
      <c r="BG331" s="37">
        <v>59200</v>
      </c>
      <c r="BH331" s="38">
        <v>66.5</v>
      </c>
      <c r="BI331" s="38">
        <v>7</v>
      </c>
      <c r="BJ331" s="37">
        <v>5600</v>
      </c>
      <c r="BK331" s="37">
        <v>59200</v>
      </c>
      <c r="BL331" s="38">
        <v>9.5</v>
      </c>
      <c r="BM331" s="38">
        <v>4.4000000000000004</v>
      </c>
      <c r="CA331" s="33" t="s">
        <v>1052</v>
      </c>
      <c r="CB331" s="37">
        <v>33100</v>
      </c>
      <c r="CC331" s="37">
        <v>142000</v>
      </c>
      <c r="CD331" s="38">
        <v>23.3</v>
      </c>
      <c r="CE331" s="38">
        <v>3.8</v>
      </c>
      <c r="CF331" s="37">
        <v>92400</v>
      </c>
      <c r="CG331" s="37">
        <v>142000</v>
      </c>
      <c r="CH331" s="38">
        <v>65</v>
      </c>
      <c r="CI331" s="38">
        <v>4.3</v>
      </c>
      <c r="CJ331" s="37">
        <v>13700</v>
      </c>
      <c r="CK331" s="37">
        <v>142000</v>
      </c>
      <c r="CL331" s="38">
        <v>9.6</v>
      </c>
      <c r="CM331" s="38">
        <v>2.6</v>
      </c>
    </row>
    <row r="332" spans="1:91" x14ac:dyDescent="0.3">
      <c r="A332" s="6" t="s">
        <v>340</v>
      </c>
      <c r="B332" s="7">
        <v>17600</v>
      </c>
      <c r="C332" s="7">
        <v>68000</v>
      </c>
      <c r="D332" s="8">
        <v>25.8</v>
      </c>
      <c r="E332" s="8">
        <v>5.9</v>
      </c>
      <c r="F332" s="7">
        <v>40900</v>
      </c>
      <c r="G332" s="7">
        <v>68000</v>
      </c>
      <c r="H332" s="8">
        <v>60.2</v>
      </c>
      <c r="I332" s="8">
        <v>6.6</v>
      </c>
      <c r="J332" s="7">
        <v>11200</v>
      </c>
      <c r="K332" s="7">
        <v>68000</v>
      </c>
      <c r="L332" s="8">
        <v>16.5</v>
      </c>
      <c r="M332" s="8">
        <v>5</v>
      </c>
      <c r="AA332" s="24" t="s">
        <v>874</v>
      </c>
      <c r="AB332" s="25">
        <v>18200</v>
      </c>
      <c r="AC332" s="25">
        <v>70500</v>
      </c>
      <c r="AD332" s="26">
        <v>25.9</v>
      </c>
      <c r="AE332" s="26">
        <v>6.2</v>
      </c>
      <c r="AF332" s="25">
        <v>12100</v>
      </c>
      <c r="AG332" s="25">
        <v>70500</v>
      </c>
      <c r="AH332" s="26">
        <v>17.2</v>
      </c>
      <c r="AI332" s="26">
        <v>5.4</v>
      </c>
      <c r="AJ332" s="25">
        <v>45700</v>
      </c>
      <c r="AK332" s="25">
        <v>70500</v>
      </c>
      <c r="AL332" s="26">
        <v>64.8</v>
      </c>
      <c r="AM332" s="26">
        <v>6.8</v>
      </c>
      <c r="BA332" s="36" t="s">
        <v>1054</v>
      </c>
      <c r="BB332" s="37">
        <v>25400</v>
      </c>
      <c r="BC332" s="37">
        <v>102300</v>
      </c>
      <c r="BD332" s="38">
        <v>24.8</v>
      </c>
      <c r="BE332" s="38">
        <v>4.9000000000000004</v>
      </c>
      <c r="BF332" s="37">
        <v>61600</v>
      </c>
      <c r="BG332" s="37">
        <v>102300</v>
      </c>
      <c r="BH332" s="38">
        <v>60.2</v>
      </c>
      <c r="BI332" s="38">
        <v>5.5</v>
      </c>
      <c r="BJ332" s="37">
        <v>9800</v>
      </c>
      <c r="BK332" s="37">
        <v>102300</v>
      </c>
      <c r="BL332" s="38">
        <v>9.6</v>
      </c>
      <c r="BM332" s="38">
        <v>3.3</v>
      </c>
      <c r="CA332" s="33" t="s">
        <v>1054</v>
      </c>
      <c r="CB332" s="37">
        <v>25400</v>
      </c>
      <c r="CC332" s="37">
        <v>102300</v>
      </c>
      <c r="CD332" s="38">
        <v>24.8</v>
      </c>
      <c r="CE332" s="38">
        <v>4.9000000000000004</v>
      </c>
      <c r="CF332" s="37">
        <v>61600</v>
      </c>
      <c r="CG332" s="37">
        <v>102300</v>
      </c>
      <c r="CH332" s="38">
        <v>60.2</v>
      </c>
      <c r="CI332" s="38">
        <v>5.5</v>
      </c>
      <c r="CJ332" s="37">
        <v>9800</v>
      </c>
      <c r="CK332" s="37">
        <v>102300</v>
      </c>
      <c r="CL332" s="38">
        <v>9.6</v>
      </c>
      <c r="CM332" s="38">
        <v>3.3</v>
      </c>
    </row>
    <row r="333" spans="1:91" x14ac:dyDescent="0.3">
      <c r="A333" s="6" t="s">
        <v>341</v>
      </c>
      <c r="B333" s="7">
        <v>19700</v>
      </c>
      <c r="C333" s="7">
        <v>58800</v>
      </c>
      <c r="D333" s="8">
        <v>33.6</v>
      </c>
      <c r="E333" s="8">
        <v>7.6</v>
      </c>
      <c r="F333" s="7">
        <v>38200</v>
      </c>
      <c r="G333" s="7">
        <v>58800</v>
      </c>
      <c r="H333" s="8">
        <v>65</v>
      </c>
      <c r="I333" s="8">
        <v>7.7</v>
      </c>
      <c r="J333" s="7">
        <v>5600</v>
      </c>
      <c r="K333" s="7">
        <v>58800</v>
      </c>
      <c r="L333" s="8">
        <v>9.5</v>
      </c>
      <c r="M333" s="8">
        <v>4.7</v>
      </c>
      <c r="AA333" s="24" t="s">
        <v>875</v>
      </c>
      <c r="AB333" s="25">
        <v>21500</v>
      </c>
      <c r="AC333" s="25">
        <v>62100</v>
      </c>
      <c r="AD333" s="26">
        <v>34.700000000000003</v>
      </c>
      <c r="AE333" s="26">
        <v>6.8</v>
      </c>
      <c r="AF333" s="25">
        <v>5400</v>
      </c>
      <c r="AG333" s="25">
        <v>62100</v>
      </c>
      <c r="AH333" s="26">
        <v>8.6</v>
      </c>
      <c r="AI333" s="26">
        <v>4</v>
      </c>
      <c r="AJ333" s="25">
        <v>43800</v>
      </c>
      <c r="AK333" s="25">
        <v>62100</v>
      </c>
      <c r="AL333" s="26">
        <v>70.599999999999994</v>
      </c>
      <c r="AM333" s="26">
        <v>6.5</v>
      </c>
      <c r="BA333" s="36" t="s">
        <v>932</v>
      </c>
      <c r="BB333" s="37">
        <v>38600</v>
      </c>
      <c r="BC333" s="37">
        <v>109400</v>
      </c>
      <c r="BD333" s="38">
        <v>35.200000000000003</v>
      </c>
      <c r="BE333" s="38">
        <v>5.7</v>
      </c>
      <c r="BF333" s="37">
        <v>75000</v>
      </c>
      <c r="BG333" s="37">
        <v>109400</v>
      </c>
      <c r="BH333" s="38">
        <v>68.599999999999994</v>
      </c>
      <c r="BI333" s="38">
        <v>5.5</v>
      </c>
      <c r="BJ333" s="37">
        <v>7200</v>
      </c>
      <c r="BK333" s="37">
        <v>109400</v>
      </c>
      <c r="BL333" s="38">
        <v>6.6</v>
      </c>
      <c r="BM333" s="38">
        <v>2.9</v>
      </c>
      <c r="CA333" s="33" t="s">
        <v>936</v>
      </c>
      <c r="CB333" s="37">
        <v>17000</v>
      </c>
      <c r="CC333" s="37">
        <v>57500</v>
      </c>
      <c r="CD333" s="38">
        <v>29.6</v>
      </c>
      <c r="CE333" s="38">
        <v>6.6</v>
      </c>
      <c r="CF333" s="37">
        <v>41000</v>
      </c>
      <c r="CG333" s="37">
        <v>57500</v>
      </c>
      <c r="CH333" s="38">
        <v>71.400000000000006</v>
      </c>
      <c r="CI333" s="38">
        <v>6.6</v>
      </c>
      <c r="CJ333" s="37">
        <v>4000</v>
      </c>
      <c r="CK333" s="37">
        <v>57500</v>
      </c>
      <c r="CL333" s="38">
        <v>6.9</v>
      </c>
      <c r="CM333" s="38">
        <v>3.7</v>
      </c>
    </row>
    <row r="334" spans="1:91" x14ac:dyDescent="0.3">
      <c r="A334" s="6" t="s">
        <v>342</v>
      </c>
      <c r="B334" s="7">
        <v>17300</v>
      </c>
      <c r="C334" s="7">
        <v>76900</v>
      </c>
      <c r="D334" s="8">
        <v>22.6</v>
      </c>
      <c r="E334" s="8">
        <v>5.8</v>
      </c>
      <c r="F334" s="7">
        <v>42300</v>
      </c>
      <c r="G334" s="7">
        <v>76900</v>
      </c>
      <c r="H334" s="8">
        <v>55</v>
      </c>
      <c r="I334" s="8">
        <v>6.9</v>
      </c>
      <c r="J334" s="7">
        <v>19000</v>
      </c>
      <c r="K334" s="7">
        <v>76900</v>
      </c>
      <c r="L334" s="8">
        <v>24.7</v>
      </c>
      <c r="M334" s="8">
        <v>6</v>
      </c>
      <c r="AA334" s="24" t="s">
        <v>876</v>
      </c>
      <c r="AB334" s="25">
        <v>16700</v>
      </c>
      <c r="AC334" s="25">
        <v>79900</v>
      </c>
      <c r="AD334" s="26">
        <v>20.9</v>
      </c>
      <c r="AE334" s="26">
        <v>5.5</v>
      </c>
      <c r="AF334" s="25">
        <v>10900</v>
      </c>
      <c r="AG334" s="25">
        <v>79900</v>
      </c>
      <c r="AH334" s="26">
        <v>13.7</v>
      </c>
      <c r="AI334" s="26">
        <v>4.7</v>
      </c>
      <c r="AJ334" s="25">
        <v>50100</v>
      </c>
      <c r="AK334" s="25">
        <v>79900</v>
      </c>
      <c r="AL334" s="26">
        <v>62.7</v>
      </c>
      <c r="AM334" s="26">
        <v>6.6</v>
      </c>
      <c r="BA334" s="36" t="s">
        <v>933</v>
      </c>
      <c r="BB334" s="37">
        <v>25300</v>
      </c>
      <c r="BC334" s="37">
        <v>57500</v>
      </c>
      <c r="BD334" s="38">
        <v>44</v>
      </c>
      <c r="BE334" s="38">
        <v>7.1</v>
      </c>
      <c r="BF334" s="37">
        <v>41300</v>
      </c>
      <c r="BG334" s="37">
        <v>57500</v>
      </c>
      <c r="BH334" s="38">
        <v>71.900000000000006</v>
      </c>
      <c r="BI334" s="38">
        <v>6.4</v>
      </c>
      <c r="BJ334" s="37">
        <v>4300</v>
      </c>
      <c r="BK334" s="37">
        <v>57500</v>
      </c>
      <c r="BL334" s="38">
        <v>7.5</v>
      </c>
      <c r="BM334" s="38">
        <v>3.8</v>
      </c>
      <c r="CA334" s="33" t="s">
        <v>937</v>
      </c>
      <c r="CB334" s="37">
        <v>13400</v>
      </c>
      <c r="CC334" s="37">
        <v>56300</v>
      </c>
      <c r="CD334" s="38">
        <v>23.9</v>
      </c>
      <c r="CE334" s="38">
        <v>6.3</v>
      </c>
      <c r="CF334" s="37">
        <v>35200</v>
      </c>
      <c r="CG334" s="37">
        <v>56300</v>
      </c>
      <c r="CH334" s="38">
        <v>62.6</v>
      </c>
      <c r="CI334" s="38">
        <v>7.2</v>
      </c>
      <c r="CJ334" s="37">
        <v>4200</v>
      </c>
      <c r="CK334" s="37">
        <v>56300</v>
      </c>
      <c r="CL334" s="38">
        <v>7.4</v>
      </c>
      <c r="CM334" s="38">
        <v>3.9</v>
      </c>
    </row>
    <row r="335" spans="1:91" x14ac:dyDescent="0.3">
      <c r="A335" s="6" t="s">
        <v>343</v>
      </c>
      <c r="B335" s="7">
        <v>19400</v>
      </c>
      <c r="C335" s="7">
        <v>65600</v>
      </c>
      <c r="D335" s="8">
        <v>29.5</v>
      </c>
      <c r="E335" s="8">
        <v>6.6</v>
      </c>
      <c r="F335" s="7">
        <v>43600</v>
      </c>
      <c r="G335" s="7">
        <v>65600</v>
      </c>
      <c r="H335" s="8">
        <v>66.400000000000006</v>
      </c>
      <c r="I335" s="8">
        <v>6.8</v>
      </c>
      <c r="J335" s="7">
        <v>10000</v>
      </c>
      <c r="K335" s="7">
        <v>65600</v>
      </c>
      <c r="L335" s="8">
        <v>15.3</v>
      </c>
      <c r="M335" s="8">
        <v>5.2</v>
      </c>
      <c r="AA335" s="24" t="s">
        <v>877</v>
      </c>
      <c r="AB335" s="25">
        <v>21500</v>
      </c>
      <c r="AC335" s="25">
        <v>68000</v>
      </c>
      <c r="AD335" s="26">
        <v>31.7</v>
      </c>
      <c r="AE335" s="26">
        <v>6.4</v>
      </c>
      <c r="AF335" s="25">
        <v>9200</v>
      </c>
      <c r="AG335" s="25">
        <v>68000</v>
      </c>
      <c r="AH335" s="26">
        <v>13.5</v>
      </c>
      <c r="AI335" s="26">
        <v>4.7</v>
      </c>
      <c r="AJ335" s="25">
        <v>43700</v>
      </c>
      <c r="AK335" s="25">
        <v>68000</v>
      </c>
      <c r="AL335" s="26">
        <v>64.3</v>
      </c>
      <c r="AM335" s="26">
        <v>6.6</v>
      </c>
      <c r="BA335" s="36" t="s">
        <v>934</v>
      </c>
      <c r="BB335" s="37">
        <v>15300</v>
      </c>
      <c r="BC335" s="37">
        <v>40600</v>
      </c>
      <c r="BD335" s="38">
        <v>37.6</v>
      </c>
      <c r="BE335" s="38">
        <v>9.8000000000000007</v>
      </c>
      <c r="BF335" s="37">
        <v>32900</v>
      </c>
      <c r="BG335" s="37">
        <v>40600</v>
      </c>
      <c r="BH335" s="38">
        <v>80.900000000000006</v>
      </c>
      <c r="BI335" s="38">
        <v>8</v>
      </c>
      <c r="BJ335" s="37" t="s">
        <v>102</v>
      </c>
      <c r="BK335" s="37">
        <v>40600</v>
      </c>
      <c r="BL335" s="37" t="s">
        <v>102</v>
      </c>
      <c r="BM335" s="37" t="s">
        <v>102</v>
      </c>
      <c r="CA335" s="33" t="s">
        <v>938</v>
      </c>
      <c r="CB335" s="37">
        <v>18400</v>
      </c>
      <c r="CC335" s="37">
        <v>57500</v>
      </c>
      <c r="CD335" s="38">
        <v>32.1</v>
      </c>
      <c r="CE335" s="38">
        <v>6.9</v>
      </c>
      <c r="CF335" s="37">
        <v>45400</v>
      </c>
      <c r="CG335" s="37">
        <v>57500</v>
      </c>
      <c r="CH335" s="38">
        <v>79</v>
      </c>
      <c r="CI335" s="38">
        <v>6</v>
      </c>
      <c r="CJ335" s="37">
        <v>3000</v>
      </c>
      <c r="CK335" s="37">
        <v>57500</v>
      </c>
      <c r="CL335" s="38">
        <v>5.0999999999999996</v>
      </c>
      <c r="CM335" s="38">
        <v>3.3</v>
      </c>
    </row>
    <row r="336" spans="1:91" x14ac:dyDescent="0.3">
      <c r="A336" s="6" t="s">
        <v>344</v>
      </c>
      <c r="B336" s="7">
        <v>23000</v>
      </c>
      <c r="C336" s="7">
        <v>76700</v>
      </c>
      <c r="D336" s="8">
        <v>30</v>
      </c>
      <c r="E336" s="8">
        <v>6.2</v>
      </c>
      <c r="F336" s="7">
        <v>50000</v>
      </c>
      <c r="G336" s="7">
        <v>76700</v>
      </c>
      <c r="H336" s="8">
        <v>65.2</v>
      </c>
      <c r="I336" s="8">
        <v>6.4</v>
      </c>
      <c r="J336" s="7">
        <v>9900</v>
      </c>
      <c r="K336" s="7">
        <v>76700</v>
      </c>
      <c r="L336" s="8">
        <v>12.9</v>
      </c>
      <c r="M336" s="8">
        <v>4.5</v>
      </c>
      <c r="AA336" s="24" t="s">
        <v>878</v>
      </c>
      <c r="AB336" s="25">
        <v>25700</v>
      </c>
      <c r="AC336" s="25">
        <v>80400</v>
      </c>
      <c r="AD336" s="26">
        <v>31.9</v>
      </c>
      <c r="AE336" s="26">
        <v>6</v>
      </c>
      <c r="AF336" s="25">
        <v>6700</v>
      </c>
      <c r="AG336" s="25">
        <v>80400</v>
      </c>
      <c r="AH336" s="26">
        <v>8.4</v>
      </c>
      <c r="AI336" s="26">
        <v>3.6</v>
      </c>
      <c r="AJ336" s="25">
        <v>58800</v>
      </c>
      <c r="AK336" s="25">
        <v>80400</v>
      </c>
      <c r="AL336" s="26">
        <v>73.2</v>
      </c>
      <c r="AM336" s="26">
        <v>5.7</v>
      </c>
      <c r="BA336" s="36" t="s">
        <v>935</v>
      </c>
      <c r="BB336" s="37">
        <v>33800</v>
      </c>
      <c r="BC336" s="37">
        <v>106500</v>
      </c>
      <c r="BD336" s="38">
        <v>31.7</v>
      </c>
      <c r="BE336" s="38">
        <v>5.2</v>
      </c>
      <c r="BF336" s="37">
        <v>70500</v>
      </c>
      <c r="BG336" s="37">
        <v>106500</v>
      </c>
      <c r="BH336" s="38">
        <v>66.2</v>
      </c>
      <c r="BI336" s="38">
        <v>5.3</v>
      </c>
      <c r="BJ336" s="37">
        <v>9200</v>
      </c>
      <c r="BK336" s="37">
        <v>106500</v>
      </c>
      <c r="BL336" s="38">
        <v>8.6</v>
      </c>
      <c r="BM336" s="38">
        <v>3.2</v>
      </c>
      <c r="CA336" s="33" t="s">
        <v>939</v>
      </c>
      <c r="CB336" s="37">
        <v>15300</v>
      </c>
      <c r="CC336" s="37">
        <v>49300</v>
      </c>
      <c r="CD336" s="38">
        <v>31.1</v>
      </c>
      <c r="CE336" s="38">
        <v>7.1</v>
      </c>
      <c r="CF336" s="37">
        <v>31900</v>
      </c>
      <c r="CG336" s="37">
        <v>49300</v>
      </c>
      <c r="CH336" s="38">
        <v>64.7</v>
      </c>
      <c r="CI336" s="38">
        <v>7.3</v>
      </c>
      <c r="CJ336" s="37">
        <v>6100</v>
      </c>
      <c r="CK336" s="37">
        <v>49300</v>
      </c>
      <c r="CL336" s="38">
        <v>12.3</v>
      </c>
      <c r="CM336" s="38">
        <v>5</v>
      </c>
    </row>
    <row r="337" spans="1:91" x14ac:dyDescent="0.3">
      <c r="A337" s="6" t="s">
        <v>345</v>
      </c>
      <c r="B337" s="7">
        <v>14800</v>
      </c>
      <c r="C337" s="7">
        <v>58800</v>
      </c>
      <c r="D337" s="8">
        <v>25.1</v>
      </c>
      <c r="E337" s="8">
        <v>6</v>
      </c>
      <c r="F337" s="7">
        <v>39100</v>
      </c>
      <c r="G337" s="7">
        <v>58800</v>
      </c>
      <c r="H337" s="8">
        <v>66.400000000000006</v>
      </c>
      <c r="I337" s="8">
        <v>6.5</v>
      </c>
      <c r="J337" s="7">
        <v>8200</v>
      </c>
      <c r="K337" s="7">
        <v>58800</v>
      </c>
      <c r="L337" s="8">
        <v>13.9</v>
      </c>
      <c r="M337" s="8">
        <v>4.8</v>
      </c>
      <c r="AA337" s="24" t="s">
        <v>879</v>
      </c>
      <c r="AB337" s="25">
        <v>15800</v>
      </c>
      <c r="AC337" s="25">
        <v>62700</v>
      </c>
      <c r="AD337" s="26">
        <v>25.3</v>
      </c>
      <c r="AE337" s="26">
        <v>5.8</v>
      </c>
      <c r="AF337" s="25">
        <v>9400</v>
      </c>
      <c r="AG337" s="25">
        <v>62700</v>
      </c>
      <c r="AH337" s="26">
        <v>15</v>
      </c>
      <c r="AI337" s="26">
        <v>4.8</v>
      </c>
      <c r="AJ337" s="25">
        <v>38900</v>
      </c>
      <c r="AK337" s="25">
        <v>62700</v>
      </c>
      <c r="AL337" s="26">
        <v>62</v>
      </c>
      <c r="AM337" s="26">
        <v>6.5</v>
      </c>
      <c r="BA337" s="36" t="s">
        <v>936</v>
      </c>
      <c r="BB337" s="37">
        <v>17000</v>
      </c>
      <c r="BC337" s="37">
        <v>57500</v>
      </c>
      <c r="BD337" s="38">
        <v>29.6</v>
      </c>
      <c r="BE337" s="38">
        <v>6.6</v>
      </c>
      <c r="BF337" s="37">
        <v>41000</v>
      </c>
      <c r="BG337" s="37">
        <v>57500</v>
      </c>
      <c r="BH337" s="38">
        <v>71.400000000000006</v>
      </c>
      <c r="BI337" s="38">
        <v>6.6</v>
      </c>
      <c r="BJ337" s="37">
        <v>4000</v>
      </c>
      <c r="BK337" s="37">
        <v>57500</v>
      </c>
      <c r="BL337" s="38">
        <v>6.9</v>
      </c>
      <c r="BM337" s="38">
        <v>3.7</v>
      </c>
      <c r="CA337" s="33" t="s">
        <v>940</v>
      </c>
      <c r="CB337" s="37">
        <v>25800</v>
      </c>
      <c r="CC337" s="37">
        <v>85600</v>
      </c>
      <c r="CD337" s="38">
        <v>30.2</v>
      </c>
      <c r="CE337" s="38">
        <v>5.3</v>
      </c>
      <c r="CF337" s="37">
        <v>58500</v>
      </c>
      <c r="CG337" s="37">
        <v>85600</v>
      </c>
      <c r="CH337" s="38">
        <v>68.400000000000006</v>
      </c>
      <c r="CI337" s="38">
        <v>5.4</v>
      </c>
      <c r="CJ337" s="37">
        <v>6900</v>
      </c>
      <c r="CK337" s="37">
        <v>85600</v>
      </c>
      <c r="CL337" s="38">
        <v>8.1</v>
      </c>
      <c r="CM337" s="38">
        <v>3.2</v>
      </c>
    </row>
    <row r="338" spans="1:91" x14ac:dyDescent="0.3">
      <c r="A338" s="6" t="s">
        <v>346</v>
      </c>
      <c r="B338" s="7">
        <v>9400</v>
      </c>
      <c r="C338" s="7">
        <v>48400</v>
      </c>
      <c r="D338" s="8">
        <v>19.3</v>
      </c>
      <c r="E338" s="8">
        <v>6.6</v>
      </c>
      <c r="F338" s="7">
        <v>28800</v>
      </c>
      <c r="G338" s="7">
        <v>48400</v>
      </c>
      <c r="H338" s="8">
        <v>59.5</v>
      </c>
      <c r="I338" s="8">
        <v>8.1999999999999993</v>
      </c>
      <c r="J338" s="7">
        <v>8200</v>
      </c>
      <c r="K338" s="7">
        <v>48400</v>
      </c>
      <c r="L338" s="8">
        <v>16.899999999999999</v>
      </c>
      <c r="M338" s="8">
        <v>6.3</v>
      </c>
      <c r="AA338" s="24" t="s">
        <v>880</v>
      </c>
      <c r="AB338" s="25">
        <v>9200</v>
      </c>
      <c r="AC338" s="25">
        <v>49800</v>
      </c>
      <c r="AD338" s="26">
        <v>18.5</v>
      </c>
      <c r="AE338" s="26">
        <v>6.4</v>
      </c>
      <c r="AF338" s="25">
        <v>8100</v>
      </c>
      <c r="AG338" s="25">
        <v>49800</v>
      </c>
      <c r="AH338" s="26">
        <v>16.2</v>
      </c>
      <c r="AI338" s="26">
        <v>6.1</v>
      </c>
      <c r="AJ338" s="25">
        <v>30900</v>
      </c>
      <c r="AK338" s="25">
        <v>49800</v>
      </c>
      <c r="AL338" s="26">
        <v>62.1</v>
      </c>
      <c r="AM338" s="26">
        <v>8</v>
      </c>
      <c r="BA338" s="36" t="s">
        <v>937</v>
      </c>
      <c r="BB338" s="37">
        <v>13400</v>
      </c>
      <c r="BC338" s="37">
        <v>56300</v>
      </c>
      <c r="BD338" s="38">
        <v>23.9</v>
      </c>
      <c r="BE338" s="38">
        <v>6.3</v>
      </c>
      <c r="BF338" s="37">
        <v>35200</v>
      </c>
      <c r="BG338" s="37">
        <v>56300</v>
      </c>
      <c r="BH338" s="38">
        <v>62.6</v>
      </c>
      <c r="BI338" s="38">
        <v>7.2</v>
      </c>
      <c r="BJ338" s="37">
        <v>4200</v>
      </c>
      <c r="BK338" s="37">
        <v>56300</v>
      </c>
      <c r="BL338" s="38">
        <v>7.4</v>
      </c>
      <c r="BM338" s="38">
        <v>3.9</v>
      </c>
      <c r="CA338" s="33" t="s">
        <v>941</v>
      </c>
      <c r="CB338" s="37">
        <v>36600</v>
      </c>
      <c r="CC338" s="37">
        <v>109000</v>
      </c>
      <c r="CD338" s="38">
        <v>33.6</v>
      </c>
      <c r="CE338" s="38">
        <v>5.2</v>
      </c>
      <c r="CF338" s="37">
        <v>75400</v>
      </c>
      <c r="CG338" s="37">
        <v>109000</v>
      </c>
      <c r="CH338" s="38">
        <v>69.099999999999994</v>
      </c>
      <c r="CI338" s="38">
        <v>5.0999999999999996</v>
      </c>
      <c r="CJ338" s="37">
        <v>11200</v>
      </c>
      <c r="CK338" s="37">
        <v>109000</v>
      </c>
      <c r="CL338" s="38">
        <v>10.3</v>
      </c>
      <c r="CM338" s="38">
        <v>3.3</v>
      </c>
    </row>
    <row r="339" spans="1:91" x14ac:dyDescent="0.3">
      <c r="A339" s="6" t="s">
        <v>347</v>
      </c>
      <c r="B339" s="7">
        <v>10000</v>
      </c>
      <c r="C339" s="7">
        <v>38900</v>
      </c>
      <c r="D339" s="8">
        <v>25.6</v>
      </c>
      <c r="E339" s="8">
        <v>7.3</v>
      </c>
      <c r="F339" s="7">
        <v>22900</v>
      </c>
      <c r="G339" s="7">
        <v>38900</v>
      </c>
      <c r="H339" s="8">
        <v>58.9</v>
      </c>
      <c r="I339" s="8">
        <v>8.1999999999999993</v>
      </c>
      <c r="J339" s="7">
        <v>6000</v>
      </c>
      <c r="K339" s="7">
        <v>38900</v>
      </c>
      <c r="L339" s="8">
        <v>15.5</v>
      </c>
      <c r="M339" s="8">
        <v>6</v>
      </c>
      <c r="AA339" s="24" t="s">
        <v>881</v>
      </c>
      <c r="AB339" s="25">
        <v>12200</v>
      </c>
      <c r="AC339" s="25">
        <v>40500</v>
      </c>
      <c r="AD339" s="26">
        <v>30.2</v>
      </c>
      <c r="AE339" s="26">
        <v>7.6</v>
      </c>
      <c r="AF339" s="25">
        <v>6600</v>
      </c>
      <c r="AG339" s="25">
        <v>40500</v>
      </c>
      <c r="AH339" s="26">
        <v>16.2</v>
      </c>
      <c r="AI339" s="26">
        <v>6.1</v>
      </c>
      <c r="AJ339" s="25">
        <v>25300</v>
      </c>
      <c r="AK339" s="25">
        <v>40500</v>
      </c>
      <c r="AL339" s="26">
        <v>62.5</v>
      </c>
      <c r="AM339" s="26">
        <v>8</v>
      </c>
      <c r="BA339" s="36" t="s">
        <v>938</v>
      </c>
      <c r="BB339" s="37">
        <v>18400</v>
      </c>
      <c r="BC339" s="37">
        <v>57500</v>
      </c>
      <c r="BD339" s="38">
        <v>32.1</v>
      </c>
      <c r="BE339" s="38">
        <v>6.9</v>
      </c>
      <c r="BF339" s="37">
        <v>45400</v>
      </c>
      <c r="BG339" s="37">
        <v>57500</v>
      </c>
      <c r="BH339" s="38">
        <v>79</v>
      </c>
      <c r="BI339" s="38">
        <v>6</v>
      </c>
      <c r="BJ339" s="37">
        <v>3000</v>
      </c>
      <c r="BK339" s="37">
        <v>57500</v>
      </c>
      <c r="BL339" s="38">
        <v>5.0999999999999996</v>
      </c>
      <c r="BM339" s="38">
        <v>3.3</v>
      </c>
      <c r="CA339" s="33" t="s">
        <v>942</v>
      </c>
      <c r="CB339" s="37">
        <v>25000</v>
      </c>
      <c r="CC339" s="37">
        <v>70300</v>
      </c>
      <c r="CD339" s="38">
        <v>35.5</v>
      </c>
      <c r="CE339" s="38">
        <v>6.3</v>
      </c>
      <c r="CF339" s="37">
        <v>51300</v>
      </c>
      <c r="CG339" s="37">
        <v>70300</v>
      </c>
      <c r="CH339" s="38">
        <v>73</v>
      </c>
      <c r="CI339" s="38">
        <v>5.9</v>
      </c>
      <c r="CJ339" s="37">
        <v>5100</v>
      </c>
      <c r="CK339" s="37">
        <v>70300</v>
      </c>
      <c r="CL339" s="38">
        <v>7.3</v>
      </c>
      <c r="CM339" s="38">
        <v>3.4</v>
      </c>
    </row>
    <row r="340" spans="1:91" x14ac:dyDescent="0.3">
      <c r="A340" s="6" t="s">
        <v>348</v>
      </c>
      <c r="B340" s="7">
        <v>15700</v>
      </c>
      <c r="C340" s="7">
        <v>76900</v>
      </c>
      <c r="D340" s="8">
        <v>20.399999999999999</v>
      </c>
      <c r="E340" s="8">
        <v>4.5</v>
      </c>
      <c r="F340" s="7">
        <v>52000</v>
      </c>
      <c r="G340" s="7">
        <v>76900</v>
      </c>
      <c r="H340" s="8">
        <v>67.599999999999994</v>
      </c>
      <c r="I340" s="8">
        <v>5.3</v>
      </c>
      <c r="J340" s="7">
        <v>8400</v>
      </c>
      <c r="K340" s="7">
        <v>76900</v>
      </c>
      <c r="L340" s="8">
        <v>10.9</v>
      </c>
      <c r="M340" s="8">
        <v>3.5</v>
      </c>
      <c r="AA340" s="24" t="s">
        <v>882</v>
      </c>
      <c r="AB340" s="25">
        <v>16600</v>
      </c>
      <c r="AC340" s="25">
        <v>80700</v>
      </c>
      <c r="AD340" s="26">
        <v>20.6</v>
      </c>
      <c r="AE340" s="26">
        <v>5</v>
      </c>
      <c r="AF340" s="25">
        <v>14900</v>
      </c>
      <c r="AG340" s="25">
        <v>80700</v>
      </c>
      <c r="AH340" s="26">
        <v>18.399999999999999</v>
      </c>
      <c r="AI340" s="26">
        <v>4.8</v>
      </c>
      <c r="AJ340" s="25">
        <v>50800</v>
      </c>
      <c r="AK340" s="25">
        <v>80700</v>
      </c>
      <c r="AL340" s="26">
        <v>63</v>
      </c>
      <c r="AM340" s="26">
        <v>5.9</v>
      </c>
      <c r="BA340" s="36" t="s">
        <v>939</v>
      </c>
      <c r="BB340" s="37">
        <v>15300</v>
      </c>
      <c r="BC340" s="37">
        <v>49300</v>
      </c>
      <c r="BD340" s="38">
        <v>31.1</v>
      </c>
      <c r="BE340" s="38">
        <v>7.1</v>
      </c>
      <c r="BF340" s="37">
        <v>31900</v>
      </c>
      <c r="BG340" s="37">
        <v>49300</v>
      </c>
      <c r="BH340" s="38">
        <v>64.7</v>
      </c>
      <c r="BI340" s="38">
        <v>7.3</v>
      </c>
      <c r="BJ340" s="37">
        <v>6100</v>
      </c>
      <c r="BK340" s="37">
        <v>49300</v>
      </c>
      <c r="BL340" s="38">
        <v>12.3</v>
      </c>
      <c r="BM340" s="38">
        <v>5</v>
      </c>
      <c r="CA340" s="33" t="s">
        <v>943</v>
      </c>
      <c r="CB340" s="37">
        <v>24200</v>
      </c>
      <c r="CC340" s="37">
        <v>79600</v>
      </c>
      <c r="CD340" s="38">
        <v>30.3</v>
      </c>
      <c r="CE340" s="38">
        <v>6.1</v>
      </c>
      <c r="CF340" s="37">
        <v>55300</v>
      </c>
      <c r="CG340" s="37">
        <v>79600</v>
      </c>
      <c r="CH340" s="38">
        <v>69.5</v>
      </c>
      <c r="CI340" s="38">
        <v>6.1</v>
      </c>
      <c r="CJ340" s="37">
        <v>8500</v>
      </c>
      <c r="CK340" s="37">
        <v>79600</v>
      </c>
      <c r="CL340" s="38">
        <v>10.7</v>
      </c>
      <c r="CM340" s="38">
        <v>4.0999999999999996</v>
      </c>
    </row>
    <row r="341" spans="1:91" x14ac:dyDescent="0.3">
      <c r="A341" s="6" t="s">
        <v>349</v>
      </c>
      <c r="B341" s="7">
        <v>15800</v>
      </c>
      <c r="C341" s="7">
        <v>57700</v>
      </c>
      <c r="D341" s="8">
        <v>27.4</v>
      </c>
      <c r="E341" s="8">
        <v>6.3</v>
      </c>
      <c r="F341" s="7">
        <v>39200</v>
      </c>
      <c r="G341" s="7">
        <v>57700</v>
      </c>
      <c r="H341" s="8">
        <v>68</v>
      </c>
      <c r="I341" s="8">
        <v>6.6</v>
      </c>
      <c r="J341" s="7">
        <v>6200</v>
      </c>
      <c r="K341" s="7">
        <v>57700</v>
      </c>
      <c r="L341" s="8">
        <v>10.7</v>
      </c>
      <c r="M341" s="8">
        <v>4.4000000000000004</v>
      </c>
      <c r="AA341" s="24" t="s">
        <v>883</v>
      </c>
      <c r="AB341" s="25">
        <v>19000</v>
      </c>
      <c r="AC341" s="25">
        <v>60600</v>
      </c>
      <c r="AD341" s="26">
        <v>31.4</v>
      </c>
      <c r="AE341" s="26">
        <v>6.5</v>
      </c>
      <c r="AF341" s="25">
        <v>8700</v>
      </c>
      <c r="AG341" s="25">
        <v>60600</v>
      </c>
      <c r="AH341" s="26">
        <v>14.3</v>
      </c>
      <c r="AI341" s="26">
        <v>4.9000000000000004</v>
      </c>
      <c r="AJ341" s="25">
        <v>39400</v>
      </c>
      <c r="AK341" s="25">
        <v>60600</v>
      </c>
      <c r="AL341" s="26">
        <v>65</v>
      </c>
      <c r="AM341" s="26">
        <v>6.7</v>
      </c>
      <c r="BA341" s="36" t="s">
        <v>940</v>
      </c>
      <c r="BB341" s="37">
        <v>25800</v>
      </c>
      <c r="BC341" s="37">
        <v>85600</v>
      </c>
      <c r="BD341" s="38">
        <v>30.2</v>
      </c>
      <c r="BE341" s="38">
        <v>5.3</v>
      </c>
      <c r="BF341" s="37">
        <v>58500</v>
      </c>
      <c r="BG341" s="37">
        <v>85600</v>
      </c>
      <c r="BH341" s="38">
        <v>68.400000000000006</v>
      </c>
      <c r="BI341" s="38">
        <v>5.4</v>
      </c>
      <c r="BJ341" s="37">
        <v>6900</v>
      </c>
      <c r="BK341" s="37">
        <v>85600</v>
      </c>
      <c r="BL341" s="38">
        <v>8.1</v>
      </c>
      <c r="BM341" s="38">
        <v>3.2</v>
      </c>
      <c r="CA341" s="33" t="s">
        <v>944</v>
      </c>
      <c r="CB341" s="37">
        <v>18300</v>
      </c>
      <c r="CC341" s="37">
        <v>69300</v>
      </c>
      <c r="CD341" s="38">
        <v>26.4</v>
      </c>
      <c r="CE341" s="38">
        <v>6.1</v>
      </c>
      <c r="CF341" s="37">
        <v>46800</v>
      </c>
      <c r="CG341" s="37">
        <v>69300</v>
      </c>
      <c r="CH341" s="38">
        <v>67.5</v>
      </c>
      <c r="CI341" s="38">
        <v>6.5</v>
      </c>
      <c r="CJ341" s="37">
        <v>4100</v>
      </c>
      <c r="CK341" s="37">
        <v>69300</v>
      </c>
      <c r="CL341" s="38">
        <v>5.9</v>
      </c>
      <c r="CM341" s="38">
        <v>3.3</v>
      </c>
    </row>
    <row r="342" spans="1:91" x14ac:dyDescent="0.3">
      <c r="A342" s="6" t="s">
        <v>350</v>
      </c>
      <c r="B342" s="7">
        <v>24100</v>
      </c>
      <c r="C342" s="7">
        <v>70900</v>
      </c>
      <c r="D342" s="8">
        <v>33.9</v>
      </c>
      <c r="E342" s="8">
        <v>5.7</v>
      </c>
      <c r="F342" s="7">
        <v>51100</v>
      </c>
      <c r="G342" s="7">
        <v>70900</v>
      </c>
      <c r="H342" s="8">
        <v>72</v>
      </c>
      <c r="I342" s="8">
        <v>5.4</v>
      </c>
      <c r="J342" s="7">
        <v>5600</v>
      </c>
      <c r="K342" s="7">
        <v>70900</v>
      </c>
      <c r="L342" s="8">
        <v>7.9</v>
      </c>
      <c r="M342" s="8">
        <v>3.3</v>
      </c>
      <c r="AA342" s="24" t="s">
        <v>884</v>
      </c>
      <c r="AB342" s="25">
        <v>25400</v>
      </c>
      <c r="AC342" s="25">
        <v>75700</v>
      </c>
      <c r="AD342" s="26">
        <v>33.5</v>
      </c>
      <c r="AE342" s="26">
        <v>5.5</v>
      </c>
      <c r="AF342" s="25">
        <v>6300</v>
      </c>
      <c r="AG342" s="25">
        <v>75700</v>
      </c>
      <c r="AH342" s="26">
        <v>8.3000000000000007</v>
      </c>
      <c r="AI342" s="26">
        <v>3.2</v>
      </c>
      <c r="AJ342" s="25">
        <v>55600</v>
      </c>
      <c r="AK342" s="25">
        <v>75700</v>
      </c>
      <c r="AL342" s="26">
        <v>73.5</v>
      </c>
      <c r="AM342" s="26">
        <v>5.0999999999999996</v>
      </c>
      <c r="BA342" s="36" t="s">
        <v>941</v>
      </c>
      <c r="BB342" s="37">
        <v>36600</v>
      </c>
      <c r="BC342" s="37">
        <v>109000</v>
      </c>
      <c r="BD342" s="38">
        <v>33.6</v>
      </c>
      <c r="BE342" s="38">
        <v>5.2</v>
      </c>
      <c r="BF342" s="37">
        <v>75400</v>
      </c>
      <c r="BG342" s="37">
        <v>109000</v>
      </c>
      <c r="BH342" s="38">
        <v>69.099999999999994</v>
      </c>
      <c r="BI342" s="38">
        <v>5.0999999999999996</v>
      </c>
      <c r="BJ342" s="37">
        <v>11200</v>
      </c>
      <c r="BK342" s="37">
        <v>109000</v>
      </c>
      <c r="BL342" s="38">
        <v>10.3</v>
      </c>
      <c r="BM342" s="38">
        <v>3.3</v>
      </c>
      <c r="CA342" s="33" t="s">
        <v>945</v>
      </c>
      <c r="CB342" s="37">
        <v>13100</v>
      </c>
      <c r="CC342" s="37">
        <v>51800</v>
      </c>
      <c r="CD342" s="38">
        <v>25.3</v>
      </c>
      <c r="CE342" s="38">
        <v>7.4</v>
      </c>
      <c r="CF342" s="37">
        <v>36000</v>
      </c>
      <c r="CG342" s="37">
        <v>51800</v>
      </c>
      <c r="CH342" s="38">
        <v>69.5</v>
      </c>
      <c r="CI342" s="38">
        <v>7.9</v>
      </c>
      <c r="CJ342" s="37">
        <v>4600</v>
      </c>
      <c r="CK342" s="37">
        <v>51800</v>
      </c>
      <c r="CL342" s="38">
        <v>9</v>
      </c>
      <c r="CM342" s="38">
        <v>4.9000000000000004</v>
      </c>
    </row>
    <row r="343" spans="1:91" x14ac:dyDescent="0.3">
      <c r="A343" s="6" t="s">
        <v>351</v>
      </c>
      <c r="B343" s="7">
        <v>37200</v>
      </c>
      <c r="C343" s="7">
        <v>89500</v>
      </c>
      <c r="D343" s="8">
        <v>41.6</v>
      </c>
      <c r="E343" s="8">
        <v>5.5</v>
      </c>
      <c r="F343" s="7">
        <v>70400</v>
      </c>
      <c r="G343" s="7">
        <v>89500</v>
      </c>
      <c r="H343" s="8">
        <v>78.599999999999994</v>
      </c>
      <c r="I343" s="8">
        <v>4.5999999999999996</v>
      </c>
      <c r="J343" s="7">
        <v>7800</v>
      </c>
      <c r="K343" s="7">
        <v>89500</v>
      </c>
      <c r="L343" s="8">
        <v>8.6999999999999993</v>
      </c>
      <c r="M343" s="8">
        <v>3.2</v>
      </c>
      <c r="AA343" s="24" t="s">
        <v>885</v>
      </c>
      <c r="AB343" s="25">
        <v>36300</v>
      </c>
      <c r="AC343" s="25">
        <v>91500</v>
      </c>
      <c r="AD343" s="26">
        <v>39.700000000000003</v>
      </c>
      <c r="AE343" s="26">
        <v>5.6</v>
      </c>
      <c r="AF343" s="25">
        <v>9200</v>
      </c>
      <c r="AG343" s="25">
        <v>91500</v>
      </c>
      <c r="AH343" s="26">
        <v>10.1</v>
      </c>
      <c r="AI343" s="26">
        <v>3.4</v>
      </c>
      <c r="AJ343" s="25">
        <v>65800</v>
      </c>
      <c r="AK343" s="25">
        <v>91500</v>
      </c>
      <c r="AL343" s="26">
        <v>72</v>
      </c>
      <c r="AM343" s="26">
        <v>5.0999999999999996</v>
      </c>
      <c r="BA343" s="36" t="s">
        <v>942</v>
      </c>
      <c r="BB343" s="37">
        <v>25000</v>
      </c>
      <c r="BC343" s="37">
        <v>70300</v>
      </c>
      <c r="BD343" s="38">
        <v>35.5</v>
      </c>
      <c r="BE343" s="38">
        <v>6.3</v>
      </c>
      <c r="BF343" s="37">
        <v>51300</v>
      </c>
      <c r="BG343" s="37">
        <v>70300</v>
      </c>
      <c r="BH343" s="38">
        <v>73</v>
      </c>
      <c r="BI343" s="38">
        <v>5.9</v>
      </c>
      <c r="BJ343" s="37">
        <v>5100</v>
      </c>
      <c r="BK343" s="37">
        <v>70300</v>
      </c>
      <c r="BL343" s="38">
        <v>7.3</v>
      </c>
      <c r="BM343" s="38">
        <v>3.4</v>
      </c>
      <c r="CA343" s="33" t="s">
        <v>946</v>
      </c>
      <c r="CB343" s="37">
        <v>22700</v>
      </c>
      <c r="CC343" s="37">
        <v>58000</v>
      </c>
      <c r="CD343" s="38">
        <v>39.200000000000003</v>
      </c>
      <c r="CE343" s="38">
        <v>7.1</v>
      </c>
      <c r="CF343" s="37">
        <v>46600</v>
      </c>
      <c r="CG343" s="37">
        <v>58000</v>
      </c>
      <c r="CH343" s="38">
        <v>80.400000000000006</v>
      </c>
      <c r="CI343" s="38">
        <v>5.8</v>
      </c>
      <c r="CJ343" s="37">
        <v>2800</v>
      </c>
      <c r="CK343" s="37">
        <v>58000</v>
      </c>
      <c r="CL343" s="38">
        <v>4.8</v>
      </c>
      <c r="CM343" s="37" t="s">
        <v>100</v>
      </c>
    </row>
    <row r="344" spans="1:91" x14ac:dyDescent="0.3">
      <c r="A344" s="6" t="s">
        <v>352</v>
      </c>
      <c r="B344" s="7">
        <v>158500</v>
      </c>
      <c r="C344" s="7">
        <v>639200</v>
      </c>
      <c r="D344" s="8">
        <v>24.8</v>
      </c>
      <c r="E344" s="8">
        <v>2.1</v>
      </c>
      <c r="F344" s="7">
        <v>372100</v>
      </c>
      <c r="G344" s="7">
        <v>639200</v>
      </c>
      <c r="H344" s="8">
        <v>58.2</v>
      </c>
      <c r="I344" s="8">
        <v>2.4</v>
      </c>
      <c r="J344" s="7">
        <v>122200</v>
      </c>
      <c r="K344" s="7">
        <v>639200</v>
      </c>
      <c r="L344" s="8">
        <v>19.100000000000001</v>
      </c>
      <c r="M344" s="8">
        <v>1.9</v>
      </c>
      <c r="AA344" s="24" t="s">
        <v>673</v>
      </c>
      <c r="AB344" s="25">
        <v>155400</v>
      </c>
      <c r="AC344" s="25">
        <v>660000</v>
      </c>
      <c r="AD344" s="26">
        <v>23.5</v>
      </c>
      <c r="AE344" s="26">
        <v>2.1</v>
      </c>
      <c r="AF344" s="25">
        <v>141500</v>
      </c>
      <c r="AG344" s="25">
        <v>660000</v>
      </c>
      <c r="AH344" s="26">
        <v>21.4</v>
      </c>
      <c r="AI344" s="26">
        <v>2</v>
      </c>
      <c r="AJ344" s="25">
        <v>363100</v>
      </c>
      <c r="AK344" s="25">
        <v>660000</v>
      </c>
      <c r="AL344" s="26">
        <v>55</v>
      </c>
      <c r="AM344" s="26">
        <v>2.5</v>
      </c>
      <c r="BA344" s="36" t="s">
        <v>943</v>
      </c>
      <c r="BB344" s="37">
        <v>24200</v>
      </c>
      <c r="BC344" s="37">
        <v>79600</v>
      </c>
      <c r="BD344" s="38">
        <v>30.3</v>
      </c>
      <c r="BE344" s="38">
        <v>6.1</v>
      </c>
      <c r="BF344" s="37">
        <v>55300</v>
      </c>
      <c r="BG344" s="37">
        <v>79600</v>
      </c>
      <c r="BH344" s="38">
        <v>69.5</v>
      </c>
      <c r="BI344" s="38">
        <v>6.1</v>
      </c>
      <c r="BJ344" s="37">
        <v>8500</v>
      </c>
      <c r="BK344" s="37">
        <v>79600</v>
      </c>
      <c r="BL344" s="38">
        <v>10.7</v>
      </c>
      <c r="BM344" s="38">
        <v>4.0999999999999996</v>
      </c>
      <c r="CA344" s="33" t="s">
        <v>947</v>
      </c>
      <c r="CB344" s="37">
        <v>16500</v>
      </c>
      <c r="CC344" s="37">
        <v>72600</v>
      </c>
      <c r="CD344" s="38">
        <v>22.7</v>
      </c>
      <c r="CE344" s="38">
        <v>5.4</v>
      </c>
      <c r="CF344" s="37">
        <v>44600</v>
      </c>
      <c r="CG344" s="37">
        <v>72600</v>
      </c>
      <c r="CH344" s="38">
        <v>61.4</v>
      </c>
      <c r="CI344" s="38">
        <v>6.3</v>
      </c>
      <c r="CJ344" s="37">
        <v>8100</v>
      </c>
      <c r="CK344" s="37">
        <v>72600</v>
      </c>
      <c r="CL344" s="38">
        <v>11.2</v>
      </c>
      <c r="CM344" s="38">
        <v>4.0999999999999996</v>
      </c>
    </row>
    <row r="345" spans="1:91" x14ac:dyDescent="0.3">
      <c r="A345" s="6" t="s">
        <v>353</v>
      </c>
      <c r="B345" s="7">
        <v>46700</v>
      </c>
      <c r="C345" s="7">
        <v>191100</v>
      </c>
      <c r="D345" s="8">
        <v>24.4</v>
      </c>
      <c r="E345" s="8">
        <v>2.6</v>
      </c>
      <c r="F345" s="7">
        <v>112800</v>
      </c>
      <c r="G345" s="7">
        <v>191100</v>
      </c>
      <c r="H345" s="8">
        <v>59</v>
      </c>
      <c r="I345" s="8">
        <v>3</v>
      </c>
      <c r="J345" s="7">
        <v>32900</v>
      </c>
      <c r="K345" s="7">
        <v>191100</v>
      </c>
      <c r="L345" s="8">
        <v>17.2</v>
      </c>
      <c r="M345" s="8">
        <v>2.2999999999999998</v>
      </c>
      <c r="AA345" s="24" t="s">
        <v>674</v>
      </c>
      <c r="AB345" s="25">
        <v>48000</v>
      </c>
      <c r="AC345" s="25">
        <v>197800</v>
      </c>
      <c r="AD345" s="26">
        <v>24.3</v>
      </c>
      <c r="AE345" s="26">
        <v>2.4</v>
      </c>
      <c r="AF345" s="25">
        <v>28200</v>
      </c>
      <c r="AG345" s="25">
        <v>197800</v>
      </c>
      <c r="AH345" s="26">
        <v>14.3</v>
      </c>
      <c r="AI345" s="26">
        <v>2</v>
      </c>
      <c r="AJ345" s="25">
        <v>119300</v>
      </c>
      <c r="AK345" s="25">
        <v>197800</v>
      </c>
      <c r="AL345" s="26">
        <v>60.3</v>
      </c>
      <c r="AM345" s="26">
        <v>2.8</v>
      </c>
      <c r="BA345" s="36" t="s">
        <v>944</v>
      </c>
      <c r="BB345" s="37">
        <v>18300</v>
      </c>
      <c r="BC345" s="37">
        <v>69300</v>
      </c>
      <c r="BD345" s="38">
        <v>26.4</v>
      </c>
      <c r="BE345" s="38">
        <v>6.1</v>
      </c>
      <c r="BF345" s="37">
        <v>46800</v>
      </c>
      <c r="BG345" s="37">
        <v>69300</v>
      </c>
      <c r="BH345" s="38">
        <v>67.5</v>
      </c>
      <c r="BI345" s="38">
        <v>6.5</v>
      </c>
      <c r="BJ345" s="37">
        <v>4100</v>
      </c>
      <c r="BK345" s="37">
        <v>69300</v>
      </c>
      <c r="BL345" s="38">
        <v>5.9</v>
      </c>
      <c r="BM345" s="38">
        <v>3.3</v>
      </c>
      <c r="CA345" s="33" t="s">
        <v>948</v>
      </c>
      <c r="CB345" s="37">
        <v>24500</v>
      </c>
      <c r="CC345" s="37">
        <v>101500</v>
      </c>
      <c r="CD345" s="38">
        <v>24.2</v>
      </c>
      <c r="CE345" s="38">
        <v>4.8</v>
      </c>
      <c r="CF345" s="37">
        <v>64200</v>
      </c>
      <c r="CG345" s="37">
        <v>101500</v>
      </c>
      <c r="CH345" s="38">
        <v>63.3</v>
      </c>
      <c r="CI345" s="38">
        <v>5.4</v>
      </c>
      <c r="CJ345" s="37">
        <v>10900</v>
      </c>
      <c r="CK345" s="37">
        <v>101500</v>
      </c>
      <c r="CL345" s="38">
        <v>10.7</v>
      </c>
      <c r="CM345" s="38">
        <v>3.5</v>
      </c>
    </row>
    <row r="346" spans="1:91" x14ac:dyDescent="0.3">
      <c r="A346" s="6" t="s">
        <v>354</v>
      </c>
      <c r="B346" s="7">
        <v>39000</v>
      </c>
      <c r="C346" s="7">
        <v>188800</v>
      </c>
      <c r="D346" s="8">
        <v>20.7</v>
      </c>
      <c r="E346" s="8">
        <v>2.4</v>
      </c>
      <c r="F346" s="7">
        <v>117000</v>
      </c>
      <c r="G346" s="7">
        <v>188800</v>
      </c>
      <c r="H346" s="8">
        <v>61.9</v>
      </c>
      <c r="I346" s="8">
        <v>2.9</v>
      </c>
      <c r="J346" s="7">
        <v>33400</v>
      </c>
      <c r="K346" s="7">
        <v>188800</v>
      </c>
      <c r="L346" s="8">
        <v>17.7</v>
      </c>
      <c r="M346" s="8">
        <v>2.2999999999999998</v>
      </c>
      <c r="AA346" s="24" t="s">
        <v>675</v>
      </c>
      <c r="AB346" s="25">
        <v>44300</v>
      </c>
      <c r="AC346" s="25">
        <v>196300</v>
      </c>
      <c r="AD346" s="26">
        <v>22.5</v>
      </c>
      <c r="AE346" s="26">
        <v>2.4</v>
      </c>
      <c r="AF346" s="25">
        <v>29800</v>
      </c>
      <c r="AG346" s="25">
        <v>196300</v>
      </c>
      <c r="AH346" s="26">
        <v>15.2</v>
      </c>
      <c r="AI346" s="26">
        <v>2.1</v>
      </c>
      <c r="AJ346" s="25">
        <v>124300</v>
      </c>
      <c r="AK346" s="25">
        <v>196300</v>
      </c>
      <c r="AL346" s="26">
        <v>63.3</v>
      </c>
      <c r="AM346" s="26">
        <v>2.8</v>
      </c>
      <c r="BA346" s="36" t="s">
        <v>945</v>
      </c>
      <c r="BB346" s="37">
        <v>13100</v>
      </c>
      <c r="BC346" s="37">
        <v>51800</v>
      </c>
      <c r="BD346" s="38">
        <v>25.3</v>
      </c>
      <c r="BE346" s="38">
        <v>7.4</v>
      </c>
      <c r="BF346" s="37">
        <v>36000</v>
      </c>
      <c r="BG346" s="37">
        <v>51800</v>
      </c>
      <c r="BH346" s="38">
        <v>69.5</v>
      </c>
      <c r="BI346" s="38">
        <v>7.9</v>
      </c>
      <c r="BJ346" s="37">
        <v>4600</v>
      </c>
      <c r="BK346" s="37">
        <v>51800</v>
      </c>
      <c r="BL346" s="38">
        <v>9</v>
      </c>
      <c r="BM346" s="38">
        <v>4.9000000000000004</v>
      </c>
      <c r="CA346" s="33" t="s">
        <v>949</v>
      </c>
      <c r="CB346" s="37">
        <v>16400</v>
      </c>
      <c r="CC346" s="37">
        <v>61800</v>
      </c>
      <c r="CD346" s="38">
        <v>26.5</v>
      </c>
      <c r="CE346" s="38">
        <v>6.9</v>
      </c>
      <c r="CF346" s="37">
        <v>37400</v>
      </c>
      <c r="CG346" s="37">
        <v>61800</v>
      </c>
      <c r="CH346" s="38">
        <v>60.6</v>
      </c>
      <c r="CI346" s="38">
        <v>7.7</v>
      </c>
      <c r="CJ346" s="37">
        <v>3600</v>
      </c>
      <c r="CK346" s="37">
        <v>61800</v>
      </c>
      <c r="CL346" s="38">
        <v>5.8</v>
      </c>
      <c r="CM346" s="38">
        <v>3.7</v>
      </c>
    </row>
    <row r="347" spans="1:91" x14ac:dyDescent="0.3">
      <c r="A347" s="6" t="s">
        <v>355</v>
      </c>
      <c r="B347" s="7">
        <v>24800</v>
      </c>
      <c r="C347" s="7">
        <v>180600</v>
      </c>
      <c r="D347" s="8">
        <v>13.7</v>
      </c>
      <c r="E347" s="8">
        <v>2</v>
      </c>
      <c r="F347" s="7">
        <v>81100</v>
      </c>
      <c r="G347" s="7">
        <v>180600</v>
      </c>
      <c r="H347" s="8">
        <v>44.9</v>
      </c>
      <c r="I347" s="8">
        <v>2.9</v>
      </c>
      <c r="J347" s="7">
        <v>46500</v>
      </c>
      <c r="K347" s="7">
        <v>180600</v>
      </c>
      <c r="L347" s="8">
        <v>25.7</v>
      </c>
      <c r="M347" s="8">
        <v>2.6</v>
      </c>
      <c r="AA347" s="24" t="s">
        <v>676</v>
      </c>
      <c r="AB347" s="25">
        <v>26000</v>
      </c>
      <c r="AC347" s="25">
        <v>187400</v>
      </c>
      <c r="AD347" s="26">
        <v>13.9</v>
      </c>
      <c r="AE347" s="26">
        <v>2</v>
      </c>
      <c r="AF347" s="25">
        <v>42000</v>
      </c>
      <c r="AG347" s="25">
        <v>187400</v>
      </c>
      <c r="AH347" s="26">
        <v>22.4</v>
      </c>
      <c r="AI347" s="26">
        <v>2.4</v>
      </c>
      <c r="AJ347" s="25">
        <v>89500</v>
      </c>
      <c r="AK347" s="25">
        <v>187400</v>
      </c>
      <c r="AL347" s="26">
        <v>47.8</v>
      </c>
      <c r="AM347" s="26">
        <v>2.9</v>
      </c>
      <c r="BA347" s="36" t="s">
        <v>946</v>
      </c>
      <c r="BB347" s="37">
        <v>22700</v>
      </c>
      <c r="BC347" s="37">
        <v>58000</v>
      </c>
      <c r="BD347" s="38">
        <v>39.200000000000003</v>
      </c>
      <c r="BE347" s="38">
        <v>7.1</v>
      </c>
      <c r="BF347" s="37">
        <v>46600</v>
      </c>
      <c r="BG347" s="37">
        <v>58000</v>
      </c>
      <c r="BH347" s="38">
        <v>80.400000000000006</v>
      </c>
      <c r="BI347" s="38">
        <v>5.8</v>
      </c>
      <c r="BJ347" s="37">
        <v>2800</v>
      </c>
      <c r="BK347" s="37">
        <v>58000</v>
      </c>
      <c r="BL347" s="38">
        <v>4.8</v>
      </c>
      <c r="BM347" s="37" t="s">
        <v>100</v>
      </c>
      <c r="CA347" s="33" t="s">
        <v>950</v>
      </c>
      <c r="CB347" s="37">
        <v>25800</v>
      </c>
      <c r="CC347" s="37">
        <v>72400</v>
      </c>
      <c r="CD347" s="38">
        <v>35.6</v>
      </c>
      <c r="CE347" s="38">
        <v>6.7</v>
      </c>
      <c r="CF347" s="37">
        <v>52600</v>
      </c>
      <c r="CG347" s="37">
        <v>72400</v>
      </c>
      <c r="CH347" s="38">
        <v>72.7</v>
      </c>
      <c r="CI347" s="38">
        <v>6.2</v>
      </c>
      <c r="CJ347" s="37">
        <v>6000</v>
      </c>
      <c r="CK347" s="37">
        <v>72400</v>
      </c>
      <c r="CL347" s="38">
        <v>8.4</v>
      </c>
      <c r="CM347" s="38">
        <v>3.9</v>
      </c>
    </row>
    <row r="348" spans="1:91" x14ac:dyDescent="0.3">
      <c r="A348" s="6" t="s">
        <v>356</v>
      </c>
      <c r="B348" s="7">
        <v>36400</v>
      </c>
      <c r="C348" s="7">
        <v>121700</v>
      </c>
      <c r="D348" s="8">
        <v>29.9</v>
      </c>
      <c r="E348" s="8">
        <v>3</v>
      </c>
      <c r="F348" s="7">
        <v>79600</v>
      </c>
      <c r="G348" s="7">
        <v>121700</v>
      </c>
      <c r="H348" s="8">
        <v>65.400000000000006</v>
      </c>
      <c r="I348" s="8">
        <v>3.1</v>
      </c>
      <c r="J348" s="7">
        <v>16900</v>
      </c>
      <c r="K348" s="7">
        <v>121700</v>
      </c>
      <c r="L348" s="8">
        <v>13.9</v>
      </c>
      <c r="M348" s="8">
        <v>2.2999999999999998</v>
      </c>
      <c r="AA348" s="24" t="s">
        <v>677</v>
      </c>
      <c r="AB348" s="25">
        <v>40300</v>
      </c>
      <c r="AC348" s="25">
        <v>127400</v>
      </c>
      <c r="AD348" s="26">
        <v>31.7</v>
      </c>
      <c r="AE348" s="26">
        <v>3.1</v>
      </c>
      <c r="AF348" s="25">
        <v>16900</v>
      </c>
      <c r="AG348" s="25">
        <v>127400</v>
      </c>
      <c r="AH348" s="26">
        <v>13.2</v>
      </c>
      <c r="AI348" s="26">
        <v>2.2000000000000002</v>
      </c>
      <c r="AJ348" s="25">
        <v>85300</v>
      </c>
      <c r="AK348" s="25">
        <v>127400</v>
      </c>
      <c r="AL348" s="26">
        <v>67</v>
      </c>
      <c r="AM348" s="26">
        <v>3.1</v>
      </c>
      <c r="BA348" s="36" t="s">
        <v>947</v>
      </c>
      <c r="BB348" s="37">
        <v>16500</v>
      </c>
      <c r="BC348" s="37">
        <v>72600</v>
      </c>
      <c r="BD348" s="38">
        <v>22.7</v>
      </c>
      <c r="BE348" s="38">
        <v>5.4</v>
      </c>
      <c r="BF348" s="37">
        <v>44600</v>
      </c>
      <c r="BG348" s="37">
        <v>72600</v>
      </c>
      <c r="BH348" s="38">
        <v>61.4</v>
      </c>
      <c r="BI348" s="38">
        <v>6.3</v>
      </c>
      <c r="BJ348" s="37">
        <v>8100</v>
      </c>
      <c r="BK348" s="37">
        <v>72600</v>
      </c>
      <c r="BL348" s="38">
        <v>11.2</v>
      </c>
      <c r="BM348" s="38">
        <v>4.0999999999999996</v>
      </c>
      <c r="CA348" s="33" t="s">
        <v>951</v>
      </c>
      <c r="CB348" s="37">
        <v>32700</v>
      </c>
      <c r="CC348" s="37">
        <v>69900</v>
      </c>
      <c r="CD348" s="38">
        <v>46.8</v>
      </c>
      <c r="CE348" s="38">
        <v>7.1</v>
      </c>
      <c r="CF348" s="37">
        <v>52100</v>
      </c>
      <c r="CG348" s="37">
        <v>69900</v>
      </c>
      <c r="CH348" s="38">
        <v>74.5</v>
      </c>
      <c r="CI348" s="38">
        <v>6.2</v>
      </c>
      <c r="CJ348" s="37">
        <v>6300</v>
      </c>
      <c r="CK348" s="37">
        <v>69900</v>
      </c>
      <c r="CL348" s="38">
        <v>9.1</v>
      </c>
      <c r="CM348" s="38">
        <v>4.0999999999999996</v>
      </c>
    </row>
    <row r="349" spans="1:91" x14ac:dyDescent="0.3">
      <c r="A349" s="6" t="s">
        <v>357</v>
      </c>
      <c r="B349" s="7">
        <v>26200</v>
      </c>
      <c r="C349" s="7">
        <v>157200</v>
      </c>
      <c r="D349" s="8">
        <v>16.7</v>
      </c>
      <c r="E349" s="8">
        <v>2.2999999999999998</v>
      </c>
      <c r="F349" s="7">
        <v>81500</v>
      </c>
      <c r="G349" s="7">
        <v>157200</v>
      </c>
      <c r="H349" s="8">
        <v>51.8</v>
      </c>
      <c r="I349" s="8">
        <v>3.1</v>
      </c>
      <c r="J349" s="7">
        <v>39900</v>
      </c>
      <c r="K349" s="7">
        <v>157200</v>
      </c>
      <c r="L349" s="8">
        <v>25.4</v>
      </c>
      <c r="M349" s="8">
        <v>2.7</v>
      </c>
      <c r="AA349" s="24" t="s">
        <v>678</v>
      </c>
      <c r="AB349" s="25">
        <v>30200</v>
      </c>
      <c r="AC349" s="25">
        <v>162700</v>
      </c>
      <c r="AD349" s="26">
        <v>18.5</v>
      </c>
      <c r="AE349" s="26">
        <v>2.4</v>
      </c>
      <c r="AF349" s="25">
        <v>32800</v>
      </c>
      <c r="AG349" s="25">
        <v>162700</v>
      </c>
      <c r="AH349" s="26">
        <v>20.100000000000001</v>
      </c>
      <c r="AI349" s="26">
        <v>2.5</v>
      </c>
      <c r="AJ349" s="25">
        <v>89100</v>
      </c>
      <c r="AK349" s="25">
        <v>162700</v>
      </c>
      <c r="AL349" s="26">
        <v>54.8</v>
      </c>
      <c r="AM349" s="26">
        <v>3.1</v>
      </c>
      <c r="BA349" s="36" t="s">
        <v>948</v>
      </c>
      <c r="BB349" s="37">
        <v>24500</v>
      </c>
      <c r="BC349" s="37">
        <v>101500</v>
      </c>
      <c r="BD349" s="38">
        <v>24.2</v>
      </c>
      <c r="BE349" s="38">
        <v>4.8</v>
      </c>
      <c r="BF349" s="37">
        <v>64200</v>
      </c>
      <c r="BG349" s="37">
        <v>101500</v>
      </c>
      <c r="BH349" s="38">
        <v>63.3</v>
      </c>
      <c r="BI349" s="38">
        <v>5.4</v>
      </c>
      <c r="BJ349" s="37">
        <v>10900</v>
      </c>
      <c r="BK349" s="37">
        <v>101500</v>
      </c>
      <c r="BL349" s="38">
        <v>10.7</v>
      </c>
      <c r="BM349" s="38">
        <v>3.5</v>
      </c>
      <c r="CA349" s="33" t="s">
        <v>952</v>
      </c>
      <c r="CB349" s="37">
        <v>14400</v>
      </c>
      <c r="CC349" s="37">
        <v>70400</v>
      </c>
      <c r="CD349" s="38">
        <v>20.5</v>
      </c>
      <c r="CE349" s="38">
        <v>5.3</v>
      </c>
      <c r="CF349" s="37">
        <v>46700</v>
      </c>
      <c r="CG349" s="37">
        <v>70400</v>
      </c>
      <c r="CH349" s="38">
        <v>66.3</v>
      </c>
      <c r="CI349" s="38">
        <v>6.2</v>
      </c>
      <c r="CJ349" s="37">
        <v>8800</v>
      </c>
      <c r="CK349" s="37">
        <v>70400</v>
      </c>
      <c r="CL349" s="38">
        <v>12.4</v>
      </c>
      <c r="CM349" s="38">
        <v>4.3</v>
      </c>
    </row>
    <row r="350" spans="1:91" x14ac:dyDescent="0.3">
      <c r="A350" s="6" t="s">
        <v>358</v>
      </c>
      <c r="B350" s="7">
        <v>27600</v>
      </c>
      <c r="C350" s="7">
        <v>150100</v>
      </c>
      <c r="D350" s="8">
        <v>18.399999999999999</v>
      </c>
      <c r="E350" s="8">
        <v>2.4</v>
      </c>
      <c r="F350" s="7">
        <v>74800</v>
      </c>
      <c r="G350" s="7">
        <v>150100</v>
      </c>
      <c r="H350" s="8">
        <v>49.8</v>
      </c>
      <c r="I350" s="8">
        <v>3</v>
      </c>
      <c r="J350" s="7">
        <v>44800</v>
      </c>
      <c r="K350" s="7">
        <v>150100</v>
      </c>
      <c r="L350" s="8">
        <v>29.8</v>
      </c>
      <c r="M350" s="8">
        <v>2.8</v>
      </c>
      <c r="AA350" s="24" t="s">
        <v>679</v>
      </c>
      <c r="AB350" s="25">
        <v>31800</v>
      </c>
      <c r="AC350" s="25">
        <v>157400</v>
      </c>
      <c r="AD350" s="26">
        <v>20.2</v>
      </c>
      <c r="AE350" s="26">
        <v>2.4</v>
      </c>
      <c r="AF350" s="25">
        <v>46000</v>
      </c>
      <c r="AG350" s="25">
        <v>157400</v>
      </c>
      <c r="AH350" s="26">
        <v>29.2</v>
      </c>
      <c r="AI350" s="26">
        <v>2.7</v>
      </c>
      <c r="AJ350" s="25">
        <v>79100</v>
      </c>
      <c r="AK350" s="25">
        <v>157400</v>
      </c>
      <c r="AL350" s="26">
        <v>50.3</v>
      </c>
      <c r="AM350" s="26">
        <v>3</v>
      </c>
      <c r="BA350" s="36" t="s">
        <v>949</v>
      </c>
      <c r="BB350" s="37">
        <v>16400</v>
      </c>
      <c r="BC350" s="37">
        <v>61800</v>
      </c>
      <c r="BD350" s="38">
        <v>26.5</v>
      </c>
      <c r="BE350" s="38">
        <v>6.9</v>
      </c>
      <c r="BF350" s="37">
        <v>37400</v>
      </c>
      <c r="BG350" s="37">
        <v>61800</v>
      </c>
      <c r="BH350" s="38">
        <v>60.6</v>
      </c>
      <c r="BI350" s="38">
        <v>7.7</v>
      </c>
      <c r="BJ350" s="37">
        <v>3600</v>
      </c>
      <c r="BK350" s="37">
        <v>61800</v>
      </c>
      <c r="BL350" s="38">
        <v>5.8</v>
      </c>
      <c r="BM350" s="38">
        <v>3.7</v>
      </c>
      <c r="CA350" s="33" t="s">
        <v>953</v>
      </c>
      <c r="CB350" s="37">
        <v>31600</v>
      </c>
      <c r="CC350" s="37">
        <v>91600</v>
      </c>
      <c r="CD350" s="38">
        <v>34.5</v>
      </c>
      <c r="CE350" s="38">
        <v>6.3</v>
      </c>
      <c r="CF350" s="37">
        <v>67200</v>
      </c>
      <c r="CG350" s="37">
        <v>91600</v>
      </c>
      <c r="CH350" s="38">
        <v>73.400000000000006</v>
      </c>
      <c r="CI350" s="38">
        <v>5.8</v>
      </c>
      <c r="CJ350" s="37">
        <v>9900</v>
      </c>
      <c r="CK350" s="37">
        <v>91600</v>
      </c>
      <c r="CL350" s="38">
        <v>10.8</v>
      </c>
      <c r="CM350" s="38">
        <v>4.0999999999999996</v>
      </c>
    </row>
    <row r="351" spans="1:91" x14ac:dyDescent="0.3">
      <c r="A351" s="6" t="s">
        <v>359</v>
      </c>
      <c r="B351" s="7">
        <v>15700</v>
      </c>
      <c r="C351" s="7">
        <v>55000</v>
      </c>
      <c r="D351" s="8">
        <v>28.6</v>
      </c>
      <c r="E351" s="8">
        <v>6.7</v>
      </c>
      <c r="F351" s="7">
        <v>40000</v>
      </c>
      <c r="G351" s="7">
        <v>55000</v>
      </c>
      <c r="H351" s="8">
        <v>72.599999999999994</v>
      </c>
      <c r="I351" s="8">
        <v>6.6</v>
      </c>
      <c r="J351" s="7">
        <v>4700</v>
      </c>
      <c r="K351" s="7">
        <v>55000</v>
      </c>
      <c r="L351" s="8">
        <v>8.5</v>
      </c>
      <c r="M351" s="8">
        <v>4.0999999999999996</v>
      </c>
      <c r="AA351" s="24" t="s">
        <v>886</v>
      </c>
      <c r="AB351" s="25">
        <v>15100</v>
      </c>
      <c r="AC351" s="25">
        <v>56800</v>
      </c>
      <c r="AD351" s="26">
        <v>26.5</v>
      </c>
      <c r="AE351" s="26">
        <v>6.5</v>
      </c>
      <c r="AF351" s="25">
        <v>7400</v>
      </c>
      <c r="AG351" s="25">
        <v>56800</v>
      </c>
      <c r="AH351" s="26">
        <v>13.1</v>
      </c>
      <c r="AI351" s="26">
        <v>4.9000000000000004</v>
      </c>
      <c r="AJ351" s="25">
        <v>36900</v>
      </c>
      <c r="AK351" s="25">
        <v>56800</v>
      </c>
      <c r="AL351" s="26">
        <v>64.900000000000006</v>
      </c>
      <c r="AM351" s="26">
        <v>7</v>
      </c>
      <c r="BA351" s="36" t="s">
        <v>950</v>
      </c>
      <c r="BB351" s="37">
        <v>25800</v>
      </c>
      <c r="BC351" s="37">
        <v>72400</v>
      </c>
      <c r="BD351" s="38">
        <v>35.6</v>
      </c>
      <c r="BE351" s="38">
        <v>6.7</v>
      </c>
      <c r="BF351" s="37">
        <v>52600</v>
      </c>
      <c r="BG351" s="37">
        <v>72400</v>
      </c>
      <c r="BH351" s="38">
        <v>72.7</v>
      </c>
      <c r="BI351" s="38">
        <v>6.2</v>
      </c>
      <c r="BJ351" s="37">
        <v>6000</v>
      </c>
      <c r="BK351" s="37">
        <v>72400</v>
      </c>
      <c r="BL351" s="38">
        <v>8.4</v>
      </c>
      <c r="BM351" s="38">
        <v>3.9</v>
      </c>
      <c r="CA351" s="33" t="s">
        <v>954</v>
      </c>
      <c r="CB351" s="37">
        <v>20600</v>
      </c>
      <c r="CC351" s="37">
        <v>61800</v>
      </c>
      <c r="CD351" s="38">
        <v>33.299999999999997</v>
      </c>
      <c r="CE351" s="38">
        <v>7.9</v>
      </c>
      <c r="CF351" s="37">
        <v>43600</v>
      </c>
      <c r="CG351" s="37">
        <v>61800</v>
      </c>
      <c r="CH351" s="38">
        <v>70.5</v>
      </c>
      <c r="CI351" s="38">
        <v>7.7</v>
      </c>
      <c r="CJ351" s="37">
        <v>8800</v>
      </c>
      <c r="CK351" s="37">
        <v>61800</v>
      </c>
      <c r="CL351" s="38">
        <v>14.2</v>
      </c>
      <c r="CM351" s="38">
        <v>5.9</v>
      </c>
    </row>
    <row r="352" spans="1:91" x14ac:dyDescent="0.3">
      <c r="A352" s="6" t="s">
        <v>360</v>
      </c>
      <c r="B352" s="7">
        <v>13300</v>
      </c>
      <c r="C352" s="7">
        <v>39300</v>
      </c>
      <c r="D352" s="8">
        <v>33.700000000000003</v>
      </c>
      <c r="E352" s="8">
        <v>8.8000000000000007</v>
      </c>
      <c r="F352" s="7">
        <v>30100</v>
      </c>
      <c r="G352" s="7">
        <v>39300</v>
      </c>
      <c r="H352" s="8">
        <v>76.7</v>
      </c>
      <c r="I352" s="8">
        <v>7.9</v>
      </c>
      <c r="J352" s="7">
        <v>3200</v>
      </c>
      <c r="K352" s="7">
        <v>39300</v>
      </c>
      <c r="L352" s="8">
        <v>8.1999999999999993</v>
      </c>
      <c r="M352" s="8">
        <v>5.0999999999999996</v>
      </c>
      <c r="AA352" s="24" t="s">
        <v>887</v>
      </c>
      <c r="AB352" s="25">
        <v>13400</v>
      </c>
      <c r="AC352" s="25">
        <v>43400</v>
      </c>
      <c r="AD352" s="26">
        <v>30.9</v>
      </c>
      <c r="AE352" s="26">
        <v>7.3</v>
      </c>
      <c r="AF352" s="25">
        <v>7000</v>
      </c>
      <c r="AG352" s="25">
        <v>43400</v>
      </c>
      <c r="AH352" s="26">
        <v>16.100000000000001</v>
      </c>
      <c r="AI352" s="26">
        <v>5.8</v>
      </c>
      <c r="AJ352" s="25">
        <v>29200</v>
      </c>
      <c r="AK352" s="25">
        <v>43400</v>
      </c>
      <c r="AL352" s="26">
        <v>67.2</v>
      </c>
      <c r="AM352" s="26">
        <v>7.4</v>
      </c>
      <c r="BA352" s="36" t="s">
        <v>951</v>
      </c>
      <c r="BB352" s="37">
        <v>32700</v>
      </c>
      <c r="BC352" s="37">
        <v>69900</v>
      </c>
      <c r="BD352" s="38">
        <v>46.8</v>
      </c>
      <c r="BE352" s="38">
        <v>7.1</v>
      </c>
      <c r="BF352" s="37">
        <v>52100</v>
      </c>
      <c r="BG352" s="37">
        <v>69900</v>
      </c>
      <c r="BH352" s="38">
        <v>74.5</v>
      </c>
      <c r="BI352" s="38">
        <v>6.2</v>
      </c>
      <c r="BJ352" s="37">
        <v>6300</v>
      </c>
      <c r="BK352" s="37">
        <v>69900</v>
      </c>
      <c r="BL352" s="38">
        <v>9.1</v>
      </c>
      <c r="BM352" s="38">
        <v>4.0999999999999996</v>
      </c>
      <c r="CA352" s="33" t="s">
        <v>955</v>
      </c>
      <c r="CB352" s="37">
        <v>14900</v>
      </c>
      <c r="CC352" s="37">
        <v>68700</v>
      </c>
      <c r="CD352" s="38">
        <v>21.7</v>
      </c>
      <c r="CE352" s="38">
        <v>5.8</v>
      </c>
      <c r="CF352" s="37">
        <v>42100</v>
      </c>
      <c r="CG352" s="37">
        <v>68700</v>
      </c>
      <c r="CH352" s="38">
        <v>61.4</v>
      </c>
      <c r="CI352" s="38">
        <v>6.8</v>
      </c>
      <c r="CJ352" s="37">
        <v>9300</v>
      </c>
      <c r="CK352" s="37">
        <v>68700</v>
      </c>
      <c r="CL352" s="38">
        <v>13.6</v>
      </c>
      <c r="CM352" s="38">
        <v>4.8</v>
      </c>
    </row>
    <row r="353" spans="1:91" x14ac:dyDescent="0.3">
      <c r="A353" s="6" t="s">
        <v>361</v>
      </c>
      <c r="B353" s="7">
        <v>13600</v>
      </c>
      <c r="C353" s="7">
        <v>53600</v>
      </c>
      <c r="D353" s="8">
        <v>25.4</v>
      </c>
      <c r="E353" s="8">
        <v>6.1</v>
      </c>
      <c r="F353" s="7">
        <v>36200</v>
      </c>
      <c r="G353" s="7">
        <v>53600</v>
      </c>
      <c r="H353" s="8">
        <v>67.5</v>
      </c>
      <c r="I353" s="8">
        <v>6.6</v>
      </c>
      <c r="J353" s="7">
        <v>5900</v>
      </c>
      <c r="K353" s="7">
        <v>53600</v>
      </c>
      <c r="L353" s="8">
        <v>11.1</v>
      </c>
      <c r="M353" s="8">
        <v>4.4000000000000004</v>
      </c>
      <c r="AA353" s="24" t="s">
        <v>888</v>
      </c>
      <c r="AB353" s="25">
        <v>11600</v>
      </c>
      <c r="AC353" s="25">
        <v>57100</v>
      </c>
      <c r="AD353" s="26">
        <v>20.3</v>
      </c>
      <c r="AE353" s="26">
        <v>5.8</v>
      </c>
      <c r="AF353" s="25">
        <v>9500</v>
      </c>
      <c r="AG353" s="25">
        <v>57100</v>
      </c>
      <c r="AH353" s="26">
        <v>16.600000000000001</v>
      </c>
      <c r="AI353" s="26">
        <v>5.4</v>
      </c>
      <c r="AJ353" s="25">
        <v>35500</v>
      </c>
      <c r="AK353" s="25">
        <v>57100</v>
      </c>
      <c r="AL353" s="26">
        <v>62.1</v>
      </c>
      <c r="AM353" s="26">
        <v>7</v>
      </c>
      <c r="BA353" s="36" t="s">
        <v>952</v>
      </c>
      <c r="BB353" s="37">
        <v>14400</v>
      </c>
      <c r="BC353" s="37">
        <v>70400</v>
      </c>
      <c r="BD353" s="38">
        <v>20.5</v>
      </c>
      <c r="BE353" s="38">
        <v>5.3</v>
      </c>
      <c r="BF353" s="37">
        <v>46700</v>
      </c>
      <c r="BG353" s="37">
        <v>70400</v>
      </c>
      <c r="BH353" s="38">
        <v>66.3</v>
      </c>
      <c r="BI353" s="38">
        <v>6.2</v>
      </c>
      <c r="BJ353" s="37">
        <v>8800</v>
      </c>
      <c r="BK353" s="37">
        <v>70400</v>
      </c>
      <c r="BL353" s="38">
        <v>12.4</v>
      </c>
      <c r="BM353" s="38">
        <v>4.3</v>
      </c>
      <c r="CA353" s="33" t="s">
        <v>956</v>
      </c>
      <c r="CB353" s="37">
        <v>15000</v>
      </c>
      <c r="CC353" s="37">
        <v>64900</v>
      </c>
      <c r="CD353" s="38">
        <v>23.1</v>
      </c>
      <c r="CE353" s="38">
        <v>7.7</v>
      </c>
      <c r="CF353" s="37">
        <v>39100</v>
      </c>
      <c r="CG353" s="37">
        <v>64900</v>
      </c>
      <c r="CH353" s="38">
        <v>60.2</v>
      </c>
      <c r="CI353" s="38">
        <v>9</v>
      </c>
      <c r="CJ353" s="37">
        <v>9200</v>
      </c>
      <c r="CK353" s="37">
        <v>64900</v>
      </c>
      <c r="CL353" s="38">
        <v>14.2</v>
      </c>
      <c r="CM353" s="38">
        <v>6.4</v>
      </c>
    </row>
    <row r="354" spans="1:91" x14ac:dyDescent="0.3">
      <c r="A354" s="6" t="s">
        <v>362</v>
      </c>
      <c r="B354" s="7">
        <v>21600</v>
      </c>
      <c r="C354" s="7">
        <v>61300</v>
      </c>
      <c r="D354" s="8">
        <v>35.200000000000003</v>
      </c>
      <c r="E354" s="8">
        <v>7</v>
      </c>
      <c r="F354" s="7">
        <v>44600</v>
      </c>
      <c r="G354" s="7">
        <v>61300</v>
      </c>
      <c r="H354" s="8">
        <v>72.8</v>
      </c>
      <c r="I354" s="8">
        <v>6.5</v>
      </c>
      <c r="J354" s="7">
        <v>7500</v>
      </c>
      <c r="K354" s="7">
        <v>61300</v>
      </c>
      <c r="L354" s="8">
        <v>12.1</v>
      </c>
      <c r="M354" s="8">
        <v>4.8</v>
      </c>
      <c r="AA354" s="24" t="s">
        <v>889</v>
      </c>
      <c r="AB354" s="25">
        <v>21100</v>
      </c>
      <c r="AC354" s="25">
        <v>61400</v>
      </c>
      <c r="AD354" s="26">
        <v>34.4</v>
      </c>
      <c r="AE354" s="26">
        <v>7.3</v>
      </c>
      <c r="AF354" s="25">
        <v>8300</v>
      </c>
      <c r="AG354" s="25">
        <v>61400</v>
      </c>
      <c r="AH354" s="26">
        <v>13.5</v>
      </c>
      <c r="AI354" s="26">
        <v>5.3</v>
      </c>
      <c r="AJ354" s="25">
        <v>42800</v>
      </c>
      <c r="AK354" s="25">
        <v>61400</v>
      </c>
      <c r="AL354" s="26">
        <v>69.7</v>
      </c>
      <c r="AM354" s="26">
        <v>7.1</v>
      </c>
      <c r="BA354" s="36" t="s">
        <v>953</v>
      </c>
      <c r="BB354" s="37">
        <v>31600</v>
      </c>
      <c r="BC354" s="37">
        <v>91600</v>
      </c>
      <c r="BD354" s="38">
        <v>34.5</v>
      </c>
      <c r="BE354" s="38">
        <v>6.3</v>
      </c>
      <c r="BF354" s="37">
        <v>67200</v>
      </c>
      <c r="BG354" s="37">
        <v>91600</v>
      </c>
      <c r="BH354" s="38">
        <v>73.400000000000006</v>
      </c>
      <c r="BI354" s="38">
        <v>5.8</v>
      </c>
      <c r="BJ354" s="37">
        <v>9900</v>
      </c>
      <c r="BK354" s="37">
        <v>91600</v>
      </c>
      <c r="BL354" s="38">
        <v>10.8</v>
      </c>
      <c r="BM354" s="38">
        <v>4.0999999999999996</v>
      </c>
      <c r="CA354" s="33" t="s">
        <v>957</v>
      </c>
      <c r="CB354" s="37">
        <v>30500</v>
      </c>
      <c r="CC354" s="37">
        <v>96700</v>
      </c>
      <c r="CD354" s="38">
        <v>31.5</v>
      </c>
      <c r="CE354" s="38">
        <v>5.6</v>
      </c>
      <c r="CF354" s="37">
        <v>62800</v>
      </c>
      <c r="CG354" s="37">
        <v>96700</v>
      </c>
      <c r="CH354" s="38">
        <v>64.900000000000006</v>
      </c>
      <c r="CI354" s="38">
        <v>5.7</v>
      </c>
      <c r="CJ354" s="37">
        <v>11500</v>
      </c>
      <c r="CK354" s="37">
        <v>96700</v>
      </c>
      <c r="CL354" s="38">
        <v>11.8</v>
      </c>
      <c r="CM354" s="38">
        <v>3.9</v>
      </c>
    </row>
    <row r="355" spans="1:91" x14ac:dyDescent="0.3">
      <c r="A355" s="6" t="s">
        <v>363</v>
      </c>
      <c r="B355" s="7">
        <v>19100</v>
      </c>
      <c r="C355" s="7">
        <v>69800</v>
      </c>
      <c r="D355" s="8">
        <v>27.3</v>
      </c>
      <c r="E355" s="8">
        <v>6.3</v>
      </c>
      <c r="F355" s="7">
        <v>44600</v>
      </c>
      <c r="G355" s="7">
        <v>69800</v>
      </c>
      <c r="H355" s="8">
        <v>64</v>
      </c>
      <c r="I355" s="8">
        <v>6.8</v>
      </c>
      <c r="J355" s="7">
        <v>10000</v>
      </c>
      <c r="K355" s="7">
        <v>69800</v>
      </c>
      <c r="L355" s="8">
        <v>14.3</v>
      </c>
      <c r="M355" s="8">
        <v>4.9000000000000004</v>
      </c>
      <c r="AA355" s="24" t="s">
        <v>890</v>
      </c>
      <c r="AB355" s="25">
        <v>18300</v>
      </c>
      <c r="AC355" s="25">
        <v>72000</v>
      </c>
      <c r="AD355" s="26">
        <v>25.5</v>
      </c>
      <c r="AE355" s="26">
        <v>5.8</v>
      </c>
      <c r="AF355" s="25">
        <v>4200</v>
      </c>
      <c r="AG355" s="25">
        <v>72000</v>
      </c>
      <c r="AH355" s="26">
        <v>5.9</v>
      </c>
      <c r="AI355" s="26">
        <v>3.1</v>
      </c>
      <c r="AJ355" s="25">
        <v>48600</v>
      </c>
      <c r="AK355" s="25">
        <v>72000</v>
      </c>
      <c r="AL355" s="26">
        <v>67.5</v>
      </c>
      <c r="AM355" s="26">
        <v>6.3</v>
      </c>
      <c r="BA355" s="36" t="s">
        <v>954</v>
      </c>
      <c r="BB355" s="37">
        <v>20600</v>
      </c>
      <c r="BC355" s="37">
        <v>61800</v>
      </c>
      <c r="BD355" s="38">
        <v>33.299999999999997</v>
      </c>
      <c r="BE355" s="38">
        <v>7.9</v>
      </c>
      <c r="BF355" s="37">
        <v>43600</v>
      </c>
      <c r="BG355" s="37">
        <v>61800</v>
      </c>
      <c r="BH355" s="38">
        <v>70.5</v>
      </c>
      <c r="BI355" s="38">
        <v>7.7</v>
      </c>
      <c r="BJ355" s="37">
        <v>8800</v>
      </c>
      <c r="BK355" s="37">
        <v>61800</v>
      </c>
      <c r="BL355" s="38">
        <v>14.2</v>
      </c>
      <c r="BM355" s="38">
        <v>5.9</v>
      </c>
      <c r="CA355" s="33" t="s">
        <v>958</v>
      </c>
      <c r="CB355" s="37">
        <v>31600</v>
      </c>
      <c r="CC355" s="37">
        <v>71000</v>
      </c>
      <c r="CD355" s="38">
        <v>44.6</v>
      </c>
      <c r="CE355" s="38">
        <v>7.9</v>
      </c>
      <c r="CF355" s="37">
        <v>50800</v>
      </c>
      <c r="CG355" s="37">
        <v>71000</v>
      </c>
      <c r="CH355" s="38">
        <v>71.599999999999994</v>
      </c>
      <c r="CI355" s="38">
        <v>7.2</v>
      </c>
      <c r="CJ355" s="37">
        <v>7900</v>
      </c>
      <c r="CK355" s="37">
        <v>71000</v>
      </c>
      <c r="CL355" s="38">
        <v>11.2</v>
      </c>
      <c r="CM355" s="38">
        <v>5</v>
      </c>
    </row>
    <row r="356" spans="1:91" x14ac:dyDescent="0.3">
      <c r="A356" s="6" t="s">
        <v>364</v>
      </c>
      <c r="B356" s="7">
        <v>11800</v>
      </c>
      <c r="C356" s="7">
        <v>59700</v>
      </c>
      <c r="D356" s="8">
        <v>19.8</v>
      </c>
      <c r="E356" s="8">
        <v>6.2</v>
      </c>
      <c r="F356" s="7">
        <v>32400</v>
      </c>
      <c r="G356" s="7">
        <v>59700</v>
      </c>
      <c r="H356" s="8">
        <v>54.3</v>
      </c>
      <c r="I356" s="8">
        <v>7.7</v>
      </c>
      <c r="J356" s="7">
        <v>8900</v>
      </c>
      <c r="K356" s="7">
        <v>59700</v>
      </c>
      <c r="L356" s="8">
        <v>14.9</v>
      </c>
      <c r="M356" s="8">
        <v>5.5</v>
      </c>
      <c r="AA356" s="24" t="s">
        <v>891</v>
      </c>
      <c r="AB356" s="25">
        <v>12400</v>
      </c>
      <c r="AC356" s="25">
        <v>61500</v>
      </c>
      <c r="AD356" s="26">
        <v>20.2</v>
      </c>
      <c r="AE356" s="26">
        <v>5.9</v>
      </c>
      <c r="AF356" s="25">
        <v>10900</v>
      </c>
      <c r="AG356" s="25">
        <v>61500</v>
      </c>
      <c r="AH356" s="26">
        <v>17.7</v>
      </c>
      <c r="AI356" s="26">
        <v>5.6</v>
      </c>
      <c r="AJ356" s="25">
        <v>37200</v>
      </c>
      <c r="AK356" s="25">
        <v>61500</v>
      </c>
      <c r="AL356" s="26">
        <v>60.5</v>
      </c>
      <c r="AM356" s="26">
        <v>7.1</v>
      </c>
      <c r="BA356" s="36" t="s">
        <v>955</v>
      </c>
      <c r="BB356" s="37">
        <v>14900</v>
      </c>
      <c r="BC356" s="37">
        <v>68700</v>
      </c>
      <c r="BD356" s="38">
        <v>21.7</v>
      </c>
      <c r="BE356" s="38">
        <v>5.8</v>
      </c>
      <c r="BF356" s="37">
        <v>42100</v>
      </c>
      <c r="BG356" s="37">
        <v>68700</v>
      </c>
      <c r="BH356" s="38">
        <v>61.4</v>
      </c>
      <c r="BI356" s="38">
        <v>6.8</v>
      </c>
      <c r="BJ356" s="37">
        <v>9300</v>
      </c>
      <c r="BK356" s="37">
        <v>68700</v>
      </c>
      <c r="BL356" s="38">
        <v>13.6</v>
      </c>
      <c r="BM356" s="38">
        <v>4.8</v>
      </c>
      <c r="CA356" s="33" t="s">
        <v>1051</v>
      </c>
      <c r="CB356" s="37">
        <v>16900</v>
      </c>
      <c r="CC356" s="37">
        <v>62700</v>
      </c>
      <c r="CD356" s="38">
        <v>27</v>
      </c>
      <c r="CE356" s="38">
        <v>6.7</v>
      </c>
      <c r="CF356" s="37">
        <v>42800</v>
      </c>
      <c r="CG356" s="37">
        <v>62700</v>
      </c>
      <c r="CH356" s="38">
        <v>68.3</v>
      </c>
      <c r="CI356" s="38">
        <v>7.1</v>
      </c>
      <c r="CJ356" s="37">
        <v>4400</v>
      </c>
      <c r="CK356" s="37">
        <v>62700</v>
      </c>
      <c r="CL356" s="38">
        <v>7</v>
      </c>
      <c r="CM356" s="38">
        <v>3.9</v>
      </c>
    </row>
    <row r="357" spans="1:91" x14ac:dyDescent="0.3">
      <c r="A357" s="6" t="s">
        <v>365</v>
      </c>
      <c r="B357" s="7">
        <v>24500</v>
      </c>
      <c r="C357" s="7">
        <v>94600</v>
      </c>
      <c r="D357" s="8">
        <v>25.9</v>
      </c>
      <c r="E357" s="8">
        <v>4.8</v>
      </c>
      <c r="F357" s="7">
        <v>56000</v>
      </c>
      <c r="G357" s="7">
        <v>94600</v>
      </c>
      <c r="H357" s="8">
        <v>59.2</v>
      </c>
      <c r="I357" s="8">
        <v>5.3</v>
      </c>
      <c r="J357" s="7">
        <v>11100</v>
      </c>
      <c r="K357" s="7">
        <v>94600</v>
      </c>
      <c r="L357" s="8">
        <v>11.8</v>
      </c>
      <c r="M357" s="8">
        <v>3.5</v>
      </c>
      <c r="AA357" s="24" t="s">
        <v>681</v>
      </c>
      <c r="AB357" s="25">
        <v>25700</v>
      </c>
      <c r="AC357" s="25">
        <v>97200</v>
      </c>
      <c r="AD357" s="26">
        <v>26.4</v>
      </c>
      <c r="AE357" s="26">
        <v>4.5</v>
      </c>
      <c r="AF357" s="25">
        <v>11400</v>
      </c>
      <c r="AG357" s="25">
        <v>97200</v>
      </c>
      <c r="AH357" s="26">
        <v>11.7</v>
      </c>
      <c r="AI357" s="26">
        <v>3.3</v>
      </c>
      <c r="AJ357" s="25">
        <v>57100</v>
      </c>
      <c r="AK357" s="25">
        <v>97200</v>
      </c>
      <c r="AL357" s="26">
        <v>58.8</v>
      </c>
      <c r="AM357" s="26">
        <v>5.0999999999999996</v>
      </c>
      <c r="BA357" s="36" t="s">
        <v>956</v>
      </c>
      <c r="BB357" s="37">
        <v>15000</v>
      </c>
      <c r="BC357" s="37">
        <v>64900</v>
      </c>
      <c r="BD357" s="38">
        <v>23.1</v>
      </c>
      <c r="BE357" s="38">
        <v>7.7</v>
      </c>
      <c r="BF357" s="37">
        <v>39100</v>
      </c>
      <c r="BG357" s="37">
        <v>64900</v>
      </c>
      <c r="BH357" s="38">
        <v>60.2</v>
      </c>
      <c r="BI357" s="38">
        <v>9</v>
      </c>
      <c r="BJ357" s="37">
        <v>9200</v>
      </c>
      <c r="BK357" s="37">
        <v>64900</v>
      </c>
      <c r="BL357" s="38">
        <v>14.2</v>
      </c>
      <c r="BM357" s="38">
        <v>6.4</v>
      </c>
      <c r="CA357" s="33" t="s">
        <v>960</v>
      </c>
      <c r="CB357" s="37">
        <v>14300</v>
      </c>
      <c r="CC357" s="37">
        <v>82700</v>
      </c>
      <c r="CD357" s="38">
        <v>17.3</v>
      </c>
      <c r="CE357" s="38">
        <v>4.9000000000000004</v>
      </c>
      <c r="CF357" s="37">
        <v>48100</v>
      </c>
      <c r="CG357" s="37">
        <v>82700</v>
      </c>
      <c r="CH357" s="38">
        <v>58.2</v>
      </c>
      <c r="CI357" s="38">
        <v>6.4</v>
      </c>
      <c r="CJ357" s="37">
        <v>11900</v>
      </c>
      <c r="CK357" s="37">
        <v>82700</v>
      </c>
      <c r="CL357" s="38">
        <v>14.4</v>
      </c>
      <c r="CM357" s="38">
        <v>4.5999999999999996</v>
      </c>
    </row>
    <row r="358" spans="1:91" x14ac:dyDescent="0.3">
      <c r="A358" s="6" t="s">
        <v>366</v>
      </c>
      <c r="B358" s="7">
        <v>37500</v>
      </c>
      <c r="C358" s="7">
        <v>155700</v>
      </c>
      <c r="D358" s="8">
        <v>24.1</v>
      </c>
      <c r="E358" s="8">
        <v>3.5</v>
      </c>
      <c r="F358" s="7">
        <v>99500</v>
      </c>
      <c r="G358" s="7">
        <v>155700</v>
      </c>
      <c r="H358" s="8">
        <v>63.9</v>
      </c>
      <c r="I358" s="8">
        <v>4</v>
      </c>
      <c r="J358" s="7">
        <v>13700</v>
      </c>
      <c r="K358" s="7">
        <v>155700</v>
      </c>
      <c r="L358" s="8">
        <v>8.8000000000000007</v>
      </c>
      <c r="M358" s="8">
        <v>2.2999999999999998</v>
      </c>
      <c r="AA358" s="24" t="s">
        <v>682</v>
      </c>
      <c r="AB358" s="25">
        <v>45600</v>
      </c>
      <c r="AC358" s="25">
        <v>163100</v>
      </c>
      <c r="AD358" s="26">
        <v>28</v>
      </c>
      <c r="AE358" s="26">
        <v>3.6</v>
      </c>
      <c r="AF358" s="25">
        <v>13500</v>
      </c>
      <c r="AG358" s="25">
        <v>163100</v>
      </c>
      <c r="AH358" s="26">
        <v>8.3000000000000007</v>
      </c>
      <c r="AI358" s="26">
        <v>2.2000000000000002</v>
      </c>
      <c r="AJ358" s="25">
        <v>111000</v>
      </c>
      <c r="AK358" s="25">
        <v>163100</v>
      </c>
      <c r="AL358" s="26">
        <v>68.099999999999994</v>
      </c>
      <c r="AM358" s="26">
        <v>3.7</v>
      </c>
      <c r="BA358" s="36" t="s">
        <v>957</v>
      </c>
      <c r="BB358" s="37">
        <v>30500</v>
      </c>
      <c r="BC358" s="37">
        <v>96700</v>
      </c>
      <c r="BD358" s="38">
        <v>31.5</v>
      </c>
      <c r="BE358" s="38">
        <v>5.6</v>
      </c>
      <c r="BF358" s="37">
        <v>62800</v>
      </c>
      <c r="BG358" s="37">
        <v>96700</v>
      </c>
      <c r="BH358" s="38">
        <v>64.900000000000006</v>
      </c>
      <c r="BI358" s="38">
        <v>5.7</v>
      </c>
      <c r="BJ358" s="37">
        <v>11500</v>
      </c>
      <c r="BK358" s="37">
        <v>96700</v>
      </c>
      <c r="BL358" s="38">
        <v>11.8</v>
      </c>
      <c r="BM358" s="38">
        <v>3.9</v>
      </c>
      <c r="CA358" s="33" t="s">
        <v>961</v>
      </c>
      <c r="CB358" s="37">
        <v>15900</v>
      </c>
      <c r="CC358" s="37">
        <v>76800</v>
      </c>
      <c r="CD358" s="38">
        <v>20.7</v>
      </c>
      <c r="CE358" s="38">
        <v>5.5</v>
      </c>
      <c r="CF358" s="37">
        <v>46500</v>
      </c>
      <c r="CG358" s="37">
        <v>76800</v>
      </c>
      <c r="CH358" s="38">
        <v>60.5</v>
      </c>
      <c r="CI358" s="38">
        <v>6.7</v>
      </c>
      <c r="CJ358" s="37">
        <v>10500</v>
      </c>
      <c r="CK358" s="37">
        <v>76800</v>
      </c>
      <c r="CL358" s="38">
        <v>13.6</v>
      </c>
      <c r="CM358" s="38">
        <v>4.7</v>
      </c>
    </row>
    <row r="359" spans="1:91" x14ac:dyDescent="0.3">
      <c r="A359" s="6" t="s">
        <v>367</v>
      </c>
      <c r="B359" s="7">
        <v>24700</v>
      </c>
      <c r="C359" s="7">
        <v>120000</v>
      </c>
      <c r="D359" s="8">
        <v>20.6</v>
      </c>
      <c r="E359" s="8">
        <v>2.5</v>
      </c>
      <c r="F359" s="7">
        <v>59300</v>
      </c>
      <c r="G359" s="7">
        <v>120000</v>
      </c>
      <c r="H359" s="8">
        <v>49.4</v>
      </c>
      <c r="I359" s="8">
        <v>3.1</v>
      </c>
      <c r="J359" s="7">
        <v>24400</v>
      </c>
      <c r="K359" s="7">
        <v>120000</v>
      </c>
      <c r="L359" s="8">
        <v>20.3</v>
      </c>
      <c r="M359" s="8">
        <v>2.5</v>
      </c>
      <c r="AA359" s="24" t="s">
        <v>683</v>
      </c>
      <c r="AB359" s="25">
        <v>22800</v>
      </c>
      <c r="AC359" s="25">
        <v>123400</v>
      </c>
      <c r="AD359" s="26">
        <v>18.399999999999999</v>
      </c>
      <c r="AE359" s="26">
        <v>2.2999999999999998</v>
      </c>
      <c r="AF359" s="25">
        <v>20500</v>
      </c>
      <c r="AG359" s="25">
        <v>123400</v>
      </c>
      <c r="AH359" s="26">
        <v>16.600000000000001</v>
      </c>
      <c r="AI359" s="26">
        <v>2.2000000000000002</v>
      </c>
      <c r="AJ359" s="25">
        <v>58800</v>
      </c>
      <c r="AK359" s="25">
        <v>123400</v>
      </c>
      <c r="AL359" s="26">
        <v>47.6</v>
      </c>
      <c r="AM359" s="26">
        <v>3</v>
      </c>
      <c r="BA359" s="36" t="s">
        <v>958</v>
      </c>
      <c r="BB359" s="37">
        <v>31600</v>
      </c>
      <c r="BC359" s="37">
        <v>71000</v>
      </c>
      <c r="BD359" s="38">
        <v>44.6</v>
      </c>
      <c r="BE359" s="38">
        <v>7.9</v>
      </c>
      <c r="BF359" s="37">
        <v>50800</v>
      </c>
      <c r="BG359" s="37">
        <v>71000</v>
      </c>
      <c r="BH359" s="38">
        <v>71.599999999999994</v>
      </c>
      <c r="BI359" s="38">
        <v>7.2</v>
      </c>
      <c r="BJ359" s="37">
        <v>7900</v>
      </c>
      <c r="BK359" s="37">
        <v>71000</v>
      </c>
      <c r="BL359" s="38">
        <v>11.2</v>
      </c>
      <c r="BM359" s="38">
        <v>5</v>
      </c>
      <c r="CA359" s="33" t="s">
        <v>962</v>
      </c>
      <c r="CB359" s="37">
        <v>26200</v>
      </c>
      <c r="CC359" s="37">
        <v>74600</v>
      </c>
      <c r="CD359" s="38">
        <v>35.200000000000003</v>
      </c>
      <c r="CE359" s="38">
        <v>6.6</v>
      </c>
      <c r="CF359" s="37">
        <v>56900</v>
      </c>
      <c r="CG359" s="37">
        <v>74600</v>
      </c>
      <c r="CH359" s="38">
        <v>76.2</v>
      </c>
      <c r="CI359" s="38">
        <v>5.9</v>
      </c>
      <c r="CJ359" s="37">
        <v>4500</v>
      </c>
      <c r="CK359" s="37">
        <v>74600</v>
      </c>
      <c r="CL359" s="38">
        <v>6.1</v>
      </c>
      <c r="CM359" s="38">
        <v>3.3</v>
      </c>
    </row>
    <row r="360" spans="1:91" x14ac:dyDescent="0.3">
      <c r="A360" s="6" t="s">
        <v>368</v>
      </c>
      <c r="B360" s="7">
        <v>22700</v>
      </c>
      <c r="C360" s="7">
        <v>110100</v>
      </c>
      <c r="D360" s="8">
        <v>20.6</v>
      </c>
      <c r="E360" s="8">
        <v>2.4</v>
      </c>
      <c r="F360" s="7">
        <v>61400</v>
      </c>
      <c r="G360" s="7">
        <v>110100</v>
      </c>
      <c r="H360" s="8">
        <v>55.8</v>
      </c>
      <c r="I360" s="8">
        <v>2.9</v>
      </c>
      <c r="J360" s="7">
        <v>16800</v>
      </c>
      <c r="K360" s="7">
        <v>110100</v>
      </c>
      <c r="L360" s="8">
        <v>15.3</v>
      </c>
      <c r="M360" s="8">
        <v>2.1</v>
      </c>
      <c r="AA360" s="24" t="s">
        <v>684</v>
      </c>
      <c r="AB360" s="25">
        <v>21400</v>
      </c>
      <c r="AC360" s="25">
        <v>113500</v>
      </c>
      <c r="AD360" s="26">
        <v>18.899999999999999</v>
      </c>
      <c r="AE360" s="26">
        <v>2.2999999999999998</v>
      </c>
      <c r="AF360" s="25">
        <v>18200</v>
      </c>
      <c r="AG360" s="25">
        <v>113500</v>
      </c>
      <c r="AH360" s="26">
        <v>16</v>
      </c>
      <c r="AI360" s="26">
        <v>2.1</v>
      </c>
      <c r="AJ360" s="25">
        <v>62600</v>
      </c>
      <c r="AK360" s="25">
        <v>113500</v>
      </c>
      <c r="AL360" s="26">
        <v>55.2</v>
      </c>
      <c r="AM360" s="26">
        <v>2.9</v>
      </c>
      <c r="BA360" s="36" t="s">
        <v>1051</v>
      </c>
      <c r="BB360" s="37">
        <v>16900</v>
      </c>
      <c r="BC360" s="37">
        <v>62700</v>
      </c>
      <c r="BD360" s="38">
        <v>27</v>
      </c>
      <c r="BE360" s="38">
        <v>6.7</v>
      </c>
      <c r="BF360" s="37">
        <v>42800</v>
      </c>
      <c r="BG360" s="37">
        <v>62700</v>
      </c>
      <c r="BH360" s="38">
        <v>68.3</v>
      </c>
      <c r="BI360" s="38">
        <v>7.1</v>
      </c>
      <c r="BJ360" s="37">
        <v>4400</v>
      </c>
      <c r="BK360" s="37">
        <v>62700</v>
      </c>
      <c r="BL360" s="38">
        <v>7</v>
      </c>
      <c r="BM360" s="38">
        <v>3.9</v>
      </c>
      <c r="CA360" s="33" t="s">
        <v>963</v>
      </c>
      <c r="CB360" s="37">
        <v>22600</v>
      </c>
      <c r="CC360" s="37">
        <v>69600</v>
      </c>
      <c r="CD360" s="38">
        <v>32.4</v>
      </c>
      <c r="CE360" s="38">
        <v>7.2</v>
      </c>
      <c r="CF360" s="37">
        <v>49500</v>
      </c>
      <c r="CG360" s="37">
        <v>69600</v>
      </c>
      <c r="CH360" s="38">
        <v>71.2</v>
      </c>
      <c r="CI360" s="38">
        <v>6.9</v>
      </c>
      <c r="CJ360" s="37">
        <v>7000</v>
      </c>
      <c r="CK360" s="37">
        <v>69600</v>
      </c>
      <c r="CL360" s="38">
        <v>10.1</v>
      </c>
      <c r="CM360" s="38">
        <v>4.5999999999999996</v>
      </c>
    </row>
    <row r="361" spans="1:91" x14ac:dyDescent="0.3">
      <c r="A361" s="6" t="s">
        <v>369</v>
      </c>
      <c r="B361" s="7">
        <v>19000</v>
      </c>
      <c r="C361" s="7">
        <v>100100</v>
      </c>
      <c r="D361" s="8">
        <v>19</v>
      </c>
      <c r="E361" s="8">
        <v>2.5</v>
      </c>
      <c r="F361" s="7">
        <v>58600</v>
      </c>
      <c r="G361" s="7">
        <v>100100</v>
      </c>
      <c r="H361" s="8">
        <v>58.5</v>
      </c>
      <c r="I361" s="8">
        <v>3.1</v>
      </c>
      <c r="J361" s="7">
        <v>11700</v>
      </c>
      <c r="K361" s="7">
        <v>100100</v>
      </c>
      <c r="L361" s="8">
        <v>11.6</v>
      </c>
      <c r="M361" s="8">
        <v>2</v>
      </c>
      <c r="AA361" s="24" t="s">
        <v>1028</v>
      </c>
      <c r="AB361" s="25">
        <v>23500</v>
      </c>
      <c r="AC361" s="25">
        <v>106200</v>
      </c>
      <c r="AD361" s="26">
        <v>22.1</v>
      </c>
      <c r="AE361" s="26">
        <v>2.7</v>
      </c>
      <c r="AF361" s="25">
        <v>13000</v>
      </c>
      <c r="AG361" s="25">
        <v>106200</v>
      </c>
      <c r="AH361" s="26">
        <v>12.2</v>
      </c>
      <c r="AI361" s="26">
        <v>2.1</v>
      </c>
      <c r="AJ361" s="25">
        <v>63900</v>
      </c>
      <c r="AK361" s="25">
        <v>106200</v>
      </c>
      <c r="AL361" s="26">
        <v>60.2</v>
      </c>
      <c r="AM361" s="26">
        <v>3.1</v>
      </c>
      <c r="BA361" s="36" t="s">
        <v>960</v>
      </c>
      <c r="BB361" s="37">
        <v>14300</v>
      </c>
      <c r="BC361" s="37">
        <v>82700</v>
      </c>
      <c r="BD361" s="38">
        <v>17.3</v>
      </c>
      <c r="BE361" s="38">
        <v>4.9000000000000004</v>
      </c>
      <c r="BF361" s="37">
        <v>48100</v>
      </c>
      <c r="BG361" s="37">
        <v>82700</v>
      </c>
      <c r="BH361" s="38">
        <v>58.2</v>
      </c>
      <c r="BI361" s="38">
        <v>6.4</v>
      </c>
      <c r="BJ361" s="37">
        <v>11900</v>
      </c>
      <c r="BK361" s="37">
        <v>82700</v>
      </c>
      <c r="BL361" s="38">
        <v>14.4</v>
      </c>
      <c r="BM361" s="38">
        <v>4.5999999999999996</v>
      </c>
      <c r="CA361" s="33" t="s">
        <v>964</v>
      </c>
      <c r="CB361" s="37">
        <v>21900</v>
      </c>
      <c r="CC361" s="37">
        <v>89400</v>
      </c>
      <c r="CD361" s="38">
        <v>24.5</v>
      </c>
      <c r="CE361" s="38">
        <v>5.6</v>
      </c>
      <c r="CF361" s="37">
        <v>57300</v>
      </c>
      <c r="CG361" s="37">
        <v>89400</v>
      </c>
      <c r="CH361" s="38">
        <v>64.099999999999994</v>
      </c>
      <c r="CI361" s="38">
        <v>6.3</v>
      </c>
      <c r="CJ361" s="37">
        <v>9400</v>
      </c>
      <c r="CK361" s="37">
        <v>89400</v>
      </c>
      <c r="CL361" s="38">
        <v>10.5</v>
      </c>
      <c r="CM361" s="38">
        <v>4</v>
      </c>
    </row>
    <row r="362" spans="1:91" x14ac:dyDescent="0.3">
      <c r="A362" s="6" t="s">
        <v>370</v>
      </c>
      <c r="B362" s="7">
        <v>13900</v>
      </c>
      <c r="C362" s="7">
        <v>97600</v>
      </c>
      <c r="D362" s="8">
        <v>14.3</v>
      </c>
      <c r="E362" s="8">
        <v>2.1</v>
      </c>
      <c r="F362" s="7">
        <v>48200</v>
      </c>
      <c r="G362" s="7">
        <v>97600</v>
      </c>
      <c r="H362" s="8">
        <v>49.4</v>
      </c>
      <c r="I362" s="8">
        <v>3</v>
      </c>
      <c r="J362" s="7">
        <v>18000</v>
      </c>
      <c r="K362" s="7">
        <v>97600</v>
      </c>
      <c r="L362" s="8">
        <v>18.399999999999999</v>
      </c>
      <c r="M362" s="8">
        <v>2.4</v>
      </c>
      <c r="AA362" s="24" t="s">
        <v>685</v>
      </c>
      <c r="AB362" s="25">
        <v>16800</v>
      </c>
      <c r="AC362" s="25">
        <v>101200</v>
      </c>
      <c r="AD362" s="26">
        <v>16.600000000000001</v>
      </c>
      <c r="AE362" s="26">
        <v>2.2000000000000002</v>
      </c>
      <c r="AF362" s="25">
        <v>21200</v>
      </c>
      <c r="AG362" s="25">
        <v>101200</v>
      </c>
      <c r="AH362" s="26">
        <v>21</v>
      </c>
      <c r="AI362" s="26">
        <v>2.4</v>
      </c>
      <c r="AJ362" s="25">
        <v>51600</v>
      </c>
      <c r="AK362" s="25">
        <v>101200</v>
      </c>
      <c r="AL362" s="26">
        <v>51</v>
      </c>
      <c r="AM362" s="26">
        <v>3</v>
      </c>
      <c r="BA362" s="36" t="s">
        <v>961</v>
      </c>
      <c r="BB362" s="37">
        <v>15900</v>
      </c>
      <c r="BC362" s="37">
        <v>76800</v>
      </c>
      <c r="BD362" s="38">
        <v>20.7</v>
      </c>
      <c r="BE362" s="38">
        <v>5.5</v>
      </c>
      <c r="BF362" s="37">
        <v>46500</v>
      </c>
      <c r="BG362" s="37">
        <v>76800</v>
      </c>
      <c r="BH362" s="38">
        <v>60.5</v>
      </c>
      <c r="BI362" s="38">
        <v>6.7</v>
      </c>
      <c r="BJ362" s="37">
        <v>10500</v>
      </c>
      <c r="BK362" s="37">
        <v>76800</v>
      </c>
      <c r="BL362" s="38">
        <v>13.6</v>
      </c>
      <c r="BM362" s="38">
        <v>4.7</v>
      </c>
      <c r="CA362" s="33" t="s">
        <v>965</v>
      </c>
      <c r="CB362" s="37">
        <v>47600</v>
      </c>
      <c r="CC362" s="37">
        <v>103800</v>
      </c>
      <c r="CD362" s="38">
        <v>45.9</v>
      </c>
      <c r="CE362" s="38">
        <v>6.2</v>
      </c>
      <c r="CF362" s="37">
        <v>71400</v>
      </c>
      <c r="CG362" s="37">
        <v>103800</v>
      </c>
      <c r="CH362" s="38">
        <v>68.8</v>
      </c>
      <c r="CI362" s="38">
        <v>5.8</v>
      </c>
      <c r="CJ362" s="37">
        <v>8800</v>
      </c>
      <c r="CK362" s="37">
        <v>103800</v>
      </c>
      <c r="CL362" s="38">
        <v>8.5</v>
      </c>
      <c r="CM362" s="38">
        <v>3.5</v>
      </c>
    </row>
    <row r="363" spans="1:91" x14ac:dyDescent="0.3">
      <c r="A363" s="6" t="s">
        <v>371</v>
      </c>
      <c r="B363" s="7">
        <v>34700</v>
      </c>
      <c r="C363" s="7">
        <v>80000</v>
      </c>
      <c r="D363" s="8">
        <v>43.4</v>
      </c>
      <c r="E363" s="8">
        <v>7.5</v>
      </c>
      <c r="F363" s="7">
        <v>51600</v>
      </c>
      <c r="G363" s="7">
        <v>80000</v>
      </c>
      <c r="H363" s="8">
        <v>64.5</v>
      </c>
      <c r="I363" s="8">
        <v>7.2</v>
      </c>
      <c r="J363" s="7">
        <v>7300</v>
      </c>
      <c r="K363" s="7">
        <v>80000</v>
      </c>
      <c r="L363" s="8">
        <v>9.1</v>
      </c>
      <c r="M363" s="8">
        <v>4.3</v>
      </c>
      <c r="AA363" s="24" t="s">
        <v>892</v>
      </c>
      <c r="AB363" s="25">
        <v>43700</v>
      </c>
      <c r="AC363" s="25">
        <v>84000</v>
      </c>
      <c r="AD363" s="26">
        <v>52.1</v>
      </c>
      <c r="AE363" s="26">
        <v>7.4</v>
      </c>
      <c r="AF363" s="25">
        <v>4600</v>
      </c>
      <c r="AG363" s="25">
        <v>84000</v>
      </c>
      <c r="AH363" s="26">
        <v>5.5</v>
      </c>
      <c r="AI363" s="26">
        <v>3.4</v>
      </c>
      <c r="AJ363" s="25">
        <v>56500</v>
      </c>
      <c r="AK363" s="25">
        <v>84000</v>
      </c>
      <c r="AL363" s="26">
        <v>67.3</v>
      </c>
      <c r="AM363" s="26">
        <v>7</v>
      </c>
      <c r="BA363" s="36" t="s">
        <v>962</v>
      </c>
      <c r="BB363" s="37">
        <v>26200</v>
      </c>
      <c r="BC363" s="37">
        <v>74600</v>
      </c>
      <c r="BD363" s="38">
        <v>35.200000000000003</v>
      </c>
      <c r="BE363" s="38">
        <v>6.6</v>
      </c>
      <c r="BF363" s="37">
        <v>56900</v>
      </c>
      <c r="BG363" s="37">
        <v>74600</v>
      </c>
      <c r="BH363" s="38">
        <v>76.2</v>
      </c>
      <c r="BI363" s="38">
        <v>5.9</v>
      </c>
      <c r="BJ363" s="37">
        <v>4500</v>
      </c>
      <c r="BK363" s="37">
        <v>74600</v>
      </c>
      <c r="BL363" s="38">
        <v>6.1</v>
      </c>
      <c r="BM363" s="38">
        <v>3.3</v>
      </c>
      <c r="CA363" s="33" t="s">
        <v>966</v>
      </c>
      <c r="CB363" s="37">
        <v>27000</v>
      </c>
      <c r="CC363" s="37">
        <v>82500</v>
      </c>
      <c r="CD363" s="38">
        <v>32.700000000000003</v>
      </c>
      <c r="CE363" s="38">
        <v>5.9</v>
      </c>
      <c r="CF363" s="37">
        <v>62300</v>
      </c>
      <c r="CG363" s="37">
        <v>82500</v>
      </c>
      <c r="CH363" s="38">
        <v>75.5</v>
      </c>
      <c r="CI363" s="38">
        <v>5.4</v>
      </c>
      <c r="CJ363" s="37">
        <v>3500</v>
      </c>
      <c r="CK363" s="37">
        <v>82500</v>
      </c>
      <c r="CL363" s="38">
        <v>4.2</v>
      </c>
      <c r="CM363" s="38">
        <v>2.5</v>
      </c>
    </row>
    <row r="364" spans="1:91" x14ac:dyDescent="0.3">
      <c r="A364" s="6" t="s">
        <v>372</v>
      </c>
      <c r="B364" s="7">
        <v>18900</v>
      </c>
      <c r="C364" s="7">
        <v>48100</v>
      </c>
      <c r="D364" s="8">
        <v>39.299999999999997</v>
      </c>
      <c r="E364" s="8">
        <v>8.5</v>
      </c>
      <c r="F364" s="7">
        <v>32200</v>
      </c>
      <c r="G364" s="7">
        <v>48100</v>
      </c>
      <c r="H364" s="8">
        <v>66.900000000000006</v>
      </c>
      <c r="I364" s="8">
        <v>8.1999999999999993</v>
      </c>
      <c r="J364" s="7">
        <v>5900</v>
      </c>
      <c r="K364" s="7">
        <v>48100</v>
      </c>
      <c r="L364" s="8">
        <v>12.3</v>
      </c>
      <c r="M364" s="8">
        <v>5.7</v>
      </c>
      <c r="AA364" s="24" t="s">
        <v>893</v>
      </c>
      <c r="AB364" s="25">
        <v>19000</v>
      </c>
      <c r="AC364" s="25">
        <v>50500</v>
      </c>
      <c r="AD364" s="26">
        <v>37.700000000000003</v>
      </c>
      <c r="AE364" s="26">
        <v>8.1</v>
      </c>
      <c r="AF364" s="25">
        <v>4500</v>
      </c>
      <c r="AG364" s="25">
        <v>50500</v>
      </c>
      <c r="AH364" s="26">
        <v>8.8000000000000007</v>
      </c>
      <c r="AI364" s="26">
        <v>4.7</v>
      </c>
      <c r="AJ364" s="25">
        <v>30400</v>
      </c>
      <c r="AK364" s="25">
        <v>50500</v>
      </c>
      <c r="AL364" s="26">
        <v>60.1</v>
      </c>
      <c r="AM364" s="26">
        <v>8.1</v>
      </c>
      <c r="BA364" s="36" t="s">
        <v>963</v>
      </c>
      <c r="BB364" s="37">
        <v>22600</v>
      </c>
      <c r="BC364" s="37">
        <v>69600</v>
      </c>
      <c r="BD364" s="38">
        <v>32.4</v>
      </c>
      <c r="BE364" s="38">
        <v>7.2</v>
      </c>
      <c r="BF364" s="37">
        <v>49500</v>
      </c>
      <c r="BG364" s="37">
        <v>69600</v>
      </c>
      <c r="BH364" s="38">
        <v>71.2</v>
      </c>
      <c r="BI364" s="38">
        <v>6.9</v>
      </c>
      <c r="BJ364" s="37">
        <v>7000</v>
      </c>
      <c r="BK364" s="37">
        <v>69600</v>
      </c>
      <c r="BL364" s="38">
        <v>10.1</v>
      </c>
      <c r="BM364" s="38">
        <v>4.5999999999999996</v>
      </c>
      <c r="CA364" s="33" t="s">
        <v>967</v>
      </c>
      <c r="CB364" s="37">
        <v>30200</v>
      </c>
      <c r="CC364" s="37">
        <v>73300</v>
      </c>
      <c r="CD364" s="38">
        <v>41.3</v>
      </c>
      <c r="CE364" s="38">
        <v>6.4</v>
      </c>
      <c r="CF364" s="37">
        <v>55200</v>
      </c>
      <c r="CG364" s="37">
        <v>73300</v>
      </c>
      <c r="CH364" s="38">
        <v>75.3</v>
      </c>
      <c r="CI364" s="38">
        <v>5.6</v>
      </c>
      <c r="CJ364" s="37">
        <v>4400</v>
      </c>
      <c r="CK364" s="37">
        <v>73300</v>
      </c>
      <c r="CL364" s="38">
        <v>6</v>
      </c>
      <c r="CM364" s="38">
        <v>3.1</v>
      </c>
    </row>
    <row r="365" spans="1:91" x14ac:dyDescent="0.3">
      <c r="A365" s="6" t="s">
        <v>373</v>
      </c>
      <c r="B365" s="7">
        <v>8700</v>
      </c>
      <c r="C365" s="7">
        <v>54300</v>
      </c>
      <c r="D365" s="8">
        <v>15.9</v>
      </c>
      <c r="E365" s="8">
        <v>5.2</v>
      </c>
      <c r="F365" s="7">
        <v>30400</v>
      </c>
      <c r="G365" s="7">
        <v>54300</v>
      </c>
      <c r="H365" s="8">
        <v>56</v>
      </c>
      <c r="I365" s="8">
        <v>7.1</v>
      </c>
      <c r="J365" s="7">
        <v>5600</v>
      </c>
      <c r="K365" s="7">
        <v>54300</v>
      </c>
      <c r="L365" s="8">
        <v>10.3</v>
      </c>
      <c r="M365" s="8">
        <v>4.4000000000000004</v>
      </c>
      <c r="AA365" s="24" t="s">
        <v>894</v>
      </c>
      <c r="AB365" s="25">
        <v>8500</v>
      </c>
      <c r="AC365" s="25">
        <v>57700</v>
      </c>
      <c r="AD365" s="26">
        <v>14.7</v>
      </c>
      <c r="AE365" s="26">
        <v>5.0999999999999996</v>
      </c>
      <c r="AF365" s="25">
        <v>7900</v>
      </c>
      <c r="AG365" s="25">
        <v>57700</v>
      </c>
      <c r="AH365" s="26">
        <v>13.8</v>
      </c>
      <c r="AI365" s="26">
        <v>5</v>
      </c>
      <c r="AJ365" s="25">
        <v>29600</v>
      </c>
      <c r="AK365" s="25">
        <v>57700</v>
      </c>
      <c r="AL365" s="26">
        <v>51.3</v>
      </c>
      <c r="AM365" s="26">
        <v>7.2</v>
      </c>
      <c r="BA365" s="36" t="s">
        <v>964</v>
      </c>
      <c r="BB365" s="37">
        <v>21900</v>
      </c>
      <c r="BC365" s="37">
        <v>89400</v>
      </c>
      <c r="BD365" s="38">
        <v>24.5</v>
      </c>
      <c r="BE365" s="38">
        <v>5.6</v>
      </c>
      <c r="BF365" s="37">
        <v>57300</v>
      </c>
      <c r="BG365" s="37">
        <v>89400</v>
      </c>
      <c r="BH365" s="38">
        <v>64.099999999999994</v>
      </c>
      <c r="BI365" s="38">
        <v>6.3</v>
      </c>
      <c r="BJ365" s="37">
        <v>9400</v>
      </c>
      <c r="BK365" s="37">
        <v>89400</v>
      </c>
      <c r="BL365" s="38">
        <v>10.5</v>
      </c>
      <c r="BM365" s="38">
        <v>4</v>
      </c>
      <c r="CA365" s="33" t="s">
        <v>968</v>
      </c>
      <c r="CB365" s="37">
        <v>18400</v>
      </c>
      <c r="CC365" s="37">
        <v>65600</v>
      </c>
      <c r="CD365" s="38">
        <v>28</v>
      </c>
      <c r="CE365" s="38">
        <v>6.9</v>
      </c>
      <c r="CF365" s="37">
        <v>48200</v>
      </c>
      <c r="CG365" s="37">
        <v>65600</v>
      </c>
      <c r="CH365" s="38">
        <v>73.400000000000006</v>
      </c>
      <c r="CI365" s="38">
        <v>6.8</v>
      </c>
      <c r="CJ365" s="37">
        <v>4300</v>
      </c>
      <c r="CK365" s="37">
        <v>65600</v>
      </c>
      <c r="CL365" s="38">
        <v>6.6</v>
      </c>
      <c r="CM365" s="38">
        <v>3.8</v>
      </c>
    </row>
    <row r="366" spans="1:91" x14ac:dyDescent="0.3">
      <c r="A366" s="6" t="s">
        <v>374</v>
      </c>
      <c r="B366" s="7">
        <v>31400</v>
      </c>
      <c r="C366" s="7">
        <v>102400</v>
      </c>
      <c r="D366" s="8">
        <v>30.7</v>
      </c>
      <c r="E366" s="8">
        <v>5.0999999999999996</v>
      </c>
      <c r="F366" s="7">
        <v>71000</v>
      </c>
      <c r="G366" s="7">
        <v>102400</v>
      </c>
      <c r="H366" s="8">
        <v>69.3</v>
      </c>
      <c r="I366" s="8">
        <v>5.0999999999999996</v>
      </c>
      <c r="J366" s="7">
        <v>6300</v>
      </c>
      <c r="K366" s="7">
        <v>102400</v>
      </c>
      <c r="L366" s="8">
        <v>6.2</v>
      </c>
      <c r="M366" s="8">
        <v>2.7</v>
      </c>
      <c r="AA366" s="24" t="s">
        <v>895</v>
      </c>
      <c r="AB366" s="25">
        <v>36300</v>
      </c>
      <c r="AC366" s="25">
        <v>109100</v>
      </c>
      <c r="AD366" s="26">
        <v>33.200000000000003</v>
      </c>
      <c r="AE366" s="26">
        <v>4.8</v>
      </c>
      <c r="AF366" s="25">
        <v>8900</v>
      </c>
      <c r="AG366" s="25">
        <v>109100</v>
      </c>
      <c r="AH366" s="26">
        <v>8.1999999999999993</v>
      </c>
      <c r="AI366" s="26">
        <v>2.8</v>
      </c>
      <c r="AJ366" s="25">
        <v>74100</v>
      </c>
      <c r="AK366" s="25">
        <v>109100</v>
      </c>
      <c r="AL366" s="26">
        <v>67.900000000000006</v>
      </c>
      <c r="AM366" s="26">
        <v>4.7</v>
      </c>
      <c r="BA366" s="36" t="s">
        <v>965</v>
      </c>
      <c r="BB366" s="37">
        <v>47600</v>
      </c>
      <c r="BC366" s="37">
        <v>103800</v>
      </c>
      <c r="BD366" s="38">
        <v>45.9</v>
      </c>
      <c r="BE366" s="38">
        <v>6.2</v>
      </c>
      <c r="BF366" s="37">
        <v>71400</v>
      </c>
      <c r="BG366" s="37">
        <v>103800</v>
      </c>
      <c r="BH366" s="38">
        <v>68.8</v>
      </c>
      <c r="BI366" s="38">
        <v>5.8</v>
      </c>
      <c r="BJ366" s="37">
        <v>8800</v>
      </c>
      <c r="BK366" s="37">
        <v>103800</v>
      </c>
      <c r="BL366" s="38">
        <v>8.5</v>
      </c>
      <c r="BM366" s="38">
        <v>3.5</v>
      </c>
      <c r="CA366" s="33" t="s">
        <v>969</v>
      </c>
      <c r="CB366" s="37">
        <v>41600</v>
      </c>
      <c r="CC366" s="37">
        <v>80800</v>
      </c>
      <c r="CD366" s="38">
        <v>51.5</v>
      </c>
      <c r="CE366" s="38">
        <v>6.6</v>
      </c>
      <c r="CF366" s="37">
        <v>64600</v>
      </c>
      <c r="CG366" s="37">
        <v>80800</v>
      </c>
      <c r="CH366" s="38">
        <v>80</v>
      </c>
      <c r="CI366" s="38">
        <v>5.3</v>
      </c>
      <c r="CJ366" s="37">
        <v>4500</v>
      </c>
      <c r="CK366" s="37">
        <v>80800</v>
      </c>
      <c r="CL366" s="38">
        <v>5.6</v>
      </c>
      <c r="CM366" s="38">
        <v>3.1</v>
      </c>
    </row>
    <row r="367" spans="1:91" x14ac:dyDescent="0.3">
      <c r="A367" s="6" t="s">
        <v>375</v>
      </c>
      <c r="B367" s="7">
        <v>36700</v>
      </c>
      <c r="C367" s="7">
        <v>87700</v>
      </c>
      <c r="D367" s="8">
        <v>41.8</v>
      </c>
      <c r="E367" s="8">
        <v>5.3</v>
      </c>
      <c r="F367" s="7">
        <v>62700</v>
      </c>
      <c r="G367" s="7">
        <v>87700</v>
      </c>
      <c r="H367" s="8">
        <v>71.5</v>
      </c>
      <c r="I367" s="8">
        <v>4.8</v>
      </c>
      <c r="J367" s="7">
        <v>9000</v>
      </c>
      <c r="K367" s="7">
        <v>87700</v>
      </c>
      <c r="L367" s="8">
        <v>10.199999999999999</v>
      </c>
      <c r="M367" s="8">
        <v>3.2</v>
      </c>
      <c r="AA367" s="24" t="s">
        <v>896</v>
      </c>
      <c r="AB367" s="25">
        <v>41000</v>
      </c>
      <c r="AC367" s="25">
        <v>90700</v>
      </c>
      <c r="AD367" s="26">
        <v>45.1</v>
      </c>
      <c r="AE367" s="26">
        <v>5.6</v>
      </c>
      <c r="AF367" s="25">
        <v>6800</v>
      </c>
      <c r="AG367" s="25">
        <v>90700</v>
      </c>
      <c r="AH367" s="26">
        <v>7.5</v>
      </c>
      <c r="AI367" s="26">
        <v>2.9</v>
      </c>
      <c r="AJ367" s="25">
        <v>70800</v>
      </c>
      <c r="AK367" s="25">
        <v>90700</v>
      </c>
      <c r="AL367" s="26">
        <v>78</v>
      </c>
      <c r="AM367" s="26">
        <v>4.5999999999999996</v>
      </c>
      <c r="BA367" s="36" t="s">
        <v>966</v>
      </c>
      <c r="BB367" s="37">
        <v>27000</v>
      </c>
      <c r="BC367" s="37">
        <v>82500</v>
      </c>
      <c r="BD367" s="38">
        <v>32.700000000000003</v>
      </c>
      <c r="BE367" s="38">
        <v>5.9</v>
      </c>
      <c r="BF367" s="37">
        <v>62300</v>
      </c>
      <c r="BG367" s="37">
        <v>82500</v>
      </c>
      <c r="BH367" s="38">
        <v>75.5</v>
      </c>
      <c r="BI367" s="38">
        <v>5.4</v>
      </c>
      <c r="BJ367" s="37">
        <v>3500</v>
      </c>
      <c r="BK367" s="37">
        <v>82500</v>
      </c>
      <c r="BL367" s="38">
        <v>4.2</v>
      </c>
      <c r="BM367" s="38">
        <v>2.5</v>
      </c>
      <c r="CA367" s="33" t="s">
        <v>970</v>
      </c>
      <c r="CB367" s="37">
        <v>22700</v>
      </c>
      <c r="CC367" s="37">
        <v>46000</v>
      </c>
      <c r="CD367" s="38">
        <v>49.4</v>
      </c>
      <c r="CE367" s="38">
        <v>9.3000000000000007</v>
      </c>
      <c r="CF367" s="37">
        <v>36500</v>
      </c>
      <c r="CG367" s="37">
        <v>46000</v>
      </c>
      <c r="CH367" s="38">
        <v>79.5</v>
      </c>
      <c r="CI367" s="38">
        <v>7.5</v>
      </c>
      <c r="CJ367" s="37">
        <v>2200</v>
      </c>
      <c r="CK367" s="37">
        <v>46000</v>
      </c>
      <c r="CL367" s="38">
        <v>4.8</v>
      </c>
      <c r="CM367" s="37" t="s">
        <v>100</v>
      </c>
    </row>
    <row r="368" spans="1:91" x14ac:dyDescent="0.3">
      <c r="A368" s="6" t="s">
        <v>376</v>
      </c>
      <c r="B368" s="7">
        <v>18800</v>
      </c>
      <c r="C368" s="7">
        <v>106400</v>
      </c>
      <c r="D368" s="8">
        <v>17.600000000000001</v>
      </c>
      <c r="E368" s="8">
        <v>4.5999999999999996</v>
      </c>
      <c r="F368" s="7">
        <v>55600</v>
      </c>
      <c r="G368" s="7">
        <v>106400</v>
      </c>
      <c r="H368" s="8">
        <v>52.2</v>
      </c>
      <c r="I368" s="8">
        <v>6</v>
      </c>
      <c r="J368" s="7">
        <v>16000</v>
      </c>
      <c r="K368" s="7">
        <v>106400</v>
      </c>
      <c r="L368" s="8">
        <v>15</v>
      </c>
      <c r="M368" s="8">
        <v>4.3</v>
      </c>
      <c r="AA368" s="24" t="s">
        <v>897</v>
      </c>
      <c r="AB368" s="25">
        <v>21500</v>
      </c>
      <c r="AC368" s="25">
        <v>110600</v>
      </c>
      <c r="AD368" s="26">
        <v>19.399999999999999</v>
      </c>
      <c r="AE368" s="26">
        <v>4.4000000000000004</v>
      </c>
      <c r="AF368" s="25">
        <v>22200</v>
      </c>
      <c r="AG368" s="25">
        <v>110600</v>
      </c>
      <c r="AH368" s="26">
        <v>20</v>
      </c>
      <c r="AI368" s="26">
        <v>4.4000000000000004</v>
      </c>
      <c r="AJ368" s="25">
        <v>62800</v>
      </c>
      <c r="AK368" s="25">
        <v>110600</v>
      </c>
      <c r="AL368" s="26">
        <v>56.8</v>
      </c>
      <c r="AM368" s="26">
        <v>5.5</v>
      </c>
      <c r="BA368" s="36" t="s">
        <v>967</v>
      </c>
      <c r="BB368" s="37">
        <v>30200</v>
      </c>
      <c r="BC368" s="37">
        <v>73300</v>
      </c>
      <c r="BD368" s="38">
        <v>41.3</v>
      </c>
      <c r="BE368" s="38">
        <v>6.4</v>
      </c>
      <c r="BF368" s="37">
        <v>55200</v>
      </c>
      <c r="BG368" s="37">
        <v>73300</v>
      </c>
      <c r="BH368" s="38">
        <v>75.3</v>
      </c>
      <c r="BI368" s="38">
        <v>5.6</v>
      </c>
      <c r="BJ368" s="37">
        <v>4400</v>
      </c>
      <c r="BK368" s="37">
        <v>73300</v>
      </c>
      <c r="BL368" s="38">
        <v>6</v>
      </c>
      <c r="BM368" s="38">
        <v>3.1</v>
      </c>
      <c r="CA368" s="33" t="s">
        <v>971</v>
      </c>
      <c r="CB368" s="37">
        <v>29800</v>
      </c>
      <c r="CC368" s="37">
        <v>87300</v>
      </c>
      <c r="CD368" s="38">
        <v>34.1</v>
      </c>
      <c r="CE368" s="38">
        <v>6.5</v>
      </c>
      <c r="CF368" s="37">
        <v>61700</v>
      </c>
      <c r="CG368" s="37">
        <v>87300</v>
      </c>
      <c r="CH368" s="38">
        <v>70.7</v>
      </c>
      <c r="CI368" s="38">
        <v>6.2</v>
      </c>
      <c r="CJ368" s="37">
        <v>7600</v>
      </c>
      <c r="CK368" s="37">
        <v>87300</v>
      </c>
      <c r="CL368" s="38">
        <v>8.6999999999999993</v>
      </c>
      <c r="CM368" s="38">
        <v>3.8</v>
      </c>
    </row>
    <row r="369" spans="1:91" x14ac:dyDescent="0.3">
      <c r="A369" s="6" t="s">
        <v>377</v>
      </c>
      <c r="B369" s="7">
        <v>20600</v>
      </c>
      <c r="C369" s="7">
        <v>87900</v>
      </c>
      <c r="D369" s="8">
        <v>23.5</v>
      </c>
      <c r="E369" s="8">
        <v>4.9000000000000004</v>
      </c>
      <c r="F369" s="7">
        <v>54900</v>
      </c>
      <c r="G369" s="7">
        <v>87900</v>
      </c>
      <c r="H369" s="8">
        <v>62.5</v>
      </c>
      <c r="I369" s="8">
        <v>5.6</v>
      </c>
      <c r="J369" s="7">
        <v>11400</v>
      </c>
      <c r="K369" s="7">
        <v>87900</v>
      </c>
      <c r="L369" s="8">
        <v>12.9</v>
      </c>
      <c r="M369" s="8">
        <v>3.9</v>
      </c>
      <c r="AA369" s="24" t="s">
        <v>898</v>
      </c>
      <c r="AB369" s="25">
        <v>21000</v>
      </c>
      <c r="AC369" s="25">
        <v>93300</v>
      </c>
      <c r="AD369" s="26">
        <v>22.6</v>
      </c>
      <c r="AE369" s="26">
        <v>4.5999999999999996</v>
      </c>
      <c r="AF369" s="25">
        <v>14600</v>
      </c>
      <c r="AG369" s="25">
        <v>93300</v>
      </c>
      <c r="AH369" s="26">
        <v>15.6</v>
      </c>
      <c r="AI369" s="26">
        <v>4</v>
      </c>
      <c r="AJ369" s="25">
        <v>55700</v>
      </c>
      <c r="AK369" s="25">
        <v>93300</v>
      </c>
      <c r="AL369" s="26">
        <v>59.7</v>
      </c>
      <c r="AM369" s="26">
        <v>5.4</v>
      </c>
      <c r="BA369" s="36" t="s">
        <v>968</v>
      </c>
      <c r="BB369" s="37">
        <v>18400</v>
      </c>
      <c r="BC369" s="37">
        <v>65600</v>
      </c>
      <c r="BD369" s="38">
        <v>28</v>
      </c>
      <c r="BE369" s="38">
        <v>6.9</v>
      </c>
      <c r="BF369" s="37">
        <v>48200</v>
      </c>
      <c r="BG369" s="37">
        <v>65600</v>
      </c>
      <c r="BH369" s="38">
        <v>73.400000000000006</v>
      </c>
      <c r="BI369" s="38">
        <v>6.8</v>
      </c>
      <c r="BJ369" s="37">
        <v>4300</v>
      </c>
      <c r="BK369" s="37">
        <v>65600</v>
      </c>
      <c r="BL369" s="38">
        <v>6.6</v>
      </c>
      <c r="BM369" s="38">
        <v>3.8</v>
      </c>
      <c r="CA369" s="33" t="s">
        <v>972</v>
      </c>
      <c r="CB369" s="37">
        <v>20500</v>
      </c>
      <c r="CC369" s="37">
        <v>49300</v>
      </c>
      <c r="CD369" s="38">
        <v>41.7</v>
      </c>
      <c r="CE369" s="38">
        <v>8</v>
      </c>
      <c r="CF369" s="37">
        <v>38100</v>
      </c>
      <c r="CG369" s="37">
        <v>49300</v>
      </c>
      <c r="CH369" s="38">
        <v>77.3</v>
      </c>
      <c r="CI369" s="38">
        <v>6.8</v>
      </c>
      <c r="CJ369" s="37">
        <v>2200</v>
      </c>
      <c r="CK369" s="37">
        <v>49300</v>
      </c>
      <c r="CL369" s="38">
        <v>4.5999999999999996</v>
      </c>
      <c r="CM369" s="37" t="s">
        <v>100</v>
      </c>
    </row>
    <row r="370" spans="1:91" x14ac:dyDescent="0.3">
      <c r="A370" s="6" t="s">
        <v>378</v>
      </c>
      <c r="B370" s="7">
        <v>12600</v>
      </c>
      <c r="C370" s="7">
        <v>42800</v>
      </c>
      <c r="D370" s="8">
        <v>29.4</v>
      </c>
      <c r="E370" s="8">
        <v>7.5</v>
      </c>
      <c r="F370" s="7">
        <v>30000</v>
      </c>
      <c r="G370" s="7">
        <v>42800</v>
      </c>
      <c r="H370" s="8">
        <v>70</v>
      </c>
      <c r="I370" s="8">
        <v>7.6</v>
      </c>
      <c r="J370" s="7">
        <v>5600</v>
      </c>
      <c r="K370" s="7">
        <v>42800</v>
      </c>
      <c r="L370" s="8">
        <v>13</v>
      </c>
      <c r="M370" s="8">
        <v>5.5</v>
      </c>
      <c r="AA370" s="24" t="s">
        <v>899</v>
      </c>
      <c r="AB370" s="25">
        <v>12300</v>
      </c>
      <c r="AC370" s="25">
        <v>44800</v>
      </c>
      <c r="AD370" s="26">
        <v>27.4</v>
      </c>
      <c r="AE370" s="26">
        <v>7.6</v>
      </c>
      <c r="AF370" s="25">
        <v>6600</v>
      </c>
      <c r="AG370" s="25">
        <v>44800</v>
      </c>
      <c r="AH370" s="26">
        <v>14.7</v>
      </c>
      <c r="AI370" s="26">
        <v>6.1</v>
      </c>
      <c r="AJ370" s="25">
        <v>29200</v>
      </c>
      <c r="AK370" s="25">
        <v>44800</v>
      </c>
      <c r="AL370" s="26">
        <v>65.2</v>
      </c>
      <c r="AM370" s="26">
        <v>8.1999999999999993</v>
      </c>
      <c r="BA370" s="36" t="s">
        <v>969</v>
      </c>
      <c r="BB370" s="37">
        <v>41600</v>
      </c>
      <c r="BC370" s="37">
        <v>80800</v>
      </c>
      <c r="BD370" s="38">
        <v>51.5</v>
      </c>
      <c r="BE370" s="38">
        <v>6.6</v>
      </c>
      <c r="BF370" s="37">
        <v>64600</v>
      </c>
      <c r="BG370" s="37">
        <v>80800</v>
      </c>
      <c r="BH370" s="38">
        <v>80</v>
      </c>
      <c r="BI370" s="38">
        <v>5.3</v>
      </c>
      <c r="BJ370" s="37">
        <v>4500</v>
      </c>
      <c r="BK370" s="37">
        <v>80800</v>
      </c>
      <c r="BL370" s="38">
        <v>5.6</v>
      </c>
      <c r="BM370" s="38">
        <v>3.1</v>
      </c>
      <c r="CA370" s="33" t="s">
        <v>973</v>
      </c>
      <c r="CB370" s="37">
        <v>26400</v>
      </c>
      <c r="CC370" s="37">
        <v>86200</v>
      </c>
      <c r="CD370" s="38">
        <v>30.6</v>
      </c>
      <c r="CE370" s="38">
        <v>6</v>
      </c>
      <c r="CF370" s="37">
        <v>58200</v>
      </c>
      <c r="CG370" s="37">
        <v>86200</v>
      </c>
      <c r="CH370" s="38">
        <v>67.599999999999994</v>
      </c>
      <c r="CI370" s="38">
        <v>6.1</v>
      </c>
      <c r="CJ370" s="37">
        <v>8100</v>
      </c>
      <c r="CK370" s="37">
        <v>86200</v>
      </c>
      <c r="CL370" s="38">
        <v>9.4</v>
      </c>
      <c r="CM370" s="38">
        <v>3.8</v>
      </c>
    </row>
    <row r="371" spans="1:91" x14ac:dyDescent="0.3">
      <c r="A371" s="6" t="s">
        <v>379</v>
      </c>
      <c r="B371" s="7">
        <v>8700</v>
      </c>
      <c r="C371" s="7">
        <v>52700</v>
      </c>
      <c r="D371" s="8">
        <v>16.399999999999999</v>
      </c>
      <c r="E371" s="8">
        <v>6</v>
      </c>
      <c r="F371" s="7">
        <v>28700</v>
      </c>
      <c r="G371" s="7">
        <v>52700</v>
      </c>
      <c r="H371" s="8">
        <v>54.4</v>
      </c>
      <c r="I371" s="8">
        <v>8.1</v>
      </c>
      <c r="J371" s="7">
        <v>8800</v>
      </c>
      <c r="K371" s="7">
        <v>52700</v>
      </c>
      <c r="L371" s="8">
        <v>16.8</v>
      </c>
      <c r="M371" s="8">
        <v>6.1</v>
      </c>
      <c r="AA371" s="24" t="s">
        <v>900</v>
      </c>
      <c r="AB371" s="25">
        <v>7000</v>
      </c>
      <c r="AC371" s="25">
        <v>52700</v>
      </c>
      <c r="AD371" s="26">
        <v>13.3</v>
      </c>
      <c r="AE371" s="26">
        <v>6.2</v>
      </c>
      <c r="AF371" s="25">
        <v>7200</v>
      </c>
      <c r="AG371" s="25">
        <v>52700</v>
      </c>
      <c r="AH371" s="26">
        <v>13.6</v>
      </c>
      <c r="AI371" s="26">
        <v>6.2</v>
      </c>
      <c r="AJ371" s="25">
        <v>31400</v>
      </c>
      <c r="AK371" s="25">
        <v>52700</v>
      </c>
      <c r="AL371" s="26">
        <v>59.6</v>
      </c>
      <c r="AM371" s="26">
        <v>8.9</v>
      </c>
      <c r="BA371" s="36" t="s">
        <v>970</v>
      </c>
      <c r="BB371" s="37">
        <v>22700</v>
      </c>
      <c r="BC371" s="37">
        <v>46000</v>
      </c>
      <c r="BD371" s="38">
        <v>49.4</v>
      </c>
      <c r="BE371" s="38">
        <v>9.3000000000000007</v>
      </c>
      <c r="BF371" s="37">
        <v>36500</v>
      </c>
      <c r="BG371" s="37">
        <v>46000</v>
      </c>
      <c r="BH371" s="38">
        <v>79.5</v>
      </c>
      <c r="BI371" s="38">
        <v>7.5</v>
      </c>
      <c r="BJ371" s="37">
        <v>2200</v>
      </c>
      <c r="BK371" s="37">
        <v>46000</v>
      </c>
      <c r="BL371" s="38">
        <v>4.8</v>
      </c>
      <c r="BM371" s="37" t="s">
        <v>100</v>
      </c>
      <c r="CA371" s="33" t="s">
        <v>974</v>
      </c>
      <c r="CB371" s="37">
        <v>21000</v>
      </c>
      <c r="CC371" s="37">
        <v>53100</v>
      </c>
      <c r="CD371" s="38">
        <v>39.5</v>
      </c>
      <c r="CE371" s="38">
        <v>8.6999999999999993</v>
      </c>
      <c r="CF371" s="37">
        <v>39900</v>
      </c>
      <c r="CG371" s="37">
        <v>53100</v>
      </c>
      <c r="CH371" s="38">
        <v>75</v>
      </c>
      <c r="CI371" s="38">
        <v>7.7</v>
      </c>
      <c r="CJ371" s="37">
        <v>4300</v>
      </c>
      <c r="CK371" s="37">
        <v>53100</v>
      </c>
      <c r="CL371" s="38">
        <v>8.1999999999999993</v>
      </c>
      <c r="CM371" s="38">
        <v>4.9000000000000004</v>
      </c>
    </row>
    <row r="372" spans="1:91" x14ac:dyDescent="0.3">
      <c r="A372" s="6" t="s">
        <v>380</v>
      </c>
      <c r="B372" s="7">
        <v>34000</v>
      </c>
      <c r="C372" s="7">
        <v>103800</v>
      </c>
      <c r="D372" s="8">
        <v>32.700000000000003</v>
      </c>
      <c r="E372" s="8">
        <v>5.4</v>
      </c>
      <c r="F372" s="7">
        <v>74400</v>
      </c>
      <c r="G372" s="7">
        <v>103800</v>
      </c>
      <c r="H372" s="8">
        <v>71.599999999999994</v>
      </c>
      <c r="I372" s="8">
        <v>5.0999999999999996</v>
      </c>
      <c r="J372" s="7">
        <v>9500</v>
      </c>
      <c r="K372" s="7">
        <v>103800</v>
      </c>
      <c r="L372" s="8">
        <v>9.1</v>
      </c>
      <c r="M372" s="8">
        <v>3.3</v>
      </c>
      <c r="AA372" s="24" t="s">
        <v>901</v>
      </c>
      <c r="AB372" s="25">
        <v>31300</v>
      </c>
      <c r="AC372" s="25">
        <v>107000</v>
      </c>
      <c r="AD372" s="26">
        <v>29.3</v>
      </c>
      <c r="AE372" s="26">
        <v>5.3</v>
      </c>
      <c r="AF372" s="25">
        <v>14200</v>
      </c>
      <c r="AG372" s="25">
        <v>107000</v>
      </c>
      <c r="AH372" s="26">
        <v>13.2</v>
      </c>
      <c r="AI372" s="26">
        <v>4</v>
      </c>
      <c r="AJ372" s="25">
        <v>71200</v>
      </c>
      <c r="AK372" s="25">
        <v>107000</v>
      </c>
      <c r="AL372" s="26">
        <v>66.599999999999994</v>
      </c>
      <c r="AM372" s="26">
        <v>5.5</v>
      </c>
      <c r="BA372" s="36" t="s">
        <v>971</v>
      </c>
      <c r="BB372" s="37">
        <v>29800</v>
      </c>
      <c r="BC372" s="37">
        <v>87300</v>
      </c>
      <c r="BD372" s="38">
        <v>34.1</v>
      </c>
      <c r="BE372" s="38">
        <v>6.5</v>
      </c>
      <c r="BF372" s="37">
        <v>61700</v>
      </c>
      <c r="BG372" s="37">
        <v>87300</v>
      </c>
      <c r="BH372" s="38">
        <v>70.7</v>
      </c>
      <c r="BI372" s="38">
        <v>6.2</v>
      </c>
      <c r="BJ372" s="37">
        <v>7600</v>
      </c>
      <c r="BK372" s="37">
        <v>87300</v>
      </c>
      <c r="BL372" s="38">
        <v>8.6999999999999993</v>
      </c>
      <c r="BM372" s="38">
        <v>3.8</v>
      </c>
      <c r="CA372" s="33" t="s">
        <v>975</v>
      </c>
      <c r="CB372" s="37">
        <v>15400</v>
      </c>
      <c r="CC372" s="37">
        <v>61400</v>
      </c>
      <c r="CD372" s="38">
        <v>25.2</v>
      </c>
      <c r="CE372" s="38">
        <v>7.1</v>
      </c>
      <c r="CF372" s="37">
        <v>41600</v>
      </c>
      <c r="CG372" s="37">
        <v>61400</v>
      </c>
      <c r="CH372" s="38">
        <v>67.8</v>
      </c>
      <c r="CI372" s="38">
        <v>7.7</v>
      </c>
      <c r="CJ372" s="37">
        <v>4200</v>
      </c>
      <c r="CK372" s="37">
        <v>61400</v>
      </c>
      <c r="CL372" s="38">
        <v>6.8</v>
      </c>
      <c r="CM372" s="38">
        <v>4.0999999999999996</v>
      </c>
    </row>
    <row r="373" spans="1:91" x14ac:dyDescent="0.3">
      <c r="A373" s="6" t="s">
        <v>381</v>
      </c>
      <c r="B373" s="7">
        <v>31200</v>
      </c>
      <c r="C373" s="7">
        <v>104600</v>
      </c>
      <c r="D373" s="8">
        <v>29.8</v>
      </c>
      <c r="E373" s="8">
        <v>5.2</v>
      </c>
      <c r="F373" s="7">
        <v>65700</v>
      </c>
      <c r="G373" s="7">
        <v>104600</v>
      </c>
      <c r="H373" s="8">
        <v>62.9</v>
      </c>
      <c r="I373" s="8">
        <v>5.5</v>
      </c>
      <c r="J373" s="7">
        <v>9800</v>
      </c>
      <c r="K373" s="7">
        <v>104600</v>
      </c>
      <c r="L373" s="8">
        <v>9.4</v>
      </c>
      <c r="M373" s="8">
        <v>3.3</v>
      </c>
      <c r="AA373" s="24" t="s">
        <v>902</v>
      </c>
      <c r="AB373" s="25">
        <v>27700</v>
      </c>
      <c r="AC373" s="25">
        <v>109000</v>
      </c>
      <c r="AD373" s="26">
        <v>25.5</v>
      </c>
      <c r="AE373" s="26">
        <v>5</v>
      </c>
      <c r="AF373" s="25">
        <v>13700</v>
      </c>
      <c r="AG373" s="25">
        <v>109000</v>
      </c>
      <c r="AH373" s="26">
        <v>12.6</v>
      </c>
      <c r="AI373" s="26">
        <v>3.8</v>
      </c>
      <c r="AJ373" s="25">
        <v>72400</v>
      </c>
      <c r="AK373" s="25">
        <v>109000</v>
      </c>
      <c r="AL373" s="26">
        <v>66.400000000000006</v>
      </c>
      <c r="AM373" s="26">
        <v>5.5</v>
      </c>
      <c r="BA373" s="36" t="s">
        <v>972</v>
      </c>
      <c r="BB373" s="37">
        <v>20500</v>
      </c>
      <c r="BC373" s="37">
        <v>49300</v>
      </c>
      <c r="BD373" s="38">
        <v>41.7</v>
      </c>
      <c r="BE373" s="38">
        <v>8</v>
      </c>
      <c r="BF373" s="37">
        <v>38100</v>
      </c>
      <c r="BG373" s="37">
        <v>49300</v>
      </c>
      <c r="BH373" s="38">
        <v>77.3</v>
      </c>
      <c r="BI373" s="38">
        <v>6.8</v>
      </c>
      <c r="BJ373" s="37">
        <v>2200</v>
      </c>
      <c r="BK373" s="37">
        <v>49300</v>
      </c>
      <c r="BL373" s="38">
        <v>4.5999999999999996</v>
      </c>
      <c r="BM373" s="37" t="s">
        <v>100</v>
      </c>
      <c r="CA373" s="33" t="s">
        <v>976</v>
      </c>
      <c r="CB373" s="37">
        <v>23300</v>
      </c>
      <c r="CC373" s="37">
        <v>54800</v>
      </c>
      <c r="CD373" s="38">
        <v>42.5</v>
      </c>
      <c r="CE373" s="38">
        <v>7.9</v>
      </c>
      <c r="CF373" s="37">
        <v>40200</v>
      </c>
      <c r="CG373" s="37">
        <v>54800</v>
      </c>
      <c r="CH373" s="38">
        <v>73.3</v>
      </c>
      <c r="CI373" s="38">
        <v>7</v>
      </c>
      <c r="CJ373" s="37">
        <v>5200</v>
      </c>
      <c r="CK373" s="37">
        <v>54800</v>
      </c>
      <c r="CL373" s="38">
        <v>9.5</v>
      </c>
      <c r="CM373" s="38">
        <v>4.7</v>
      </c>
    </row>
    <row r="374" spans="1:91" x14ac:dyDescent="0.3">
      <c r="A374" s="6" t="s">
        <v>382</v>
      </c>
      <c r="B374" s="7">
        <v>14700</v>
      </c>
      <c r="C374" s="7">
        <v>76200</v>
      </c>
      <c r="D374" s="8">
        <v>19.3</v>
      </c>
      <c r="E374" s="8">
        <v>5.4</v>
      </c>
      <c r="F374" s="7">
        <v>42900</v>
      </c>
      <c r="G374" s="7">
        <v>76200</v>
      </c>
      <c r="H374" s="8">
        <v>56.3</v>
      </c>
      <c r="I374" s="8">
        <v>6.8</v>
      </c>
      <c r="J374" s="7">
        <v>11600</v>
      </c>
      <c r="K374" s="7">
        <v>76200</v>
      </c>
      <c r="L374" s="8">
        <v>15.2</v>
      </c>
      <c r="M374" s="8">
        <v>4.9000000000000004</v>
      </c>
      <c r="AA374" s="24" t="s">
        <v>903</v>
      </c>
      <c r="AB374" s="25">
        <v>19900</v>
      </c>
      <c r="AC374" s="25">
        <v>78400</v>
      </c>
      <c r="AD374" s="26">
        <v>25.4</v>
      </c>
      <c r="AE374" s="26">
        <v>6</v>
      </c>
      <c r="AF374" s="25">
        <v>13300</v>
      </c>
      <c r="AG374" s="25">
        <v>78400</v>
      </c>
      <c r="AH374" s="26">
        <v>17</v>
      </c>
      <c r="AI374" s="26">
        <v>5.2</v>
      </c>
      <c r="AJ374" s="25">
        <v>48900</v>
      </c>
      <c r="AK374" s="25">
        <v>78400</v>
      </c>
      <c r="AL374" s="26">
        <v>62.4</v>
      </c>
      <c r="AM374" s="26">
        <v>6.7</v>
      </c>
      <c r="BA374" s="36" t="s">
        <v>973</v>
      </c>
      <c r="BB374" s="37">
        <v>26400</v>
      </c>
      <c r="BC374" s="37">
        <v>86200</v>
      </c>
      <c r="BD374" s="38">
        <v>30.6</v>
      </c>
      <c r="BE374" s="38">
        <v>6</v>
      </c>
      <c r="BF374" s="37">
        <v>58200</v>
      </c>
      <c r="BG374" s="37">
        <v>86200</v>
      </c>
      <c r="BH374" s="38">
        <v>67.599999999999994</v>
      </c>
      <c r="BI374" s="38">
        <v>6.1</v>
      </c>
      <c r="BJ374" s="37">
        <v>8100</v>
      </c>
      <c r="BK374" s="37">
        <v>86200</v>
      </c>
      <c r="BL374" s="38">
        <v>9.4</v>
      </c>
      <c r="BM374" s="38">
        <v>3.8</v>
      </c>
      <c r="CA374" s="33" t="s">
        <v>977</v>
      </c>
      <c r="CB374" s="37">
        <v>16400</v>
      </c>
      <c r="CC374" s="37">
        <v>49300</v>
      </c>
      <c r="CD374" s="38">
        <v>33.200000000000003</v>
      </c>
      <c r="CE374" s="38">
        <v>7.4</v>
      </c>
      <c r="CF374" s="37">
        <v>34200</v>
      </c>
      <c r="CG374" s="37">
        <v>49300</v>
      </c>
      <c r="CH374" s="38">
        <v>69.400000000000006</v>
      </c>
      <c r="CI374" s="38">
        <v>7.2</v>
      </c>
      <c r="CJ374" s="37">
        <v>3600</v>
      </c>
      <c r="CK374" s="37">
        <v>49300</v>
      </c>
      <c r="CL374" s="38">
        <v>7.2</v>
      </c>
      <c r="CM374" s="38">
        <v>4.0999999999999996</v>
      </c>
    </row>
    <row r="375" spans="1:91" x14ac:dyDescent="0.3">
      <c r="A375" s="6" t="s">
        <v>383</v>
      </c>
      <c r="B375" s="7">
        <v>10900</v>
      </c>
      <c r="C375" s="7">
        <v>50700</v>
      </c>
      <c r="D375" s="8">
        <v>21.5</v>
      </c>
      <c r="E375" s="8">
        <v>7</v>
      </c>
      <c r="F375" s="7">
        <v>26000</v>
      </c>
      <c r="G375" s="7">
        <v>50700</v>
      </c>
      <c r="H375" s="8">
        <v>51.2</v>
      </c>
      <c r="I375" s="8">
        <v>8.5</v>
      </c>
      <c r="J375" s="7">
        <v>10100</v>
      </c>
      <c r="K375" s="7">
        <v>50700</v>
      </c>
      <c r="L375" s="8">
        <v>20</v>
      </c>
      <c r="M375" s="8">
        <v>6.8</v>
      </c>
      <c r="AA375" s="24" t="s">
        <v>904</v>
      </c>
      <c r="AB375" s="25">
        <v>13000</v>
      </c>
      <c r="AC375" s="25">
        <v>51300</v>
      </c>
      <c r="AD375" s="26">
        <v>25.4</v>
      </c>
      <c r="AE375" s="26">
        <v>7.5</v>
      </c>
      <c r="AF375" s="25">
        <v>7100</v>
      </c>
      <c r="AG375" s="25">
        <v>51300</v>
      </c>
      <c r="AH375" s="26">
        <v>13.8</v>
      </c>
      <c r="AI375" s="26">
        <v>5.9</v>
      </c>
      <c r="AJ375" s="25">
        <v>29100</v>
      </c>
      <c r="AK375" s="25">
        <v>51300</v>
      </c>
      <c r="AL375" s="26">
        <v>56.7</v>
      </c>
      <c r="AM375" s="26">
        <v>8.5</v>
      </c>
      <c r="BA375" s="36" t="s">
        <v>974</v>
      </c>
      <c r="BB375" s="37">
        <v>21000</v>
      </c>
      <c r="BC375" s="37">
        <v>53100</v>
      </c>
      <c r="BD375" s="38">
        <v>39.5</v>
      </c>
      <c r="BE375" s="38">
        <v>8.6999999999999993</v>
      </c>
      <c r="BF375" s="37">
        <v>39900</v>
      </c>
      <c r="BG375" s="37">
        <v>53100</v>
      </c>
      <c r="BH375" s="38">
        <v>75</v>
      </c>
      <c r="BI375" s="38">
        <v>7.7</v>
      </c>
      <c r="BJ375" s="37">
        <v>4300</v>
      </c>
      <c r="BK375" s="37">
        <v>53100</v>
      </c>
      <c r="BL375" s="38">
        <v>8.1999999999999993</v>
      </c>
      <c r="BM375" s="38">
        <v>4.9000000000000004</v>
      </c>
      <c r="CA375" s="33" t="s">
        <v>978</v>
      </c>
      <c r="CB375" s="37">
        <v>35800</v>
      </c>
      <c r="CC375" s="37">
        <v>70100</v>
      </c>
      <c r="CD375" s="38">
        <v>51</v>
      </c>
      <c r="CE375" s="38">
        <v>6.8</v>
      </c>
      <c r="CF375" s="37">
        <v>56000</v>
      </c>
      <c r="CG375" s="37">
        <v>70100</v>
      </c>
      <c r="CH375" s="38">
        <v>79.900000000000006</v>
      </c>
      <c r="CI375" s="38">
        <v>5.4</v>
      </c>
      <c r="CJ375" s="37">
        <v>6900</v>
      </c>
      <c r="CK375" s="37">
        <v>70100</v>
      </c>
      <c r="CL375" s="38">
        <v>9.8000000000000007</v>
      </c>
      <c r="CM375" s="38">
        <v>4</v>
      </c>
    </row>
    <row r="376" spans="1:91" x14ac:dyDescent="0.3">
      <c r="A376" s="6" t="s">
        <v>384</v>
      </c>
      <c r="B376" s="7">
        <v>6900</v>
      </c>
      <c r="C376" s="7">
        <v>37500</v>
      </c>
      <c r="D376" s="8">
        <v>18.399999999999999</v>
      </c>
      <c r="E376" s="8">
        <v>6.7</v>
      </c>
      <c r="F376" s="7">
        <v>19900</v>
      </c>
      <c r="G376" s="7">
        <v>37500</v>
      </c>
      <c r="H376" s="8">
        <v>53.1</v>
      </c>
      <c r="I376" s="8">
        <v>8.6999999999999993</v>
      </c>
      <c r="J376" s="7">
        <v>7600</v>
      </c>
      <c r="K376" s="7">
        <v>37500</v>
      </c>
      <c r="L376" s="8">
        <v>20.3</v>
      </c>
      <c r="M376" s="8">
        <v>7</v>
      </c>
      <c r="AA376" s="24" t="s">
        <v>905</v>
      </c>
      <c r="AB376" s="25">
        <v>6600</v>
      </c>
      <c r="AC376" s="25">
        <v>38800</v>
      </c>
      <c r="AD376" s="26">
        <v>17</v>
      </c>
      <c r="AE376" s="26">
        <v>7.6</v>
      </c>
      <c r="AF376" s="25">
        <v>9000</v>
      </c>
      <c r="AG376" s="25">
        <v>38800</v>
      </c>
      <c r="AH376" s="26">
        <v>23.1</v>
      </c>
      <c r="AI376" s="26">
        <v>8.6</v>
      </c>
      <c r="AJ376" s="25">
        <v>20500</v>
      </c>
      <c r="AK376" s="25">
        <v>38800</v>
      </c>
      <c r="AL376" s="26">
        <v>52.8</v>
      </c>
      <c r="AM376" s="26">
        <v>10.1</v>
      </c>
      <c r="BA376" s="36" t="s">
        <v>975</v>
      </c>
      <c r="BB376" s="37">
        <v>15400</v>
      </c>
      <c r="BC376" s="37">
        <v>61400</v>
      </c>
      <c r="BD376" s="38">
        <v>25.2</v>
      </c>
      <c r="BE376" s="38">
        <v>7.1</v>
      </c>
      <c r="BF376" s="37">
        <v>41600</v>
      </c>
      <c r="BG376" s="37">
        <v>61400</v>
      </c>
      <c r="BH376" s="38">
        <v>67.8</v>
      </c>
      <c r="BI376" s="38">
        <v>7.7</v>
      </c>
      <c r="BJ376" s="37">
        <v>4200</v>
      </c>
      <c r="BK376" s="37">
        <v>61400</v>
      </c>
      <c r="BL376" s="38">
        <v>6.8</v>
      </c>
      <c r="BM376" s="38">
        <v>4.0999999999999996</v>
      </c>
      <c r="CA376" s="33" t="s">
        <v>979</v>
      </c>
      <c r="CB376" s="37">
        <v>24500</v>
      </c>
      <c r="CC376" s="37">
        <v>65000</v>
      </c>
      <c r="CD376" s="38">
        <v>37.6</v>
      </c>
      <c r="CE376" s="38">
        <v>7.2</v>
      </c>
      <c r="CF376" s="37">
        <v>45100</v>
      </c>
      <c r="CG376" s="37">
        <v>65000</v>
      </c>
      <c r="CH376" s="38">
        <v>69.3</v>
      </c>
      <c r="CI376" s="38">
        <v>6.8</v>
      </c>
      <c r="CJ376" s="37">
        <v>5700</v>
      </c>
      <c r="CK376" s="37">
        <v>65000</v>
      </c>
      <c r="CL376" s="38">
        <v>8.8000000000000007</v>
      </c>
      <c r="CM376" s="38">
        <v>4.2</v>
      </c>
    </row>
    <row r="377" spans="1:91" x14ac:dyDescent="0.3">
      <c r="A377" s="6" t="s">
        <v>385</v>
      </c>
      <c r="B377" s="7">
        <v>12500</v>
      </c>
      <c r="C377" s="7">
        <v>49500</v>
      </c>
      <c r="D377" s="8">
        <v>25.3</v>
      </c>
      <c r="E377" s="8">
        <v>7</v>
      </c>
      <c r="F377" s="7">
        <v>32400</v>
      </c>
      <c r="G377" s="7">
        <v>49500</v>
      </c>
      <c r="H377" s="8">
        <v>65.400000000000006</v>
      </c>
      <c r="I377" s="8">
        <v>7.7</v>
      </c>
      <c r="J377" s="7">
        <v>9700</v>
      </c>
      <c r="K377" s="7">
        <v>49500</v>
      </c>
      <c r="L377" s="8">
        <v>19.600000000000001</v>
      </c>
      <c r="M377" s="8">
        <v>6.4</v>
      </c>
      <c r="AA377" s="24" t="s">
        <v>906</v>
      </c>
      <c r="AB377" s="25">
        <v>11500</v>
      </c>
      <c r="AC377" s="25">
        <v>53200</v>
      </c>
      <c r="AD377" s="26">
        <v>21.6</v>
      </c>
      <c r="AE377" s="26">
        <v>7</v>
      </c>
      <c r="AF377" s="25">
        <v>7000</v>
      </c>
      <c r="AG377" s="25">
        <v>53200</v>
      </c>
      <c r="AH377" s="26">
        <v>13.1</v>
      </c>
      <c r="AI377" s="26">
        <v>5.8</v>
      </c>
      <c r="AJ377" s="25">
        <v>32400</v>
      </c>
      <c r="AK377" s="25">
        <v>53200</v>
      </c>
      <c r="AL377" s="26">
        <v>61</v>
      </c>
      <c r="AM377" s="26">
        <v>8.3000000000000007</v>
      </c>
      <c r="BA377" s="36" t="s">
        <v>976</v>
      </c>
      <c r="BB377" s="37">
        <v>23300</v>
      </c>
      <c r="BC377" s="37">
        <v>54800</v>
      </c>
      <c r="BD377" s="38">
        <v>42.5</v>
      </c>
      <c r="BE377" s="38">
        <v>7.9</v>
      </c>
      <c r="BF377" s="37">
        <v>40200</v>
      </c>
      <c r="BG377" s="37">
        <v>54800</v>
      </c>
      <c r="BH377" s="38">
        <v>73.3</v>
      </c>
      <c r="BI377" s="38">
        <v>7</v>
      </c>
      <c r="BJ377" s="37">
        <v>5200</v>
      </c>
      <c r="BK377" s="37">
        <v>54800</v>
      </c>
      <c r="BL377" s="38">
        <v>9.5</v>
      </c>
      <c r="BM377" s="38">
        <v>4.7</v>
      </c>
      <c r="CA377" s="33" t="s">
        <v>980</v>
      </c>
      <c r="CB377" s="37">
        <v>10300</v>
      </c>
      <c r="CC377" s="37">
        <v>38600</v>
      </c>
      <c r="CD377" s="38">
        <v>26.6</v>
      </c>
      <c r="CE377" s="38">
        <v>7.7</v>
      </c>
      <c r="CF377" s="37">
        <v>27200</v>
      </c>
      <c r="CG377" s="37">
        <v>38600</v>
      </c>
      <c r="CH377" s="38">
        <v>70.400000000000006</v>
      </c>
      <c r="CI377" s="38">
        <v>7.9</v>
      </c>
      <c r="CJ377" s="37">
        <v>1800</v>
      </c>
      <c r="CK377" s="37">
        <v>38600</v>
      </c>
      <c r="CL377" s="38">
        <v>4.8</v>
      </c>
      <c r="CM377" s="37" t="s">
        <v>100</v>
      </c>
    </row>
    <row r="378" spans="1:91" x14ac:dyDescent="0.3">
      <c r="A378" s="6" t="s">
        <v>386</v>
      </c>
      <c r="B378" s="7">
        <v>9100</v>
      </c>
      <c r="C378" s="7">
        <v>74700</v>
      </c>
      <c r="D378" s="8">
        <v>12.2</v>
      </c>
      <c r="E378" s="8">
        <v>4.5</v>
      </c>
      <c r="F378" s="7">
        <v>32500</v>
      </c>
      <c r="G378" s="7">
        <v>74700</v>
      </c>
      <c r="H378" s="8">
        <v>43.5</v>
      </c>
      <c r="I378" s="8">
        <v>6.8</v>
      </c>
      <c r="J378" s="7">
        <v>16800</v>
      </c>
      <c r="K378" s="7">
        <v>74700</v>
      </c>
      <c r="L378" s="8">
        <v>22.5</v>
      </c>
      <c r="M378" s="8">
        <v>5.7</v>
      </c>
      <c r="AA378" s="24" t="s">
        <v>907</v>
      </c>
      <c r="AB378" s="25">
        <v>9700</v>
      </c>
      <c r="AC378" s="25">
        <v>79200</v>
      </c>
      <c r="AD378" s="26">
        <v>12.2</v>
      </c>
      <c r="AE378" s="26">
        <v>4.3</v>
      </c>
      <c r="AF378" s="25">
        <v>17200</v>
      </c>
      <c r="AG378" s="25">
        <v>79200</v>
      </c>
      <c r="AH378" s="26">
        <v>21.7</v>
      </c>
      <c r="AI378" s="26">
        <v>5.4</v>
      </c>
      <c r="AJ378" s="25">
        <v>34700</v>
      </c>
      <c r="AK378" s="25">
        <v>79200</v>
      </c>
      <c r="AL378" s="26">
        <v>43.8</v>
      </c>
      <c r="AM378" s="26">
        <v>6.5</v>
      </c>
      <c r="BA378" s="36" t="s">
        <v>977</v>
      </c>
      <c r="BB378" s="37">
        <v>16400</v>
      </c>
      <c r="BC378" s="37">
        <v>49300</v>
      </c>
      <c r="BD378" s="38">
        <v>33.200000000000003</v>
      </c>
      <c r="BE378" s="38">
        <v>7.4</v>
      </c>
      <c r="BF378" s="37">
        <v>34200</v>
      </c>
      <c r="BG378" s="37">
        <v>49300</v>
      </c>
      <c r="BH378" s="38">
        <v>69.400000000000006</v>
      </c>
      <c r="BI378" s="38">
        <v>7.2</v>
      </c>
      <c r="BJ378" s="37">
        <v>3600</v>
      </c>
      <c r="BK378" s="37">
        <v>49300</v>
      </c>
      <c r="BL378" s="38">
        <v>7.2</v>
      </c>
      <c r="BM378" s="38">
        <v>4.0999999999999996</v>
      </c>
      <c r="CA378" s="33" t="s">
        <v>981</v>
      </c>
      <c r="CB378" s="37">
        <v>21200</v>
      </c>
      <c r="CC378" s="37">
        <v>85400</v>
      </c>
      <c r="CD378" s="38">
        <v>24.9</v>
      </c>
      <c r="CE378" s="38">
        <v>5.7</v>
      </c>
      <c r="CF378" s="37">
        <v>52100</v>
      </c>
      <c r="CG378" s="37">
        <v>85400</v>
      </c>
      <c r="CH378" s="38">
        <v>61.1</v>
      </c>
      <c r="CI378" s="38">
        <v>6.4</v>
      </c>
      <c r="CJ378" s="37">
        <v>12500</v>
      </c>
      <c r="CK378" s="37">
        <v>85400</v>
      </c>
      <c r="CL378" s="38">
        <v>14.6</v>
      </c>
      <c r="CM378" s="38">
        <v>4.7</v>
      </c>
    </row>
    <row r="379" spans="1:91" x14ac:dyDescent="0.3">
      <c r="A379" s="6" t="s">
        <v>387</v>
      </c>
      <c r="B379" s="7">
        <v>15400</v>
      </c>
      <c r="C379" s="7">
        <v>45300</v>
      </c>
      <c r="D379" s="8">
        <v>34</v>
      </c>
      <c r="E379" s="8">
        <v>7.9</v>
      </c>
      <c r="F379" s="7">
        <v>30000</v>
      </c>
      <c r="G379" s="7">
        <v>45300</v>
      </c>
      <c r="H379" s="8">
        <v>66.3</v>
      </c>
      <c r="I379" s="8">
        <v>7.9</v>
      </c>
      <c r="J379" s="7">
        <v>5700</v>
      </c>
      <c r="K379" s="7">
        <v>45300</v>
      </c>
      <c r="L379" s="8">
        <v>12.7</v>
      </c>
      <c r="M379" s="8">
        <v>5.6</v>
      </c>
      <c r="AA379" s="24" t="s">
        <v>908</v>
      </c>
      <c r="AB379" s="25">
        <v>18400</v>
      </c>
      <c r="AC379" s="25">
        <v>47100</v>
      </c>
      <c r="AD379" s="26">
        <v>39.1</v>
      </c>
      <c r="AE379" s="26">
        <v>7.6</v>
      </c>
      <c r="AF379" s="25">
        <v>4700</v>
      </c>
      <c r="AG379" s="25">
        <v>47100</v>
      </c>
      <c r="AH379" s="26">
        <v>9.9</v>
      </c>
      <c r="AI379" s="26">
        <v>4.5999999999999996</v>
      </c>
      <c r="AJ379" s="25">
        <v>33600</v>
      </c>
      <c r="AK379" s="25">
        <v>47100</v>
      </c>
      <c r="AL379" s="26">
        <v>71.400000000000006</v>
      </c>
      <c r="AM379" s="26">
        <v>7</v>
      </c>
      <c r="BA379" s="36" t="s">
        <v>978</v>
      </c>
      <c r="BB379" s="37">
        <v>35800</v>
      </c>
      <c r="BC379" s="37">
        <v>70100</v>
      </c>
      <c r="BD379" s="38">
        <v>51</v>
      </c>
      <c r="BE379" s="38">
        <v>6.8</v>
      </c>
      <c r="BF379" s="37">
        <v>56000</v>
      </c>
      <c r="BG379" s="37">
        <v>70100</v>
      </c>
      <c r="BH379" s="38">
        <v>79.900000000000006</v>
      </c>
      <c r="BI379" s="38">
        <v>5.4</v>
      </c>
      <c r="BJ379" s="37">
        <v>6900</v>
      </c>
      <c r="BK379" s="37">
        <v>70100</v>
      </c>
      <c r="BL379" s="38">
        <v>9.8000000000000007</v>
      </c>
      <c r="BM379" s="38">
        <v>4</v>
      </c>
      <c r="CA379" s="33" t="s">
        <v>982</v>
      </c>
      <c r="CB379" s="37">
        <v>21600</v>
      </c>
      <c r="CC379" s="37">
        <v>66400</v>
      </c>
      <c r="CD379" s="38">
        <v>32.6</v>
      </c>
      <c r="CE379" s="38">
        <v>6.9</v>
      </c>
      <c r="CF379" s="37">
        <v>45300</v>
      </c>
      <c r="CG379" s="37">
        <v>66400</v>
      </c>
      <c r="CH379" s="38">
        <v>68.3</v>
      </c>
      <c r="CI379" s="38">
        <v>6.8</v>
      </c>
      <c r="CJ379" s="37">
        <v>8900</v>
      </c>
      <c r="CK379" s="37">
        <v>66400</v>
      </c>
      <c r="CL379" s="38">
        <v>13.4</v>
      </c>
      <c r="CM379" s="38">
        <v>5</v>
      </c>
    </row>
    <row r="380" spans="1:91" x14ac:dyDescent="0.3">
      <c r="A380" s="6" t="s">
        <v>388</v>
      </c>
      <c r="B380" s="7">
        <v>17000</v>
      </c>
      <c r="C380" s="7">
        <v>56500</v>
      </c>
      <c r="D380" s="8">
        <v>30</v>
      </c>
      <c r="E380" s="8">
        <v>6.8</v>
      </c>
      <c r="F380" s="7">
        <v>39100</v>
      </c>
      <c r="G380" s="7">
        <v>56500</v>
      </c>
      <c r="H380" s="8">
        <v>69.3</v>
      </c>
      <c r="I380" s="8">
        <v>6.8</v>
      </c>
      <c r="J380" s="7">
        <v>3700</v>
      </c>
      <c r="K380" s="7">
        <v>56500</v>
      </c>
      <c r="L380" s="8">
        <v>6.6</v>
      </c>
      <c r="M380" s="8">
        <v>3.7</v>
      </c>
      <c r="AA380" s="24" t="s">
        <v>909</v>
      </c>
      <c r="AB380" s="25">
        <v>14800</v>
      </c>
      <c r="AC380" s="25">
        <v>59400</v>
      </c>
      <c r="AD380" s="26">
        <v>24.9</v>
      </c>
      <c r="AE380" s="26">
        <v>6.5</v>
      </c>
      <c r="AF380" s="25">
        <v>6000</v>
      </c>
      <c r="AG380" s="25">
        <v>59400</v>
      </c>
      <c r="AH380" s="26">
        <v>10</v>
      </c>
      <c r="AI380" s="26">
        <v>4.5</v>
      </c>
      <c r="AJ380" s="25">
        <v>41300</v>
      </c>
      <c r="AK380" s="25">
        <v>59400</v>
      </c>
      <c r="AL380" s="26">
        <v>69.5</v>
      </c>
      <c r="AM380" s="26">
        <v>6.9</v>
      </c>
      <c r="BA380" s="36" t="s">
        <v>979</v>
      </c>
      <c r="BB380" s="37">
        <v>24500</v>
      </c>
      <c r="BC380" s="37">
        <v>65000</v>
      </c>
      <c r="BD380" s="38">
        <v>37.6</v>
      </c>
      <c r="BE380" s="38">
        <v>7.2</v>
      </c>
      <c r="BF380" s="37">
        <v>45100</v>
      </c>
      <c r="BG380" s="37">
        <v>65000</v>
      </c>
      <c r="BH380" s="38">
        <v>69.3</v>
      </c>
      <c r="BI380" s="38">
        <v>6.8</v>
      </c>
      <c r="BJ380" s="37">
        <v>5700</v>
      </c>
      <c r="BK380" s="37">
        <v>65000</v>
      </c>
      <c r="BL380" s="38">
        <v>8.8000000000000007</v>
      </c>
      <c r="BM380" s="38">
        <v>4.2</v>
      </c>
      <c r="CA380" s="33" t="s">
        <v>983</v>
      </c>
      <c r="CB380" s="37">
        <v>16100</v>
      </c>
      <c r="CC380" s="37">
        <v>68500</v>
      </c>
      <c r="CD380" s="38">
        <v>23.5</v>
      </c>
      <c r="CE380" s="38">
        <v>6.5</v>
      </c>
      <c r="CF380" s="37">
        <v>38700</v>
      </c>
      <c r="CG380" s="37">
        <v>68500</v>
      </c>
      <c r="CH380" s="38">
        <v>56.5</v>
      </c>
      <c r="CI380" s="38">
        <v>7.6</v>
      </c>
      <c r="CJ380" s="37">
        <v>11500</v>
      </c>
      <c r="CK380" s="37">
        <v>68500</v>
      </c>
      <c r="CL380" s="38">
        <v>16.8</v>
      </c>
      <c r="CM380" s="38">
        <v>5.7</v>
      </c>
    </row>
    <row r="381" spans="1:91" x14ac:dyDescent="0.3">
      <c r="A381" s="6" t="s">
        <v>389</v>
      </c>
      <c r="B381" s="7">
        <v>32100</v>
      </c>
      <c r="C381" s="7">
        <v>87000</v>
      </c>
      <c r="D381" s="8">
        <v>36.9</v>
      </c>
      <c r="E381" s="8">
        <v>6.4</v>
      </c>
      <c r="F381" s="7">
        <v>62600</v>
      </c>
      <c r="G381" s="7">
        <v>87000</v>
      </c>
      <c r="H381" s="8">
        <v>71.900000000000006</v>
      </c>
      <c r="I381" s="8">
        <v>6</v>
      </c>
      <c r="J381" s="7">
        <v>9400</v>
      </c>
      <c r="K381" s="7">
        <v>87000</v>
      </c>
      <c r="L381" s="8">
        <v>10.8</v>
      </c>
      <c r="M381" s="8">
        <v>4.0999999999999996</v>
      </c>
      <c r="AA381" s="24" t="s">
        <v>910</v>
      </c>
      <c r="AB381" s="25">
        <v>28100</v>
      </c>
      <c r="AC381" s="25">
        <v>90000</v>
      </c>
      <c r="AD381" s="26">
        <v>31.2</v>
      </c>
      <c r="AE381" s="26">
        <v>6.3</v>
      </c>
      <c r="AF381" s="25">
        <v>9900</v>
      </c>
      <c r="AG381" s="25">
        <v>90000</v>
      </c>
      <c r="AH381" s="26">
        <v>11</v>
      </c>
      <c r="AI381" s="26">
        <v>4.3</v>
      </c>
      <c r="AJ381" s="25">
        <v>61400</v>
      </c>
      <c r="AK381" s="25">
        <v>90000</v>
      </c>
      <c r="AL381" s="26">
        <v>68.2</v>
      </c>
      <c r="AM381" s="26">
        <v>6.4</v>
      </c>
      <c r="BA381" s="36" t="s">
        <v>980</v>
      </c>
      <c r="BB381" s="37">
        <v>10300</v>
      </c>
      <c r="BC381" s="37">
        <v>38600</v>
      </c>
      <c r="BD381" s="38">
        <v>26.6</v>
      </c>
      <c r="BE381" s="38">
        <v>7.7</v>
      </c>
      <c r="BF381" s="37">
        <v>27200</v>
      </c>
      <c r="BG381" s="37">
        <v>38600</v>
      </c>
      <c r="BH381" s="38">
        <v>70.400000000000006</v>
      </c>
      <c r="BI381" s="38">
        <v>7.9</v>
      </c>
      <c r="BJ381" s="37">
        <v>1800</v>
      </c>
      <c r="BK381" s="37">
        <v>38600</v>
      </c>
      <c r="BL381" s="38">
        <v>4.8</v>
      </c>
      <c r="BM381" s="37" t="s">
        <v>100</v>
      </c>
      <c r="CA381" s="33" t="s">
        <v>984</v>
      </c>
      <c r="CB381" s="37">
        <v>33700</v>
      </c>
      <c r="CC381" s="37">
        <v>81200</v>
      </c>
      <c r="CD381" s="38">
        <v>41.5</v>
      </c>
      <c r="CE381" s="38">
        <v>6.4</v>
      </c>
      <c r="CF381" s="37">
        <v>65400</v>
      </c>
      <c r="CG381" s="37">
        <v>81200</v>
      </c>
      <c r="CH381" s="38">
        <v>80.5</v>
      </c>
      <c r="CI381" s="38">
        <v>5.0999999999999996</v>
      </c>
      <c r="CJ381" s="37">
        <v>3700</v>
      </c>
      <c r="CK381" s="37">
        <v>81200</v>
      </c>
      <c r="CL381" s="38">
        <v>4.5999999999999996</v>
      </c>
      <c r="CM381" s="38">
        <v>2.7</v>
      </c>
    </row>
    <row r="382" spans="1:91" x14ac:dyDescent="0.3">
      <c r="A382" s="6" t="s">
        <v>390</v>
      </c>
      <c r="B382" s="7">
        <v>29400</v>
      </c>
      <c r="C382" s="7">
        <v>85100</v>
      </c>
      <c r="D382" s="8">
        <v>34.5</v>
      </c>
      <c r="E382" s="8">
        <v>5.8</v>
      </c>
      <c r="F382" s="7">
        <v>61000</v>
      </c>
      <c r="G382" s="7">
        <v>85100</v>
      </c>
      <c r="H382" s="8">
        <v>71.599999999999994</v>
      </c>
      <c r="I382" s="8">
        <v>5.5</v>
      </c>
      <c r="J382" s="7">
        <v>8500</v>
      </c>
      <c r="K382" s="7">
        <v>85100</v>
      </c>
      <c r="L382" s="8">
        <v>10</v>
      </c>
      <c r="M382" s="8">
        <v>3.7</v>
      </c>
      <c r="AA382" s="24" t="s">
        <v>911</v>
      </c>
      <c r="AB382" s="25">
        <v>28100</v>
      </c>
      <c r="AC382" s="25">
        <v>87800</v>
      </c>
      <c r="AD382" s="26">
        <v>32</v>
      </c>
      <c r="AE382" s="26">
        <v>5.8</v>
      </c>
      <c r="AF382" s="25">
        <v>5000</v>
      </c>
      <c r="AG382" s="25">
        <v>87800</v>
      </c>
      <c r="AH382" s="26">
        <v>5.7</v>
      </c>
      <c r="AI382" s="26">
        <v>2.9</v>
      </c>
      <c r="AJ382" s="25">
        <v>61500</v>
      </c>
      <c r="AK382" s="25">
        <v>87800</v>
      </c>
      <c r="AL382" s="26">
        <v>70</v>
      </c>
      <c r="AM382" s="26">
        <v>5.7</v>
      </c>
      <c r="BA382" s="36" t="s">
        <v>981</v>
      </c>
      <c r="BB382" s="37">
        <v>21200</v>
      </c>
      <c r="BC382" s="37">
        <v>85400</v>
      </c>
      <c r="BD382" s="38">
        <v>24.9</v>
      </c>
      <c r="BE382" s="38">
        <v>5.7</v>
      </c>
      <c r="BF382" s="37">
        <v>52100</v>
      </c>
      <c r="BG382" s="37">
        <v>85400</v>
      </c>
      <c r="BH382" s="38">
        <v>61.1</v>
      </c>
      <c r="BI382" s="38">
        <v>6.4</v>
      </c>
      <c r="BJ382" s="37">
        <v>12500</v>
      </c>
      <c r="BK382" s="37">
        <v>85400</v>
      </c>
      <c r="BL382" s="38">
        <v>14.6</v>
      </c>
      <c r="BM382" s="38">
        <v>4.7</v>
      </c>
      <c r="CA382" s="33" t="s">
        <v>985</v>
      </c>
      <c r="CB382" s="37">
        <v>28400</v>
      </c>
      <c r="CC382" s="37">
        <v>83900</v>
      </c>
      <c r="CD382" s="38">
        <v>33.9</v>
      </c>
      <c r="CE382" s="38">
        <v>6</v>
      </c>
      <c r="CF382" s="37">
        <v>64600</v>
      </c>
      <c r="CG382" s="37">
        <v>83900</v>
      </c>
      <c r="CH382" s="38">
        <v>77</v>
      </c>
      <c r="CI382" s="38">
        <v>5.3</v>
      </c>
      <c r="CJ382" s="37">
        <v>3500</v>
      </c>
      <c r="CK382" s="37">
        <v>83900</v>
      </c>
      <c r="CL382" s="38">
        <v>4.2</v>
      </c>
      <c r="CM382" s="38">
        <v>2.6</v>
      </c>
    </row>
    <row r="383" spans="1:91" x14ac:dyDescent="0.3">
      <c r="A383" s="6" t="s">
        <v>391</v>
      </c>
      <c r="B383" s="7">
        <v>17400</v>
      </c>
      <c r="C383" s="7">
        <v>58300</v>
      </c>
      <c r="D383" s="8">
        <v>29.8</v>
      </c>
      <c r="E383" s="8">
        <v>6.4</v>
      </c>
      <c r="F383" s="7">
        <v>38000</v>
      </c>
      <c r="G383" s="7">
        <v>58300</v>
      </c>
      <c r="H383" s="8">
        <v>65.2</v>
      </c>
      <c r="I383" s="8">
        <v>6.7</v>
      </c>
      <c r="J383" s="7">
        <v>5300</v>
      </c>
      <c r="K383" s="7">
        <v>58300</v>
      </c>
      <c r="L383" s="8">
        <v>9.1</v>
      </c>
      <c r="M383" s="8">
        <v>4</v>
      </c>
      <c r="AA383" s="24" t="s">
        <v>912</v>
      </c>
      <c r="AB383" s="25">
        <v>16800</v>
      </c>
      <c r="AC383" s="25">
        <v>60100</v>
      </c>
      <c r="AD383" s="26">
        <v>28</v>
      </c>
      <c r="AE383" s="26">
        <v>6.2</v>
      </c>
      <c r="AF383" s="25">
        <v>3700</v>
      </c>
      <c r="AG383" s="25">
        <v>60100</v>
      </c>
      <c r="AH383" s="26">
        <v>6.1</v>
      </c>
      <c r="AI383" s="26">
        <v>3.3</v>
      </c>
      <c r="AJ383" s="25">
        <v>40100</v>
      </c>
      <c r="AK383" s="25">
        <v>60100</v>
      </c>
      <c r="AL383" s="26">
        <v>66.7</v>
      </c>
      <c r="AM383" s="26">
        <v>6.5</v>
      </c>
      <c r="BA383" s="36" t="s">
        <v>982</v>
      </c>
      <c r="BB383" s="37">
        <v>21600</v>
      </c>
      <c r="BC383" s="37">
        <v>66400</v>
      </c>
      <c r="BD383" s="38">
        <v>32.6</v>
      </c>
      <c r="BE383" s="38">
        <v>6.9</v>
      </c>
      <c r="BF383" s="37">
        <v>45300</v>
      </c>
      <c r="BG383" s="37">
        <v>66400</v>
      </c>
      <c r="BH383" s="38">
        <v>68.3</v>
      </c>
      <c r="BI383" s="38">
        <v>6.8</v>
      </c>
      <c r="BJ383" s="37">
        <v>8900</v>
      </c>
      <c r="BK383" s="37">
        <v>66400</v>
      </c>
      <c r="BL383" s="38">
        <v>13.4</v>
      </c>
      <c r="BM383" s="38">
        <v>5</v>
      </c>
      <c r="CA383" s="33" t="s">
        <v>986</v>
      </c>
      <c r="CB383" s="37">
        <v>18300</v>
      </c>
      <c r="CC383" s="37">
        <v>62100</v>
      </c>
      <c r="CD383" s="38">
        <v>29.4</v>
      </c>
      <c r="CE383" s="38">
        <v>7.5</v>
      </c>
      <c r="CF383" s="37">
        <v>42100</v>
      </c>
      <c r="CG383" s="37">
        <v>62100</v>
      </c>
      <c r="CH383" s="38">
        <v>67.7</v>
      </c>
      <c r="CI383" s="38">
        <v>7.7</v>
      </c>
      <c r="CJ383" s="37">
        <v>4600</v>
      </c>
      <c r="CK383" s="37">
        <v>62100</v>
      </c>
      <c r="CL383" s="38">
        <v>7.5</v>
      </c>
      <c r="CM383" s="38">
        <v>4.3</v>
      </c>
    </row>
    <row r="384" spans="1:91" x14ac:dyDescent="0.3">
      <c r="A384" s="6" t="s">
        <v>392</v>
      </c>
      <c r="B384" s="7">
        <v>30700</v>
      </c>
      <c r="C384" s="7">
        <v>76000</v>
      </c>
      <c r="D384" s="8">
        <v>40.4</v>
      </c>
      <c r="E384" s="8">
        <v>6.4</v>
      </c>
      <c r="F384" s="7">
        <v>56300</v>
      </c>
      <c r="G384" s="7">
        <v>76000</v>
      </c>
      <c r="H384" s="8">
        <v>74.099999999999994</v>
      </c>
      <c r="I384" s="8">
        <v>5.7</v>
      </c>
      <c r="J384" s="7">
        <v>7200</v>
      </c>
      <c r="K384" s="7">
        <v>76000</v>
      </c>
      <c r="L384" s="8">
        <v>9.5</v>
      </c>
      <c r="M384" s="8">
        <v>3.8</v>
      </c>
      <c r="AA384" s="24" t="s">
        <v>913</v>
      </c>
      <c r="AB384" s="25">
        <v>25600</v>
      </c>
      <c r="AC384" s="25">
        <v>79700</v>
      </c>
      <c r="AD384" s="26">
        <v>32.1</v>
      </c>
      <c r="AE384" s="26">
        <v>6.1</v>
      </c>
      <c r="AF384" s="25">
        <v>9300</v>
      </c>
      <c r="AG384" s="25">
        <v>79700</v>
      </c>
      <c r="AH384" s="26">
        <v>11.7</v>
      </c>
      <c r="AI384" s="26">
        <v>4.2</v>
      </c>
      <c r="AJ384" s="25">
        <v>55300</v>
      </c>
      <c r="AK384" s="25">
        <v>79700</v>
      </c>
      <c r="AL384" s="26">
        <v>69.400000000000006</v>
      </c>
      <c r="AM384" s="26">
        <v>6</v>
      </c>
      <c r="BA384" s="36" t="s">
        <v>983</v>
      </c>
      <c r="BB384" s="37">
        <v>16100</v>
      </c>
      <c r="BC384" s="37">
        <v>68500</v>
      </c>
      <c r="BD384" s="38">
        <v>23.5</v>
      </c>
      <c r="BE384" s="38">
        <v>6.5</v>
      </c>
      <c r="BF384" s="37">
        <v>38700</v>
      </c>
      <c r="BG384" s="37">
        <v>68500</v>
      </c>
      <c r="BH384" s="38">
        <v>56.5</v>
      </c>
      <c r="BI384" s="38">
        <v>7.6</v>
      </c>
      <c r="BJ384" s="37">
        <v>11500</v>
      </c>
      <c r="BK384" s="37">
        <v>68500</v>
      </c>
      <c r="BL384" s="38">
        <v>16.8</v>
      </c>
      <c r="BM384" s="38">
        <v>5.7</v>
      </c>
      <c r="CA384" s="33" t="s">
        <v>987</v>
      </c>
      <c r="CB384" s="37">
        <v>18100</v>
      </c>
      <c r="CC384" s="37">
        <v>74300</v>
      </c>
      <c r="CD384" s="38">
        <v>24.3</v>
      </c>
      <c r="CE384" s="38">
        <v>5.7</v>
      </c>
      <c r="CF384" s="37">
        <v>48500</v>
      </c>
      <c r="CG384" s="37">
        <v>74300</v>
      </c>
      <c r="CH384" s="38">
        <v>65.3</v>
      </c>
      <c r="CI384" s="38">
        <v>6.3</v>
      </c>
      <c r="CJ384" s="37">
        <v>6800</v>
      </c>
      <c r="CK384" s="37">
        <v>74300</v>
      </c>
      <c r="CL384" s="38">
        <v>9.1</v>
      </c>
      <c r="CM384" s="38">
        <v>3.8</v>
      </c>
    </row>
    <row r="385" spans="1:91" x14ac:dyDescent="0.3">
      <c r="A385" s="6" t="s">
        <v>393</v>
      </c>
      <c r="B385" s="7">
        <v>38600</v>
      </c>
      <c r="C385" s="7">
        <v>82200</v>
      </c>
      <c r="D385" s="8">
        <v>47</v>
      </c>
      <c r="E385" s="8">
        <v>5.7</v>
      </c>
      <c r="F385" s="7">
        <v>66400</v>
      </c>
      <c r="G385" s="7">
        <v>82200</v>
      </c>
      <c r="H385" s="8">
        <v>80.8</v>
      </c>
      <c r="I385" s="8">
        <v>4.5</v>
      </c>
      <c r="J385" s="7">
        <v>1600</v>
      </c>
      <c r="K385" s="7">
        <v>82200</v>
      </c>
      <c r="L385" s="8">
        <v>2</v>
      </c>
      <c r="M385" s="7" t="s">
        <v>100</v>
      </c>
      <c r="AA385" s="24" t="s">
        <v>914</v>
      </c>
      <c r="AB385" s="25">
        <v>39100</v>
      </c>
      <c r="AC385" s="25">
        <v>86800</v>
      </c>
      <c r="AD385" s="26">
        <v>45</v>
      </c>
      <c r="AE385" s="26">
        <v>5.8</v>
      </c>
      <c r="AF385" s="25">
        <v>6500</v>
      </c>
      <c r="AG385" s="25">
        <v>86800</v>
      </c>
      <c r="AH385" s="26">
        <v>7.5</v>
      </c>
      <c r="AI385" s="26">
        <v>3.1</v>
      </c>
      <c r="AJ385" s="25">
        <v>63900</v>
      </c>
      <c r="AK385" s="25">
        <v>86800</v>
      </c>
      <c r="AL385" s="26">
        <v>73.599999999999994</v>
      </c>
      <c r="AM385" s="26">
        <v>5.2</v>
      </c>
      <c r="BA385" s="36" t="s">
        <v>984</v>
      </c>
      <c r="BB385" s="37">
        <v>33700</v>
      </c>
      <c r="BC385" s="37">
        <v>81200</v>
      </c>
      <c r="BD385" s="38">
        <v>41.5</v>
      </c>
      <c r="BE385" s="38">
        <v>6.4</v>
      </c>
      <c r="BF385" s="37">
        <v>65400</v>
      </c>
      <c r="BG385" s="37">
        <v>81200</v>
      </c>
      <c r="BH385" s="38">
        <v>80.5</v>
      </c>
      <c r="BI385" s="38">
        <v>5.0999999999999996</v>
      </c>
      <c r="BJ385" s="37">
        <v>3700</v>
      </c>
      <c r="BK385" s="37">
        <v>81200</v>
      </c>
      <c r="BL385" s="38">
        <v>4.5999999999999996</v>
      </c>
      <c r="BM385" s="38">
        <v>2.7</v>
      </c>
      <c r="CA385" s="33" t="s">
        <v>988</v>
      </c>
      <c r="CB385" s="37">
        <v>24500</v>
      </c>
      <c r="CC385" s="37">
        <v>76100</v>
      </c>
      <c r="CD385" s="38">
        <v>32.1</v>
      </c>
      <c r="CE385" s="38">
        <v>6.7</v>
      </c>
      <c r="CF385" s="37">
        <v>52900</v>
      </c>
      <c r="CG385" s="37">
        <v>76100</v>
      </c>
      <c r="CH385" s="38">
        <v>69.5</v>
      </c>
      <c r="CI385" s="38">
        <v>6.6</v>
      </c>
      <c r="CJ385" s="37">
        <v>6100</v>
      </c>
      <c r="CK385" s="37">
        <v>76100</v>
      </c>
      <c r="CL385" s="38">
        <v>8</v>
      </c>
      <c r="CM385" s="38">
        <v>3.9</v>
      </c>
    </row>
    <row r="386" spans="1:91" x14ac:dyDescent="0.3">
      <c r="A386" s="6" t="s">
        <v>394</v>
      </c>
      <c r="B386" s="7">
        <v>10300</v>
      </c>
      <c r="C386" s="7">
        <v>51400</v>
      </c>
      <c r="D386" s="8">
        <v>20.100000000000001</v>
      </c>
      <c r="E386" s="8">
        <v>6.1</v>
      </c>
      <c r="F386" s="7">
        <v>32900</v>
      </c>
      <c r="G386" s="7">
        <v>51400</v>
      </c>
      <c r="H386" s="8">
        <v>63.9</v>
      </c>
      <c r="I386" s="8">
        <v>7.3</v>
      </c>
      <c r="J386" s="7">
        <v>5000</v>
      </c>
      <c r="K386" s="7">
        <v>51400</v>
      </c>
      <c r="L386" s="8">
        <v>9.6</v>
      </c>
      <c r="M386" s="8">
        <v>4.5</v>
      </c>
      <c r="AA386" s="24" t="s">
        <v>915</v>
      </c>
      <c r="AB386" s="25">
        <v>10900</v>
      </c>
      <c r="AC386" s="25">
        <v>52200</v>
      </c>
      <c r="AD386" s="26">
        <v>21</v>
      </c>
      <c r="AE386" s="26">
        <v>7.1</v>
      </c>
      <c r="AF386" s="25">
        <v>4500</v>
      </c>
      <c r="AG386" s="25">
        <v>52200</v>
      </c>
      <c r="AH386" s="26">
        <v>8.6999999999999993</v>
      </c>
      <c r="AI386" s="26">
        <v>4.9000000000000004</v>
      </c>
      <c r="AJ386" s="25">
        <v>34100</v>
      </c>
      <c r="AK386" s="25">
        <v>52200</v>
      </c>
      <c r="AL386" s="26">
        <v>65.3</v>
      </c>
      <c r="AM386" s="26">
        <v>8.3000000000000007</v>
      </c>
      <c r="BA386" s="36" t="s">
        <v>985</v>
      </c>
      <c r="BB386" s="37">
        <v>28400</v>
      </c>
      <c r="BC386" s="37">
        <v>83900</v>
      </c>
      <c r="BD386" s="38">
        <v>33.9</v>
      </c>
      <c r="BE386" s="38">
        <v>6</v>
      </c>
      <c r="BF386" s="37">
        <v>64600</v>
      </c>
      <c r="BG386" s="37">
        <v>83900</v>
      </c>
      <c r="BH386" s="38">
        <v>77</v>
      </c>
      <c r="BI386" s="38">
        <v>5.3</v>
      </c>
      <c r="BJ386" s="37">
        <v>3500</v>
      </c>
      <c r="BK386" s="37">
        <v>83900</v>
      </c>
      <c r="BL386" s="38">
        <v>4.2</v>
      </c>
      <c r="BM386" s="38">
        <v>2.6</v>
      </c>
      <c r="CA386" s="33" t="s">
        <v>989</v>
      </c>
      <c r="CB386" s="37">
        <v>14500</v>
      </c>
      <c r="CC386" s="37">
        <v>48700</v>
      </c>
      <c r="CD386" s="38">
        <v>29.7</v>
      </c>
      <c r="CE386" s="38">
        <v>8.1</v>
      </c>
      <c r="CF386" s="37">
        <v>31700</v>
      </c>
      <c r="CG386" s="37">
        <v>48700</v>
      </c>
      <c r="CH386" s="38">
        <v>65.099999999999994</v>
      </c>
      <c r="CI386" s="38">
        <v>8.5</v>
      </c>
      <c r="CJ386" s="37">
        <v>5500</v>
      </c>
      <c r="CK386" s="37">
        <v>48700</v>
      </c>
      <c r="CL386" s="38">
        <v>11.3</v>
      </c>
      <c r="CM386" s="38">
        <v>5.6</v>
      </c>
    </row>
    <row r="387" spans="1:91" x14ac:dyDescent="0.3">
      <c r="A387" s="6" t="s">
        <v>395</v>
      </c>
      <c r="B387" s="7">
        <v>16600</v>
      </c>
      <c r="C387" s="7">
        <v>52600</v>
      </c>
      <c r="D387" s="8">
        <v>31.6</v>
      </c>
      <c r="E387" s="8">
        <v>7</v>
      </c>
      <c r="F387" s="7">
        <v>35900</v>
      </c>
      <c r="G387" s="7">
        <v>52600</v>
      </c>
      <c r="H387" s="8">
        <v>68.2</v>
      </c>
      <c r="I387" s="8">
        <v>7</v>
      </c>
      <c r="J387" s="7">
        <v>4400</v>
      </c>
      <c r="K387" s="7">
        <v>52600</v>
      </c>
      <c r="L387" s="8">
        <v>8.4</v>
      </c>
      <c r="M387" s="8">
        <v>4.2</v>
      </c>
      <c r="AA387" s="24" t="s">
        <v>916</v>
      </c>
      <c r="AB387" s="25">
        <v>17000</v>
      </c>
      <c r="AC387" s="25">
        <v>53800</v>
      </c>
      <c r="AD387" s="26">
        <v>31.6</v>
      </c>
      <c r="AE387" s="26">
        <v>6.7</v>
      </c>
      <c r="AF387" s="25">
        <v>5000</v>
      </c>
      <c r="AG387" s="25">
        <v>53800</v>
      </c>
      <c r="AH387" s="26">
        <v>9.3000000000000007</v>
      </c>
      <c r="AI387" s="26">
        <v>4.2</v>
      </c>
      <c r="AJ387" s="25">
        <v>36200</v>
      </c>
      <c r="AK387" s="25">
        <v>53800</v>
      </c>
      <c r="AL387" s="26">
        <v>67.3</v>
      </c>
      <c r="AM387" s="26">
        <v>6.8</v>
      </c>
      <c r="BA387" s="36" t="s">
        <v>986</v>
      </c>
      <c r="BB387" s="37">
        <v>18300</v>
      </c>
      <c r="BC387" s="37">
        <v>62100</v>
      </c>
      <c r="BD387" s="38">
        <v>29.4</v>
      </c>
      <c r="BE387" s="38">
        <v>7.5</v>
      </c>
      <c r="BF387" s="37">
        <v>42100</v>
      </c>
      <c r="BG387" s="37">
        <v>62100</v>
      </c>
      <c r="BH387" s="38">
        <v>67.7</v>
      </c>
      <c r="BI387" s="38">
        <v>7.7</v>
      </c>
      <c r="BJ387" s="37">
        <v>4600</v>
      </c>
      <c r="BK387" s="37">
        <v>62100</v>
      </c>
      <c r="BL387" s="38">
        <v>7.5</v>
      </c>
      <c r="BM387" s="38">
        <v>4.3</v>
      </c>
      <c r="CA387" s="33" t="s">
        <v>990</v>
      </c>
      <c r="CB387" s="37">
        <v>11300</v>
      </c>
      <c r="CC387" s="37">
        <v>53100</v>
      </c>
      <c r="CD387" s="38">
        <v>21.3</v>
      </c>
      <c r="CE387" s="38">
        <v>7.2</v>
      </c>
      <c r="CF387" s="37">
        <v>35800</v>
      </c>
      <c r="CG387" s="37">
        <v>53100</v>
      </c>
      <c r="CH387" s="38">
        <v>67.400000000000006</v>
      </c>
      <c r="CI387" s="38">
        <v>8.3000000000000007</v>
      </c>
      <c r="CJ387" s="37">
        <v>3300</v>
      </c>
      <c r="CK387" s="37">
        <v>53100</v>
      </c>
      <c r="CL387" s="38">
        <v>6.2</v>
      </c>
      <c r="CM387" s="37" t="s">
        <v>100</v>
      </c>
    </row>
    <row r="388" spans="1:91" x14ac:dyDescent="0.3">
      <c r="A388" s="6" t="s">
        <v>396</v>
      </c>
      <c r="B388" s="7">
        <v>16900</v>
      </c>
      <c r="C388" s="7">
        <v>53400</v>
      </c>
      <c r="D388" s="8">
        <v>31.7</v>
      </c>
      <c r="E388" s="8">
        <v>6.6</v>
      </c>
      <c r="F388" s="7">
        <v>36700</v>
      </c>
      <c r="G388" s="7">
        <v>53400</v>
      </c>
      <c r="H388" s="8">
        <v>68.8</v>
      </c>
      <c r="I388" s="8">
        <v>6.6</v>
      </c>
      <c r="J388" s="7">
        <v>5200</v>
      </c>
      <c r="K388" s="7">
        <v>53400</v>
      </c>
      <c r="L388" s="8">
        <v>9.6999999999999993</v>
      </c>
      <c r="M388" s="8">
        <v>4.2</v>
      </c>
      <c r="AA388" s="24" t="s">
        <v>917</v>
      </c>
      <c r="AB388" s="25">
        <v>14500</v>
      </c>
      <c r="AC388" s="25">
        <v>56000</v>
      </c>
      <c r="AD388" s="26">
        <v>25.9</v>
      </c>
      <c r="AE388" s="26">
        <v>6.3</v>
      </c>
      <c r="AF388" s="25">
        <v>6700</v>
      </c>
      <c r="AG388" s="25">
        <v>56000</v>
      </c>
      <c r="AH388" s="26">
        <v>11.9</v>
      </c>
      <c r="AI388" s="26">
        <v>4.5999999999999996</v>
      </c>
      <c r="AJ388" s="25">
        <v>32900</v>
      </c>
      <c r="AK388" s="25">
        <v>56000</v>
      </c>
      <c r="AL388" s="26">
        <v>58.7</v>
      </c>
      <c r="AM388" s="26">
        <v>7</v>
      </c>
      <c r="BA388" s="36" t="s">
        <v>987</v>
      </c>
      <c r="BB388" s="37">
        <v>18100</v>
      </c>
      <c r="BC388" s="37">
        <v>74300</v>
      </c>
      <c r="BD388" s="38">
        <v>24.3</v>
      </c>
      <c r="BE388" s="38">
        <v>5.7</v>
      </c>
      <c r="BF388" s="37">
        <v>48500</v>
      </c>
      <c r="BG388" s="37">
        <v>74300</v>
      </c>
      <c r="BH388" s="38">
        <v>65.3</v>
      </c>
      <c r="BI388" s="38">
        <v>6.3</v>
      </c>
      <c r="BJ388" s="37">
        <v>6800</v>
      </c>
      <c r="BK388" s="37">
        <v>74300</v>
      </c>
      <c r="BL388" s="38">
        <v>9.1</v>
      </c>
      <c r="BM388" s="38">
        <v>3.8</v>
      </c>
      <c r="CA388" s="33" t="s">
        <v>991</v>
      </c>
      <c r="CB388" s="37">
        <v>21100</v>
      </c>
      <c r="CC388" s="37">
        <v>50900</v>
      </c>
      <c r="CD388" s="38">
        <v>41.4</v>
      </c>
      <c r="CE388" s="38">
        <v>7.9</v>
      </c>
      <c r="CF388" s="37">
        <v>38500</v>
      </c>
      <c r="CG388" s="37">
        <v>50900</v>
      </c>
      <c r="CH388" s="38">
        <v>75.5</v>
      </c>
      <c r="CI388" s="38">
        <v>6.9</v>
      </c>
      <c r="CJ388" s="37">
        <v>3600</v>
      </c>
      <c r="CK388" s="37">
        <v>50900</v>
      </c>
      <c r="CL388" s="38">
        <v>7.1</v>
      </c>
      <c r="CM388" s="38">
        <v>4.0999999999999996</v>
      </c>
    </row>
    <row r="389" spans="1:91" x14ac:dyDescent="0.3">
      <c r="A389" s="6" t="s">
        <v>397</v>
      </c>
      <c r="B389" s="7">
        <v>19500</v>
      </c>
      <c r="C389" s="7">
        <v>68400</v>
      </c>
      <c r="D389" s="8">
        <v>28.4</v>
      </c>
      <c r="E389" s="8">
        <v>6.5</v>
      </c>
      <c r="F389" s="7">
        <v>44600</v>
      </c>
      <c r="G389" s="7">
        <v>68400</v>
      </c>
      <c r="H389" s="8">
        <v>65.2</v>
      </c>
      <c r="I389" s="8">
        <v>6.8</v>
      </c>
      <c r="J389" s="7">
        <v>11000</v>
      </c>
      <c r="K389" s="7">
        <v>68400</v>
      </c>
      <c r="L389" s="8">
        <v>16.100000000000001</v>
      </c>
      <c r="M389" s="8">
        <v>5.3</v>
      </c>
      <c r="AA389" s="24" t="s">
        <v>918</v>
      </c>
      <c r="AB389" s="25">
        <v>27000</v>
      </c>
      <c r="AC389" s="25">
        <v>70700</v>
      </c>
      <c r="AD389" s="26">
        <v>38.200000000000003</v>
      </c>
      <c r="AE389" s="26">
        <v>7</v>
      </c>
      <c r="AF389" s="25">
        <v>9300</v>
      </c>
      <c r="AG389" s="25">
        <v>70700</v>
      </c>
      <c r="AH389" s="26">
        <v>13.1</v>
      </c>
      <c r="AI389" s="26">
        <v>4.9000000000000004</v>
      </c>
      <c r="AJ389" s="25">
        <v>46500</v>
      </c>
      <c r="AK389" s="25">
        <v>70700</v>
      </c>
      <c r="AL389" s="26">
        <v>65.8</v>
      </c>
      <c r="AM389" s="26">
        <v>6.8</v>
      </c>
      <c r="BA389" s="36" t="s">
        <v>988</v>
      </c>
      <c r="BB389" s="37">
        <v>24500</v>
      </c>
      <c r="BC389" s="37">
        <v>76100</v>
      </c>
      <c r="BD389" s="38">
        <v>32.1</v>
      </c>
      <c r="BE389" s="38">
        <v>6.7</v>
      </c>
      <c r="BF389" s="37">
        <v>52900</v>
      </c>
      <c r="BG389" s="37">
        <v>76100</v>
      </c>
      <c r="BH389" s="38">
        <v>69.5</v>
      </c>
      <c r="BI389" s="38">
        <v>6.6</v>
      </c>
      <c r="BJ389" s="37">
        <v>6100</v>
      </c>
      <c r="BK389" s="37">
        <v>76100</v>
      </c>
      <c r="BL389" s="38">
        <v>8</v>
      </c>
      <c r="BM389" s="38">
        <v>3.9</v>
      </c>
      <c r="CA389" s="33" t="s">
        <v>992</v>
      </c>
      <c r="CB389" s="37">
        <v>23000</v>
      </c>
      <c r="CC389" s="37">
        <v>74500</v>
      </c>
      <c r="CD389" s="38">
        <v>30.9</v>
      </c>
      <c r="CE389" s="38">
        <v>6.6</v>
      </c>
      <c r="CF389" s="37">
        <v>60200</v>
      </c>
      <c r="CG389" s="37">
        <v>74500</v>
      </c>
      <c r="CH389" s="38">
        <v>80.900000000000006</v>
      </c>
      <c r="CI389" s="38">
        <v>5.7</v>
      </c>
      <c r="CJ389" s="37">
        <v>3800</v>
      </c>
      <c r="CK389" s="37">
        <v>74500</v>
      </c>
      <c r="CL389" s="38">
        <v>5.0999999999999996</v>
      </c>
      <c r="CM389" s="38">
        <v>3.2</v>
      </c>
    </row>
    <row r="390" spans="1:91" x14ac:dyDescent="0.3">
      <c r="A390" s="6" t="s">
        <v>398</v>
      </c>
      <c r="B390" s="7">
        <v>12500</v>
      </c>
      <c r="C390" s="7">
        <v>75200</v>
      </c>
      <c r="D390" s="8">
        <v>16.7</v>
      </c>
      <c r="E390" s="8">
        <v>4.7</v>
      </c>
      <c r="F390" s="7">
        <v>39900</v>
      </c>
      <c r="G390" s="7">
        <v>75200</v>
      </c>
      <c r="H390" s="8">
        <v>53</v>
      </c>
      <c r="I390" s="8">
        <v>6.3</v>
      </c>
      <c r="J390" s="7">
        <v>12100</v>
      </c>
      <c r="K390" s="7">
        <v>75200</v>
      </c>
      <c r="L390" s="8">
        <v>16.100000000000001</v>
      </c>
      <c r="M390" s="8">
        <v>4.5999999999999996</v>
      </c>
      <c r="AA390" s="24" t="s">
        <v>919</v>
      </c>
      <c r="AB390" s="25">
        <v>10200</v>
      </c>
      <c r="AC390" s="25">
        <v>80300</v>
      </c>
      <c r="AD390" s="26">
        <v>12.8</v>
      </c>
      <c r="AE390" s="26">
        <v>4.3</v>
      </c>
      <c r="AF390" s="25">
        <v>13100</v>
      </c>
      <c r="AG390" s="25">
        <v>80300</v>
      </c>
      <c r="AH390" s="26">
        <v>16.3</v>
      </c>
      <c r="AI390" s="26">
        <v>4.7</v>
      </c>
      <c r="AJ390" s="25">
        <v>42000</v>
      </c>
      <c r="AK390" s="25">
        <v>80300</v>
      </c>
      <c r="AL390" s="26">
        <v>52.4</v>
      </c>
      <c r="AM390" s="26">
        <v>6.4</v>
      </c>
      <c r="BA390" s="36" t="s">
        <v>989</v>
      </c>
      <c r="BB390" s="37">
        <v>14500</v>
      </c>
      <c r="BC390" s="37">
        <v>48700</v>
      </c>
      <c r="BD390" s="38">
        <v>29.7</v>
      </c>
      <c r="BE390" s="38">
        <v>8.1</v>
      </c>
      <c r="BF390" s="37">
        <v>31700</v>
      </c>
      <c r="BG390" s="37">
        <v>48700</v>
      </c>
      <c r="BH390" s="38">
        <v>65.099999999999994</v>
      </c>
      <c r="BI390" s="38">
        <v>8.5</v>
      </c>
      <c r="BJ390" s="37">
        <v>5500</v>
      </c>
      <c r="BK390" s="37">
        <v>48700</v>
      </c>
      <c r="BL390" s="38">
        <v>11.3</v>
      </c>
      <c r="BM390" s="38">
        <v>5.6</v>
      </c>
      <c r="CA390" s="33" t="s">
        <v>993</v>
      </c>
      <c r="CB390" s="37">
        <v>8300</v>
      </c>
      <c r="CC390" s="37">
        <v>37800</v>
      </c>
      <c r="CD390" s="38">
        <v>22.1</v>
      </c>
      <c r="CE390" s="38">
        <v>7.5</v>
      </c>
      <c r="CF390" s="37">
        <v>24100</v>
      </c>
      <c r="CG390" s="37">
        <v>37800</v>
      </c>
      <c r="CH390" s="38">
        <v>63.8</v>
      </c>
      <c r="CI390" s="38">
        <v>8.6999999999999993</v>
      </c>
      <c r="CJ390" s="37">
        <v>4700</v>
      </c>
      <c r="CK390" s="37">
        <v>37800</v>
      </c>
      <c r="CL390" s="38">
        <v>12.5</v>
      </c>
      <c r="CM390" s="38">
        <v>6</v>
      </c>
    </row>
    <row r="391" spans="1:91" x14ac:dyDescent="0.3">
      <c r="A391" s="6" t="s">
        <v>399</v>
      </c>
      <c r="B391" s="7">
        <v>16600</v>
      </c>
      <c r="C391" s="7">
        <v>71900</v>
      </c>
      <c r="D391" s="8">
        <v>23.1</v>
      </c>
      <c r="E391" s="8">
        <v>5.7</v>
      </c>
      <c r="F391" s="7">
        <v>45200</v>
      </c>
      <c r="G391" s="7">
        <v>71900</v>
      </c>
      <c r="H391" s="8">
        <v>62.9</v>
      </c>
      <c r="I391" s="8">
        <v>6.5</v>
      </c>
      <c r="J391" s="7">
        <v>9500</v>
      </c>
      <c r="K391" s="7">
        <v>71900</v>
      </c>
      <c r="L391" s="8">
        <v>13.3</v>
      </c>
      <c r="M391" s="8">
        <v>4.5999999999999996</v>
      </c>
      <c r="AA391" s="24" t="s">
        <v>920</v>
      </c>
      <c r="AB391" s="25">
        <v>18600</v>
      </c>
      <c r="AC391" s="25">
        <v>73000</v>
      </c>
      <c r="AD391" s="26">
        <v>25.5</v>
      </c>
      <c r="AE391" s="26">
        <v>5.8</v>
      </c>
      <c r="AF391" s="25">
        <v>6800</v>
      </c>
      <c r="AG391" s="25">
        <v>73000</v>
      </c>
      <c r="AH391" s="26">
        <v>9.4</v>
      </c>
      <c r="AI391" s="26">
        <v>3.9</v>
      </c>
      <c r="AJ391" s="25">
        <v>48400</v>
      </c>
      <c r="AK391" s="25">
        <v>73000</v>
      </c>
      <c r="AL391" s="26">
        <v>66.400000000000006</v>
      </c>
      <c r="AM391" s="26">
        <v>6.3</v>
      </c>
      <c r="BA391" s="36" t="s">
        <v>990</v>
      </c>
      <c r="BB391" s="37">
        <v>11300</v>
      </c>
      <c r="BC391" s="37">
        <v>53100</v>
      </c>
      <c r="BD391" s="38">
        <v>21.3</v>
      </c>
      <c r="BE391" s="38">
        <v>7.2</v>
      </c>
      <c r="BF391" s="37">
        <v>35800</v>
      </c>
      <c r="BG391" s="37">
        <v>53100</v>
      </c>
      <c r="BH391" s="38">
        <v>67.400000000000006</v>
      </c>
      <c r="BI391" s="38">
        <v>8.3000000000000007</v>
      </c>
      <c r="BJ391" s="37">
        <v>3300</v>
      </c>
      <c r="BK391" s="37">
        <v>53100</v>
      </c>
      <c r="BL391" s="38">
        <v>6.2</v>
      </c>
      <c r="BM391" s="37" t="s">
        <v>100</v>
      </c>
      <c r="CA391" s="33" t="s">
        <v>994</v>
      </c>
      <c r="CB391" s="37">
        <v>12600</v>
      </c>
      <c r="CC391" s="37">
        <v>32300</v>
      </c>
      <c r="CD391" s="38">
        <v>39.1</v>
      </c>
      <c r="CE391" s="38">
        <v>9.1999999999999993</v>
      </c>
      <c r="CF391" s="37">
        <v>24600</v>
      </c>
      <c r="CG391" s="37">
        <v>32300</v>
      </c>
      <c r="CH391" s="38">
        <v>76.2</v>
      </c>
      <c r="CI391" s="38">
        <v>8</v>
      </c>
      <c r="CJ391" s="37">
        <v>3100</v>
      </c>
      <c r="CK391" s="37">
        <v>32300</v>
      </c>
      <c r="CL391" s="38">
        <v>9.5</v>
      </c>
      <c r="CM391" s="38">
        <v>5.5</v>
      </c>
    </row>
    <row r="392" spans="1:91" x14ac:dyDescent="0.3">
      <c r="A392" s="6" t="s">
        <v>400</v>
      </c>
      <c r="B392" s="7">
        <v>9000</v>
      </c>
      <c r="C392" s="7">
        <v>56200</v>
      </c>
      <c r="D392" s="8">
        <v>16</v>
      </c>
      <c r="E392" s="8">
        <v>5.9</v>
      </c>
      <c r="F392" s="7">
        <v>31900</v>
      </c>
      <c r="G392" s="7">
        <v>56200</v>
      </c>
      <c r="H392" s="8">
        <v>56.6</v>
      </c>
      <c r="I392" s="8">
        <v>8</v>
      </c>
      <c r="J392" s="7">
        <v>6400</v>
      </c>
      <c r="K392" s="7">
        <v>56200</v>
      </c>
      <c r="L392" s="8">
        <v>11.3</v>
      </c>
      <c r="M392" s="8">
        <v>5.0999999999999996</v>
      </c>
      <c r="AA392" s="24" t="s">
        <v>921</v>
      </c>
      <c r="AB392" s="25">
        <v>6400</v>
      </c>
      <c r="AC392" s="25">
        <v>60400</v>
      </c>
      <c r="AD392" s="26">
        <v>10.6</v>
      </c>
      <c r="AE392" s="26">
        <v>4.7</v>
      </c>
      <c r="AF392" s="25">
        <v>14900</v>
      </c>
      <c r="AG392" s="25">
        <v>60400</v>
      </c>
      <c r="AH392" s="26">
        <v>24.6</v>
      </c>
      <c r="AI392" s="26">
        <v>6.6</v>
      </c>
      <c r="AJ392" s="25">
        <v>30900</v>
      </c>
      <c r="AK392" s="25">
        <v>60400</v>
      </c>
      <c r="AL392" s="26">
        <v>51.2</v>
      </c>
      <c r="AM392" s="26">
        <v>7.6</v>
      </c>
      <c r="BA392" s="36" t="s">
        <v>991</v>
      </c>
      <c r="BB392" s="37">
        <v>21100</v>
      </c>
      <c r="BC392" s="37">
        <v>50900</v>
      </c>
      <c r="BD392" s="38">
        <v>41.4</v>
      </c>
      <c r="BE392" s="38">
        <v>7.9</v>
      </c>
      <c r="BF392" s="37">
        <v>38500</v>
      </c>
      <c r="BG392" s="37">
        <v>50900</v>
      </c>
      <c r="BH392" s="38">
        <v>75.5</v>
      </c>
      <c r="BI392" s="38">
        <v>6.9</v>
      </c>
      <c r="BJ392" s="37">
        <v>3600</v>
      </c>
      <c r="BK392" s="37">
        <v>50900</v>
      </c>
      <c r="BL392" s="38">
        <v>7.1</v>
      </c>
      <c r="BM392" s="38">
        <v>4.0999999999999996</v>
      </c>
      <c r="CA392" s="33" t="s">
        <v>1001</v>
      </c>
      <c r="CB392" s="37">
        <v>36000</v>
      </c>
      <c r="CC392" s="37">
        <v>74300</v>
      </c>
      <c r="CD392" s="38">
        <v>48.5</v>
      </c>
      <c r="CE392" s="38">
        <v>7.2</v>
      </c>
      <c r="CF392" s="37">
        <v>56700</v>
      </c>
      <c r="CG392" s="37">
        <v>74300</v>
      </c>
      <c r="CH392" s="38">
        <v>76.3</v>
      </c>
      <c r="CI392" s="38">
        <v>6.1</v>
      </c>
      <c r="CJ392" s="37">
        <v>3100</v>
      </c>
      <c r="CK392" s="37">
        <v>74300</v>
      </c>
      <c r="CL392" s="38">
        <v>4.0999999999999996</v>
      </c>
      <c r="CM392" s="37" t="s">
        <v>100</v>
      </c>
    </row>
    <row r="393" spans="1:91" x14ac:dyDescent="0.3">
      <c r="A393" s="6" t="s">
        <v>401</v>
      </c>
      <c r="B393" s="7">
        <v>12800</v>
      </c>
      <c r="C393" s="7">
        <v>82100</v>
      </c>
      <c r="D393" s="8">
        <v>15.6</v>
      </c>
      <c r="E393" s="8">
        <v>4.4000000000000004</v>
      </c>
      <c r="F393" s="7">
        <v>48400</v>
      </c>
      <c r="G393" s="7">
        <v>82100</v>
      </c>
      <c r="H393" s="8">
        <v>59</v>
      </c>
      <c r="I393" s="8">
        <v>6</v>
      </c>
      <c r="J393" s="7">
        <v>13900</v>
      </c>
      <c r="K393" s="7">
        <v>82100</v>
      </c>
      <c r="L393" s="8">
        <v>16.899999999999999</v>
      </c>
      <c r="M393" s="8">
        <v>4.5</v>
      </c>
      <c r="AA393" s="24" t="s">
        <v>1030</v>
      </c>
      <c r="AB393" s="25">
        <v>15500</v>
      </c>
      <c r="AC393" s="25">
        <v>86400</v>
      </c>
      <c r="AD393" s="26">
        <v>18</v>
      </c>
      <c r="AE393" s="26">
        <v>4.8</v>
      </c>
      <c r="AF393" s="25">
        <v>13600</v>
      </c>
      <c r="AG393" s="25">
        <v>86400</v>
      </c>
      <c r="AH393" s="26">
        <v>15.7</v>
      </c>
      <c r="AI393" s="26">
        <v>4.5</v>
      </c>
      <c r="AJ393" s="25">
        <v>49000</v>
      </c>
      <c r="AK393" s="25">
        <v>86400</v>
      </c>
      <c r="AL393" s="26">
        <v>56.7</v>
      </c>
      <c r="AM393" s="26">
        <v>6.1</v>
      </c>
      <c r="BA393" s="36" t="s">
        <v>992</v>
      </c>
      <c r="BB393" s="37">
        <v>23000</v>
      </c>
      <c r="BC393" s="37">
        <v>74500</v>
      </c>
      <c r="BD393" s="38">
        <v>30.9</v>
      </c>
      <c r="BE393" s="38">
        <v>6.6</v>
      </c>
      <c r="BF393" s="37">
        <v>60200</v>
      </c>
      <c r="BG393" s="37">
        <v>74500</v>
      </c>
      <c r="BH393" s="38">
        <v>80.900000000000006</v>
      </c>
      <c r="BI393" s="38">
        <v>5.7</v>
      </c>
      <c r="BJ393" s="37">
        <v>3800</v>
      </c>
      <c r="BK393" s="37">
        <v>74500</v>
      </c>
      <c r="BL393" s="38">
        <v>5.0999999999999996</v>
      </c>
      <c r="BM393" s="38">
        <v>3.2</v>
      </c>
      <c r="CA393" s="33" t="s">
        <v>1002</v>
      </c>
      <c r="CB393" s="37">
        <v>17000</v>
      </c>
      <c r="CC393" s="37">
        <v>50600</v>
      </c>
      <c r="CD393" s="38">
        <v>33.6</v>
      </c>
      <c r="CE393" s="38">
        <v>7.9</v>
      </c>
      <c r="CF393" s="37">
        <v>36700</v>
      </c>
      <c r="CG393" s="37">
        <v>50600</v>
      </c>
      <c r="CH393" s="38">
        <v>72.5</v>
      </c>
      <c r="CI393" s="38">
        <v>7.4</v>
      </c>
      <c r="CJ393" s="37">
        <v>4100</v>
      </c>
      <c r="CK393" s="37">
        <v>50600</v>
      </c>
      <c r="CL393" s="38">
        <v>8.1</v>
      </c>
      <c r="CM393" s="38">
        <v>4.5</v>
      </c>
    </row>
    <row r="394" spans="1:91" x14ac:dyDescent="0.3">
      <c r="A394" s="6" t="s">
        <v>402</v>
      </c>
      <c r="B394" s="7">
        <v>12300</v>
      </c>
      <c r="C394" s="7">
        <v>55300</v>
      </c>
      <c r="D394" s="8">
        <v>22.3</v>
      </c>
      <c r="E394" s="8">
        <v>5.9</v>
      </c>
      <c r="F394" s="7">
        <v>30700</v>
      </c>
      <c r="G394" s="7">
        <v>55300</v>
      </c>
      <c r="H394" s="8">
        <v>55.6</v>
      </c>
      <c r="I394" s="8">
        <v>7</v>
      </c>
      <c r="J394" s="7">
        <v>8100</v>
      </c>
      <c r="K394" s="7">
        <v>55300</v>
      </c>
      <c r="L394" s="8">
        <v>14.6</v>
      </c>
      <c r="M394" s="8">
        <v>5</v>
      </c>
      <c r="AA394" s="24" t="s">
        <v>922</v>
      </c>
      <c r="AB394" s="25">
        <v>14000</v>
      </c>
      <c r="AC394" s="25">
        <v>57300</v>
      </c>
      <c r="AD394" s="26">
        <v>24.4</v>
      </c>
      <c r="AE394" s="26">
        <v>6</v>
      </c>
      <c r="AF394" s="25">
        <v>8100</v>
      </c>
      <c r="AG394" s="25">
        <v>57300</v>
      </c>
      <c r="AH394" s="26">
        <v>14.1</v>
      </c>
      <c r="AI394" s="26">
        <v>4.9000000000000004</v>
      </c>
      <c r="AJ394" s="25">
        <v>32600</v>
      </c>
      <c r="AK394" s="25">
        <v>57300</v>
      </c>
      <c r="AL394" s="26">
        <v>56.9</v>
      </c>
      <c r="AM394" s="26">
        <v>6.9</v>
      </c>
      <c r="BA394" s="36" t="s">
        <v>993</v>
      </c>
      <c r="BB394" s="37">
        <v>8300</v>
      </c>
      <c r="BC394" s="37">
        <v>37800</v>
      </c>
      <c r="BD394" s="38">
        <v>22.1</v>
      </c>
      <c r="BE394" s="38">
        <v>7.5</v>
      </c>
      <c r="BF394" s="37">
        <v>24100</v>
      </c>
      <c r="BG394" s="37">
        <v>37800</v>
      </c>
      <c r="BH394" s="38">
        <v>63.8</v>
      </c>
      <c r="BI394" s="38">
        <v>8.6999999999999993</v>
      </c>
      <c r="BJ394" s="37">
        <v>4700</v>
      </c>
      <c r="BK394" s="37">
        <v>37800</v>
      </c>
      <c r="BL394" s="38">
        <v>12.5</v>
      </c>
      <c r="BM394" s="38">
        <v>6</v>
      </c>
      <c r="CA394" s="33" t="s">
        <v>1003</v>
      </c>
      <c r="CB394" s="37">
        <v>12800</v>
      </c>
      <c r="CC394" s="37">
        <v>48400</v>
      </c>
      <c r="CD394" s="38">
        <v>26.5</v>
      </c>
      <c r="CE394" s="38">
        <v>7.1</v>
      </c>
      <c r="CF394" s="37">
        <v>32200</v>
      </c>
      <c r="CG394" s="37">
        <v>48400</v>
      </c>
      <c r="CH394" s="38">
        <v>66.5</v>
      </c>
      <c r="CI394" s="38">
        <v>7.6</v>
      </c>
      <c r="CJ394" s="37">
        <v>5600</v>
      </c>
      <c r="CK394" s="37">
        <v>48400</v>
      </c>
      <c r="CL394" s="38">
        <v>11.6</v>
      </c>
      <c r="CM394" s="38">
        <v>5.2</v>
      </c>
    </row>
    <row r="395" spans="1:91" x14ac:dyDescent="0.3">
      <c r="A395" s="6" t="s">
        <v>403</v>
      </c>
      <c r="B395" s="7">
        <v>26600</v>
      </c>
      <c r="C395" s="7">
        <v>83600</v>
      </c>
      <c r="D395" s="8">
        <v>31.9</v>
      </c>
      <c r="E395" s="8">
        <v>6.1</v>
      </c>
      <c r="F395" s="7">
        <v>53900</v>
      </c>
      <c r="G395" s="7">
        <v>83600</v>
      </c>
      <c r="H395" s="8">
        <v>64.5</v>
      </c>
      <c r="I395" s="8">
        <v>6.3</v>
      </c>
      <c r="J395" s="7">
        <v>8900</v>
      </c>
      <c r="K395" s="7">
        <v>83600</v>
      </c>
      <c r="L395" s="8">
        <v>10.7</v>
      </c>
      <c r="M395" s="8">
        <v>4</v>
      </c>
      <c r="AA395" s="24" t="s">
        <v>923</v>
      </c>
      <c r="AB395" s="25">
        <v>25000</v>
      </c>
      <c r="AC395" s="25">
        <v>87000</v>
      </c>
      <c r="AD395" s="26">
        <v>28.7</v>
      </c>
      <c r="AE395" s="26">
        <v>5.8</v>
      </c>
      <c r="AF395" s="25">
        <v>8600</v>
      </c>
      <c r="AG395" s="25">
        <v>87000</v>
      </c>
      <c r="AH395" s="26">
        <v>9.8000000000000007</v>
      </c>
      <c r="AI395" s="26">
        <v>3.8</v>
      </c>
      <c r="AJ395" s="25">
        <v>53900</v>
      </c>
      <c r="AK395" s="25">
        <v>87000</v>
      </c>
      <c r="AL395" s="26">
        <v>61.9</v>
      </c>
      <c r="AM395" s="26">
        <v>6.2</v>
      </c>
      <c r="BA395" s="36" t="s">
        <v>994</v>
      </c>
      <c r="BB395" s="37">
        <v>12600</v>
      </c>
      <c r="BC395" s="37">
        <v>32300</v>
      </c>
      <c r="BD395" s="38">
        <v>39.1</v>
      </c>
      <c r="BE395" s="38">
        <v>9.1999999999999993</v>
      </c>
      <c r="BF395" s="37">
        <v>24600</v>
      </c>
      <c r="BG395" s="37">
        <v>32300</v>
      </c>
      <c r="BH395" s="38">
        <v>76.2</v>
      </c>
      <c r="BI395" s="38">
        <v>8</v>
      </c>
      <c r="BJ395" s="37">
        <v>3100</v>
      </c>
      <c r="BK395" s="37">
        <v>32300</v>
      </c>
      <c r="BL395" s="38">
        <v>9.5</v>
      </c>
      <c r="BM395" s="38">
        <v>5.5</v>
      </c>
      <c r="CA395" s="33" t="s">
        <v>1004</v>
      </c>
      <c r="CB395" s="37">
        <v>14800</v>
      </c>
      <c r="CC395" s="37">
        <v>78600</v>
      </c>
      <c r="CD395" s="38">
        <v>18.8</v>
      </c>
      <c r="CE395" s="38">
        <v>5.4</v>
      </c>
      <c r="CF395" s="37">
        <v>50300</v>
      </c>
      <c r="CG395" s="37">
        <v>78600</v>
      </c>
      <c r="CH395" s="38">
        <v>64</v>
      </c>
      <c r="CI395" s="38">
        <v>6.6</v>
      </c>
      <c r="CJ395" s="37">
        <v>7400</v>
      </c>
      <c r="CK395" s="37">
        <v>78600</v>
      </c>
      <c r="CL395" s="38">
        <v>9.4</v>
      </c>
      <c r="CM395" s="38">
        <v>4</v>
      </c>
    </row>
    <row r="396" spans="1:91" x14ac:dyDescent="0.3">
      <c r="A396" s="6" t="s">
        <v>404</v>
      </c>
      <c r="B396" s="7">
        <v>19900</v>
      </c>
      <c r="C396" s="7">
        <v>68500</v>
      </c>
      <c r="D396" s="8">
        <v>29</v>
      </c>
      <c r="E396" s="8">
        <v>5.8</v>
      </c>
      <c r="F396" s="7">
        <v>43700</v>
      </c>
      <c r="G396" s="7">
        <v>68500</v>
      </c>
      <c r="H396" s="8">
        <v>63.8</v>
      </c>
      <c r="I396" s="8">
        <v>6.1</v>
      </c>
      <c r="J396" s="7">
        <v>7900</v>
      </c>
      <c r="K396" s="7">
        <v>68500</v>
      </c>
      <c r="L396" s="8">
        <v>11.5</v>
      </c>
      <c r="M396" s="8">
        <v>4.0999999999999996</v>
      </c>
      <c r="AA396" s="24" t="s">
        <v>924</v>
      </c>
      <c r="AB396" s="25">
        <v>18400</v>
      </c>
      <c r="AC396" s="25">
        <v>72200</v>
      </c>
      <c r="AD396" s="26">
        <v>25.5</v>
      </c>
      <c r="AE396" s="26">
        <v>5.7</v>
      </c>
      <c r="AF396" s="25">
        <v>10100</v>
      </c>
      <c r="AG396" s="25">
        <v>72200</v>
      </c>
      <c r="AH396" s="26">
        <v>14</v>
      </c>
      <c r="AI396" s="26">
        <v>4.5999999999999996</v>
      </c>
      <c r="AJ396" s="25">
        <v>45700</v>
      </c>
      <c r="AK396" s="25">
        <v>72200</v>
      </c>
      <c r="AL396" s="26">
        <v>63.3</v>
      </c>
      <c r="AM396" s="26">
        <v>6.4</v>
      </c>
      <c r="BA396" s="36" t="s">
        <v>1001</v>
      </c>
      <c r="BB396" s="37">
        <v>36000</v>
      </c>
      <c r="BC396" s="37">
        <v>74300</v>
      </c>
      <c r="BD396" s="38">
        <v>48.5</v>
      </c>
      <c r="BE396" s="38">
        <v>7.2</v>
      </c>
      <c r="BF396" s="37">
        <v>56700</v>
      </c>
      <c r="BG396" s="37">
        <v>74300</v>
      </c>
      <c r="BH396" s="38">
        <v>76.3</v>
      </c>
      <c r="BI396" s="38">
        <v>6.1</v>
      </c>
      <c r="BJ396" s="37">
        <v>3100</v>
      </c>
      <c r="BK396" s="37">
        <v>74300</v>
      </c>
      <c r="BL396" s="38">
        <v>4.0999999999999996</v>
      </c>
      <c r="BM396" s="37" t="s">
        <v>100</v>
      </c>
      <c r="CA396" s="33" t="s">
        <v>1005</v>
      </c>
      <c r="CB396" s="37">
        <v>22300</v>
      </c>
      <c r="CC396" s="37">
        <v>70700</v>
      </c>
      <c r="CD396" s="38">
        <v>31.6</v>
      </c>
      <c r="CE396" s="38">
        <v>5.9</v>
      </c>
      <c r="CF396" s="37">
        <v>49600</v>
      </c>
      <c r="CG396" s="37">
        <v>70700</v>
      </c>
      <c r="CH396" s="38">
        <v>70.2</v>
      </c>
      <c r="CI396" s="38">
        <v>5.8</v>
      </c>
      <c r="CJ396" s="37">
        <v>5100</v>
      </c>
      <c r="CK396" s="37">
        <v>70700</v>
      </c>
      <c r="CL396" s="38">
        <v>7.3</v>
      </c>
      <c r="CM396" s="38">
        <v>3.3</v>
      </c>
    </row>
    <row r="397" spans="1:91" x14ac:dyDescent="0.3">
      <c r="A397" s="6" t="s">
        <v>405</v>
      </c>
      <c r="B397" s="7">
        <v>13700</v>
      </c>
      <c r="C397" s="7">
        <v>50700</v>
      </c>
      <c r="D397" s="8">
        <v>27.1</v>
      </c>
      <c r="E397" s="8">
        <v>7</v>
      </c>
      <c r="F397" s="7">
        <v>35500</v>
      </c>
      <c r="G397" s="7">
        <v>50700</v>
      </c>
      <c r="H397" s="8">
        <v>70</v>
      </c>
      <c r="I397" s="8">
        <v>7.2</v>
      </c>
      <c r="J397" s="7">
        <v>6900</v>
      </c>
      <c r="K397" s="7">
        <v>50700</v>
      </c>
      <c r="L397" s="8">
        <v>13.6</v>
      </c>
      <c r="M397" s="8">
        <v>5.4</v>
      </c>
      <c r="AA397" s="24" t="s">
        <v>925</v>
      </c>
      <c r="AB397" s="25">
        <v>12600</v>
      </c>
      <c r="AC397" s="25">
        <v>52800</v>
      </c>
      <c r="AD397" s="26">
        <v>23.8</v>
      </c>
      <c r="AE397" s="26">
        <v>7.1</v>
      </c>
      <c r="AF397" s="25">
        <v>6200</v>
      </c>
      <c r="AG397" s="25">
        <v>52800</v>
      </c>
      <c r="AH397" s="26">
        <v>11.8</v>
      </c>
      <c r="AI397" s="26">
        <v>5.3</v>
      </c>
      <c r="AJ397" s="25">
        <v>32700</v>
      </c>
      <c r="AK397" s="25">
        <v>52800</v>
      </c>
      <c r="AL397" s="26">
        <v>62</v>
      </c>
      <c r="AM397" s="26">
        <v>8</v>
      </c>
      <c r="BA397" s="36" t="s">
        <v>1002</v>
      </c>
      <c r="BB397" s="37">
        <v>17000</v>
      </c>
      <c r="BC397" s="37">
        <v>50600</v>
      </c>
      <c r="BD397" s="38">
        <v>33.6</v>
      </c>
      <c r="BE397" s="38">
        <v>7.9</v>
      </c>
      <c r="BF397" s="37">
        <v>36700</v>
      </c>
      <c r="BG397" s="37">
        <v>50600</v>
      </c>
      <c r="BH397" s="38">
        <v>72.5</v>
      </c>
      <c r="BI397" s="38">
        <v>7.4</v>
      </c>
      <c r="BJ397" s="37">
        <v>4100</v>
      </c>
      <c r="BK397" s="37">
        <v>50600</v>
      </c>
      <c r="BL397" s="38">
        <v>8.1</v>
      </c>
      <c r="BM397" s="38">
        <v>4.5</v>
      </c>
      <c r="CA397" s="33" t="s">
        <v>1006</v>
      </c>
      <c r="CB397" s="37">
        <v>20900</v>
      </c>
      <c r="CC397" s="37">
        <v>48600</v>
      </c>
      <c r="CD397" s="38">
        <v>42.9</v>
      </c>
      <c r="CE397" s="38">
        <v>8.6</v>
      </c>
      <c r="CF397" s="37">
        <v>39000</v>
      </c>
      <c r="CG397" s="37">
        <v>48600</v>
      </c>
      <c r="CH397" s="38">
        <v>80.3</v>
      </c>
      <c r="CI397" s="38">
        <v>6.9</v>
      </c>
      <c r="CJ397" s="37">
        <v>2600</v>
      </c>
      <c r="CK397" s="37">
        <v>48600</v>
      </c>
      <c r="CL397" s="38">
        <v>5.3</v>
      </c>
      <c r="CM397" s="37" t="s">
        <v>100</v>
      </c>
    </row>
    <row r="398" spans="1:91" x14ac:dyDescent="0.3">
      <c r="A398" s="6" t="s">
        <v>406</v>
      </c>
      <c r="B398" s="7">
        <v>5300</v>
      </c>
      <c r="C398" s="7">
        <v>35300</v>
      </c>
      <c r="D398" s="8">
        <v>15.1</v>
      </c>
      <c r="E398" s="8">
        <v>8.8000000000000007</v>
      </c>
      <c r="F398" s="7">
        <v>19300</v>
      </c>
      <c r="G398" s="7">
        <v>35300</v>
      </c>
      <c r="H398" s="8">
        <v>54.7</v>
      </c>
      <c r="I398" s="8">
        <v>12.2</v>
      </c>
      <c r="J398" s="7">
        <v>7600</v>
      </c>
      <c r="K398" s="7">
        <v>35300</v>
      </c>
      <c r="L398" s="8">
        <v>21.4</v>
      </c>
      <c r="M398" s="8">
        <v>10.1</v>
      </c>
      <c r="AA398" s="24" t="s">
        <v>926</v>
      </c>
      <c r="AB398" s="25">
        <v>5700</v>
      </c>
      <c r="AC398" s="25">
        <v>35800</v>
      </c>
      <c r="AD398" s="26">
        <v>15.8</v>
      </c>
      <c r="AE398" s="26">
        <v>6.7</v>
      </c>
      <c r="AF398" s="25">
        <v>5500</v>
      </c>
      <c r="AG398" s="25">
        <v>35800</v>
      </c>
      <c r="AH398" s="26">
        <v>15.3</v>
      </c>
      <c r="AI398" s="26">
        <v>6.6</v>
      </c>
      <c r="AJ398" s="25">
        <v>15400</v>
      </c>
      <c r="AK398" s="25">
        <v>35800</v>
      </c>
      <c r="AL398" s="26">
        <v>43.2</v>
      </c>
      <c r="AM398" s="26">
        <v>9.1</v>
      </c>
      <c r="BA398" s="36" t="s">
        <v>1003</v>
      </c>
      <c r="BB398" s="37">
        <v>12800</v>
      </c>
      <c r="BC398" s="37">
        <v>48400</v>
      </c>
      <c r="BD398" s="38">
        <v>26.5</v>
      </c>
      <c r="BE398" s="38">
        <v>7.1</v>
      </c>
      <c r="BF398" s="37">
        <v>32200</v>
      </c>
      <c r="BG398" s="37">
        <v>48400</v>
      </c>
      <c r="BH398" s="38">
        <v>66.5</v>
      </c>
      <c r="BI398" s="38">
        <v>7.6</v>
      </c>
      <c r="BJ398" s="37">
        <v>5600</v>
      </c>
      <c r="BK398" s="37">
        <v>48400</v>
      </c>
      <c r="BL398" s="38">
        <v>11.6</v>
      </c>
      <c r="BM398" s="38">
        <v>5.2</v>
      </c>
      <c r="CA398" s="33" t="s">
        <v>1007</v>
      </c>
      <c r="CB398" s="37">
        <v>15000</v>
      </c>
      <c r="CC398" s="37">
        <v>64700</v>
      </c>
      <c r="CD398" s="38">
        <v>23.1</v>
      </c>
      <c r="CE398" s="38">
        <v>5.7</v>
      </c>
      <c r="CF398" s="37">
        <v>41700</v>
      </c>
      <c r="CG398" s="37">
        <v>64700</v>
      </c>
      <c r="CH398" s="38">
        <v>64.400000000000006</v>
      </c>
      <c r="CI398" s="38">
        <v>6.5</v>
      </c>
      <c r="CJ398" s="37">
        <v>8000</v>
      </c>
      <c r="CK398" s="37">
        <v>64700</v>
      </c>
      <c r="CL398" s="38">
        <v>12.4</v>
      </c>
      <c r="CM398" s="38">
        <v>4.4000000000000004</v>
      </c>
    </row>
    <row r="399" spans="1:91" x14ac:dyDescent="0.3">
      <c r="A399" s="6" t="s">
        <v>407</v>
      </c>
      <c r="B399" s="7">
        <v>16900</v>
      </c>
      <c r="C399" s="7">
        <v>78900</v>
      </c>
      <c r="D399" s="8">
        <v>21.5</v>
      </c>
      <c r="E399" s="8">
        <v>5</v>
      </c>
      <c r="F399" s="7">
        <v>44100</v>
      </c>
      <c r="G399" s="7">
        <v>78900</v>
      </c>
      <c r="H399" s="8">
        <v>55.9</v>
      </c>
      <c r="I399" s="8">
        <v>6.1</v>
      </c>
      <c r="J399" s="7">
        <v>9700</v>
      </c>
      <c r="K399" s="7">
        <v>78900</v>
      </c>
      <c r="L399" s="8">
        <v>12.3</v>
      </c>
      <c r="M399" s="8">
        <v>4</v>
      </c>
      <c r="AA399" s="24" t="s">
        <v>927</v>
      </c>
      <c r="AB399" s="25">
        <v>12400</v>
      </c>
      <c r="AC399" s="25">
        <v>81100</v>
      </c>
      <c r="AD399" s="26">
        <v>15.3</v>
      </c>
      <c r="AE399" s="26">
        <v>4.3</v>
      </c>
      <c r="AF399" s="25">
        <v>11300</v>
      </c>
      <c r="AG399" s="25">
        <v>81100</v>
      </c>
      <c r="AH399" s="26">
        <v>14</v>
      </c>
      <c r="AI399" s="26">
        <v>4.0999999999999996</v>
      </c>
      <c r="AJ399" s="25">
        <v>43100</v>
      </c>
      <c r="AK399" s="25">
        <v>81100</v>
      </c>
      <c r="AL399" s="26">
        <v>53.1</v>
      </c>
      <c r="AM399" s="26">
        <v>5.9</v>
      </c>
      <c r="BA399" s="36" t="s">
        <v>1004</v>
      </c>
      <c r="BB399" s="37">
        <v>14800</v>
      </c>
      <c r="BC399" s="37">
        <v>78600</v>
      </c>
      <c r="BD399" s="38">
        <v>18.8</v>
      </c>
      <c r="BE399" s="38">
        <v>5.4</v>
      </c>
      <c r="BF399" s="37">
        <v>50300</v>
      </c>
      <c r="BG399" s="37">
        <v>78600</v>
      </c>
      <c r="BH399" s="38">
        <v>64</v>
      </c>
      <c r="BI399" s="38">
        <v>6.6</v>
      </c>
      <c r="BJ399" s="37">
        <v>7400</v>
      </c>
      <c r="BK399" s="37">
        <v>78600</v>
      </c>
      <c r="BL399" s="38">
        <v>9.4</v>
      </c>
      <c r="BM399" s="38">
        <v>4</v>
      </c>
      <c r="CA399" s="33" t="s">
        <v>1008</v>
      </c>
      <c r="CB399" s="37">
        <v>19600</v>
      </c>
      <c r="CC399" s="37">
        <v>69000</v>
      </c>
      <c r="CD399" s="38">
        <v>28.5</v>
      </c>
      <c r="CE399" s="38">
        <v>5.5</v>
      </c>
      <c r="CF399" s="37">
        <v>42500</v>
      </c>
      <c r="CG399" s="37">
        <v>69000</v>
      </c>
      <c r="CH399" s="38">
        <v>61.5</v>
      </c>
      <c r="CI399" s="38">
        <v>6</v>
      </c>
      <c r="CJ399" s="37">
        <v>5700</v>
      </c>
      <c r="CK399" s="37">
        <v>69000</v>
      </c>
      <c r="CL399" s="38">
        <v>8.3000000000000007</v>
      </c>
      <c r="CM399" s="38">
        <v>3.4</v>
      </c>
    </row>
    <row r="400" spans="1:91" x14ac:dyDescent="0.3">
      <c r="A400" s="6" t="s">
        <v>408</v>
      </c>
      <c r="B400" s="7">
        <v>15800</v>
      </c>
      <c r="C400" s="7">
        <v>55700</v>
      </c>
      <c r="D400" s="8">
        <v>28.4</v>
      </c>
      <c r="E400" s="8">
        <v>6.7</v>
      </c>
      <c r="F400" s="7">
        <v>37800</v>
      </c>
      <c r="G400" s="7">
        <v>55700</v>
      </c>
      <c r="H400" s="8">
        <v>67.900000000000006</v>
      </c>
      <c r="I400" s="8">
        <v>6.9</v>
      </c>
      <c r="J400" s="7">
        <v>7000</v>
      </c>
      <c r="K400" s="7">
        <v>55700</v>
      </c>
      <c r="L400" s="8">
        <v>12.6</v>
      </c>
      <c r="M400" s="8">
        <v>4.9000000000000004</v>
      </c>
      <c r="AA400" s="24" t="s">
        <v>928</v>
      </c>
      <c r="AB400" s="25">
        <v>11700</v>
      </c>
      <c r="AC400" s="25">
        <v>57400</v>
      </c>
      <c r="AD400" s="26">
        <v>20.3</v>
      </c>
      <c r="AE400" s="26">
        <v>6.1</v>
      </c>
      <c r="AF400" s="25">
        <v>10800</v>
      </c>
      <c r="AG400" s="25">
        <v>57400</v>
      </c>
      <c r="AH400" s="26">
        <v>18.8</v>
      </c>
      <c r="AI400" s="26">
        <v>5.9</v>
      </c>
      <c r="AJ400" s="25">
        <v>32700</v>
      </c>
      <c r="AK400" s="25">
        <v>57400</v>
      </c>
      <c r="AL400" s="26">
        <v>56.9</v>
      </c>
      <c r="AM400" s="26">
        <v>7.5</v>
      </c>
      <c r="BA400" s="36" t="s">
        <v>1005</v>
      </c>
      <c r="BB400" s="37">
        <v>22300</v>
      </c>
      <c r="BC400" s="37">
        <v>70700</v>
      </c>
      <c r="BD400" s="38">
        <v>31.6</v>
      </c>
      <c r="BE400" s="38">
        <v>5.9</v>
      </c>
      <c r="BF400" s="37">
        <v>49600</v>
      </c>
      <c r="BG400" s="37">
        <v>70700</v>
      </c>
      <c r="BH400" s="38">
        <v>70.2</v>
      </c>
      <c r="BI400" s="38">
        <v>5.8</v>
      </c>
      <c r="BJ400" s="37">
        <v>5100</v>
      </c>
      <c r="BK400" s="37">
        <v>70700</v>
      </c>
      <c r="BL400" s="38">
        <v>7.3</v>
      </c>
      <c r="BM400" s="38">
        <v>3.3</v>
      </c>
      <c r="CA400" s="33" t="s">
        <v>1009</v>
      </c>
      <c r="CB400" s="37">
        <v>26000</v>
      </c>
      <c r="CC400" s="37">
        <v>98100</v>
      </c>
      <c r="CD400" s="38">
        <v>26.5</v>
      </c>
      <c r="CE400" s="38">
        <v>5.2</v>
      </c>
      <c r="CF400" s="37">
        <v>73200</v>
      </c>
      <c r="CG400" s="37">
        <v>98100</v>
      </c>
      <c r="CH400" s="38">
        <v>74.7</v>
      </c>
      <c r="CI400" s="38">
        <v>5.0999999999999996</v>
      </c>
      <c r="CJ400" s="37">
        <v>7200</v>
      </c>
      <c r="CK400" s="37">
        <v>98100</v>
      </c>
      <c r="CL400" s="38">
        <v>7.3</v>
      </c>
      <c r="CM400" s="38">
        <v>3.1</v>
      </c>
    </row>
    <row r="401" spans="1:91" x14ac:dyDescent="0.3">
      <c r="A401" s="6" t="s">
        <v>409</v>
      </c>
      <c r="B401" s="7">
        <v>15900</v>
      </c>
      <c r="C401" s="7">
        <v>63500</v>
      </c>
      <c r="D401" s="8">
        <v>25.1</v>
      </c>
      <c r="E401" s="8">
        <v>6.3</v>
      </c>
      <c r="F401" s="7">
        <v>40400</v>
      </c>
      <c r="G401" s="7">
        <v>63500</v>
      </c>
      <c r="H401" s="8">
        <v>63.7</v>
      </c>
      <c r="I401" s="8">
        <v>7</v>
      </c>
      <c r="J401" s="7">
        <v>9000</v>
      </c>
      <c r="K401" s="7">
        <v>63500</v>
      </c>
      <c r="L401" s="8">
        <v>14.2</v>
      </c>
      <c r="M401" s="8">
        <v>5.0999999999999996</v>
      </c>
      <c r="AA401" s="24" t="s">
        <v>929</v>
      </c>
      <c r="AB401" s="25">
        <v>20900</v>
      </c>
      <c r="AC401" s="25">
        <v>67000</v>
      </c>
      <c r="AD401" s="26">
        <v>31.1</v>
      </c>
      <c r="AE401" s="26">
        <v>6.6</v>
      </c>
      <c r="AF401" s="25">
        <v>8700</v>
      </c>
      <c r="AG401" s="25">
        <v>67000</v>
      </c>
      <c r="AH401" s="26">
        <v>13</v>
      </c>
      <c r="AI401" s="26">
        <v>4.8</v>
      </c>
      <c r="AJ401" s="25">
        <v>41300</v>
      </c>
      <c r="AK401" s="25">
        <v>67000</v>
      </c>
      <c r="AL401" s="26">
        <v>61.5</v>
      </c>
      <c r="AM401" s="26">
        <v>6.9</v>
      </c>
      <c r="BA401" s="36" t="s">
        <v>1006</v>
      </c>
      <c r="BB401" s="37">
        <v>20900</v>
      </c>
      <c r="BC401" s="37">
        <v>48600</v>
      </c>
      <c r="BD401" s="38">
        <v>42.9</v>
      </c>
      <c r="BE401" s="38">
        <v>8.6</v>
      </c>
      <c r="BF401" s="37">
        <v>39000</v>
      </c>
      <c r="BG401" s="37">
        <v>48600</v>
      </c>
      <c r="BH401" s="38">
        <v>80.3</v>
      </c>
      <c r="BI401" s="38">
        <v>6.9</v>
      </c>
      <c r="BJ401" s="37">
        <v>2600</v>
      </c>
      <c r="BK401" s="37">
        <v>48600</v>
      </c>
      <c r="BL401" s="38">
        <v>5.3</v>
      </c>
      <c r="BM401" s="37" t="s">
        <v>100</v>
      </c>
      <c r="CA401" s="33" t="s">
        <v>1053</v>
      </c>
      <c r="CB401" s="37">
        <v>23900</v>
      </c>
      <c r="CC401" s="37">
        <v>87100</v>
      </c>
      <c r="CD401" s="38">
        <v>27.5</v>
      </c>
      <c r="CE401" s="38">
        <v>5.5</v>
      </c>
      <c r="CF401" s="37">
        <v>61900</v>
      </c>
      <c r="CG401" s="37">
        <v>87100</v>
      </c>
      <c r="CH401" s="38">
        <v>71</v>
      </c>
      <c r="CI401" s="38">
        <v>5.6</v>
      </c>
      <c r="CJ401" s="37">
        <v>5800</v>
      </c>
      <c r="CK401" s="37">
        <v>87100</v>
      </c>
      <c r="CL401" s="38">
        <v>6.7</v>
      </c>
      <c r="CM401" s="38">
        <v>3.1</v>
      </c>
    </row>
    <row r="402" spans="1:91" x14ac:dyDescent="0.3">
      <c r="A402" s="6" t="s">
        <v>410</v>
      </c>
      <c r="B402" s="7">
        <v>15900</v>
      </c>
      <c r="C402" s="7">
        <v>70400</v>
      </c>
      <c r="D402" s="8">
        <v>22.5</v>
      </c>
      <c r="E402" s="8">
        <v>5.4</v>
      </c>
      <c r="F402" s="7">
        <v>41600</v>
      </c>
      <c r="G402" s="7">
        <v>70400</v>
      </c>
      <c r="H402" s="8">
        <v>59.1</v>
      </c>
      <c r="I402" s="8">
        <v>6.4</v>
      </c>
      <c r="J402" s="7">
        <v>9600</v>
      </c>
      <c r="K402" s="7">
        <v>70400</v>
      </c>
      <c r="L402" s="8">
        <v>13.7</v>
      </c>
      <c r="M402" s="8">
        <v>4.5</v>
      </c>
      <c r="AA402" s="24" t="s">
        <v>930</v>
      </c>
      <c r="AB402" s="25">
        <v>18400</v>
      </c>
      <c r="AC402" s="25">
        <v>75400</v>
      </c>
      <c r="AD402" s="26">
        <v>24.4</v>
      </c>
      <c r="AE402" s="26">
        <v>5.6</v>
      </c>
      <c r="AF402" s="25">
        <v>8800</v>
      </c>
      <c r="AG402" s="25">
        <v>75400</v>
      </c>
      <c r="AH402" s="26">
        <v>11.7</v>
      </c>
      <c r="AI402" s="26">
        <v>4.2</v>
      </c>
      <c r="AJ402" s="25">
        <v>53100</v>
      </c>
      <c r="AK402" s="25">
        <v>75400</v>
      </c>
      <c r="AL402" s="26">
        <v>70.400000000000006</v>
      </c>
      <c r="AM402" s="26">
        <v>6</v>
      </c>
      <c r="BA402" s="36" t="s">
        <v>1007</v>
      </c>
      <c r="BB402" s="37">
        <v>15000</v>
      </c>
      <c r="BC402" s="37">
        <v>64700</v>
      </c>
      <c r="BD402" s="38">
        <v>23.1</v>
      </c>
      <c r="BE402" s="38">
        <v>5.7</v>
      </c>
      <c r="BF402" s="37">
        <v>41700</v>
      </c>
      <c r="BG402" s="37">
        <v>64700</v>
      </c>
      <c r="BH402" s="38">
        <v>64.400000000000006</v>
      </c>
      <c r="BI402" s="38">
        <v>6.5</v>
      </c>
      <c r="BJ402" s="37">
        <v>8000</v>
      </c>
      <c r="BK402" s="37">
        <v>64700</v>
      </c>
      <c r="BL402" s="38">
        <v>12.4</v>
      </c>
      <c r="BM402" s="38">
        <v>4.4000000000000004</v>
      </c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</row>
    <row r="403" spans="1:91" x14ac:dyDescent="0.3">
      <c r="A403" s="6" t="s">
        <v>411</v>
      </c>
      <c r="B403" s="7">
        <v>11700</v>
      </c>
      <c r="C403" s="7">
        <v>66300</v>
      </c>
      <c r="D403" s="8">
        <v>17.600000000000001</v>
      </c>
      <c r="E403" s="8">
        <v>5</v>
      </c>
      <c r="F403" s="7">
        <v>37100</v>
      </c>
      <c r="G403" s="7">
        <v>66300</v>
      </c>
      <c r="H403" s="8">
        <v>55.9</v>
      </c>
      <c r="I403" s="8">
        <v>6.6</v>
      </c>
      <c r="J403" s="7">
        <v>9700</v>
      </c>
      <c r="K403" s="7">
        <v>66300</v>
      </c>
      <c r="L403" s="8">
        <v>14.6</v>
      </c>
      <c r="M403" s="8">
        <v>4.7</v>
      </c>
      <c r="AA403" s="24" t="s">
        <v>931</v>
      </c>
      <c r="AB403" s="25">
        <v>12000</v>
      </c>
      <c r="AC403" s="25">
        <v>69300</v>
      </c>
      <c r="AD403" s="26">
        <v>17.3</v>
      </c>
      <c r="AE403" s="26">
        <v>5.0999999999999996</v>
      </c>
      <c r="AF403" s="25">
        <v>12100</v>
      </c>
      <c r="AG403" s="25">
        <v>69300</v>
      </c>
      <c r="AH403" s="26">
        <v>17.5</v>
      </c>
      <c r="AI403" s="26">
        <v>5.0999999999999996</v>
      </c>
      <c r="AJ403" s="25">
        <v>35200</v>
      </c>
      <c r="AK403" s="25">
        <v>69300</v>
      </c>
      <c r="AL403" s="26">
        <v>50.8</v>
      </c>
      <c r="AM403" s="26">
        <v>6.8</v>
      </c>
      <c r="BA403" s="36" t="s">
        <v>1008</v>
      </c>
      <c r="BB403" s="37">
        <v>19600</v>
      </c>
      <c r="BC403" s="37">
        <v>69000</v>
      </c>
      <c r="BD403" s="38">
        <v>28.5</v>
      </c>
      <c r="BE403" s="38">
        <v>5.5</v>
      </c>
      <c r="BF403" s="37">
        <v>42500</v>
      </c>
      <c r="BG403" s="37">
        <v>69000</v>
      </c>
      <c r="BH403" s="38">
        <v>61.5</v>
      </c>
      <c r="BI403" s="38">
        <v>6</v>
      </c>
      <c r="BJ403" s="37">
        <v>5700</v>
      </c>
      <c r="BK403" s="37">
        <v>69000</v>
      </c>
      <c r="BL403" s="38">
        <v>8.3000000000000007</v>
      </c>
      <c r="BM403" s="38">
        <v>3.4</v>
      </c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</row>
    <row r="404" spans="1:91" x14ac:dyDescent="0.3">
      <c r="A404" s="6" t="s">
        <v>412</v>
      </c>
      <c r="B404" s="7">
        <v>76100</v>
      </c>
      <c r="C404" s="7">
        <v>149700</v>
      </c>
      <c r="D404" s="8">
        <v>50.8</v>
      </c>
      <c r="E404" s="8">
        <v>3.6</v>
      </c>
      <c r="F404" s="7">
        <v>107900</v>
      </c>
      <c r="G404" s="7">
        <v>149700</v>
      </c>
      <c r="H404" s="8">
        <v>72.099999999999994</v>
      </c>
      <c r="I404" s="8">
        <v>3.2</v>
      </c>
      <c r="J404" s="7">
        <v>15500</v>
      </c>
      <c r="K404" s="7">
        <v>149700</v>
      </c>
      <c r="L404" s="8">
        <v>10.4</v>
      </c>
      <c r="M404" s="8">
        <v>2.2000000000000002</v>
      </c>
      <c r="AA404" s="24" t="s">
        <v>691</v>
      </c>
      <c r="AB404" s="25">
        <v>78500</v>
      </c>
      <c r="AC404" s="25">
        <v>151200</v>
      </c>
      <c r="AD404" s="26">
        <v>51.9</v>
      </c>
      <c r="AE404" s="26">
        <v>3.6</v>
      </c>
      <c r="AF404" s="25">
        <v>11600</v>
      </c>
      <c r="AG404" s="25">
        <v>151200</v>
      </c>
      <c r="AH404" s="26">
        <v>7.7</v>
      </c>
      <c r="AI404" s="26">
        <v>1.9</v>
      </c>
      <c r="AJ404" s="25">
        <v>108000</v>
      </c>
      <c r="AK404" s="25">
        <v>151200</v>
      </c>
      <c r="AL404" s="26">
        <v>71.400000000000006</v>
      </c>
      <c r="AM404" s="26">
        <v>3.2</v>
      </c>
      <c r="BA404" s="36" t="s">
        <v>1009</v>
      </c>
      <c r="BB404" s="37">
        <v>26000</v>
      </c>
      <c r="BC404" s="37">
        <v>98100</v>
      </c>
      <c r="BD404" s="38">
        <v>26.5</v>
      </c>
      <c r="BE404" s="38">
        <v>5.2</v>
      </c>
      <c r="BF404" s="37">
        <v>73200</v>
      </c>
      <c r="BG404" s="37">
        <v>98100</v>
      </c>
      <c r="BH404" s="38">
        <v>74.7</v>
      </c>
      <c r="BI404" s="38">
        <v>5.0999999999999996</v>
      </c>
      <c r="BJ404" s="37">
        <v>7200</v>
      </c>
      <c r="BK404" s="37">
        <v>98100</v>
      </c>
      <c r="BL404" s="38">
        <v>7.3</v>
      </c>
      <c r="BM404" s="38">
        <v>3.1</v>
      </c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</row>
    <row r="405" spans="1:91" x14ac:dyDescent="0.3">
      <c r="A405" s="6" t="s">
        <v>413</v>
      </c>
      <c r="B405" s="7">
        <v>2600</v>
      </c>
      <c r="C405" s="7">
        <v>3400</v>
      </c>
      <c r="D405" s="8">
        <v>76.599999999999994</v>
      </c>
      <c r="E405" s="7" t="s">
        <v>100</v>
      </c>
      <c r="F405" s="7">
        <v>3400</v>
      </c>
      <c r="G405" s="7">
        <v>3400</v>
      </c>
      <c r="H405" s="8">
        <v>100</v>
      </c>
      <c r="I405" s="7" t="s">
        <v>101</v>
      </c>
      <c r="J405" s="7" t="s">
        <v>102</v>
      </c>
      <c r="K405" s="7">
        <v>3400</v>
      </c>
      <c r="L405" s="7" t="s">
        <v>102</v>
      </c>
      <c r="M405" s="7" t="s">
        <v>102</v>
      </c>
      <c r="AA405" s="24" t="s">
        <v>692</v>
      </c>
      <c r="AB405" s="25">
        <v>4700</v>
      </c>
      <c r="AC405" s="25">
        <v>6600</v>
      </c>
      <c r="AD405" s="26">
        <v>71.599999999999994</v>
      </c>
      <c r="AE405" s="25" t="s">
        <v>100</v>
      </c>
      <c r="AF405" s="25" t="s">
        <v>102</v>
      </c>
      <c r="AG405" s="25">
        <v>6600</v>
      </c>
      <c r="AH405" s="25" t="s">
        <v>102</v>
      </c>
      <c r="AI405" s="25" t="s">
        <v>102</v>
      </c>
      <c r="AJ405" s="25">
        <v>5800</v>
      </c>
      <c r="AK405" s="25">
        <v>6600</v>
      </c>
      <c r="AL405" s="26">
        <v>87.6</v>
      </c>
      <c r="AM405" s="26">
        <v>18.7</v>
      </c>
      <c r="BA405" s="36" t="s">
        <v>1053</v>
      </c>
      <c r="BB405" s="37">
        <v>23900</v>
      </c>
      <c r="BC405" s="37">
        <v>87100</v>
      </c>
      <c r="BD405" s="38">
        <v>27.5</v>
      </c>
      <c r="BE405" s="38">
        <v>5.5</v>
      </c>
      <c r="BF405" s="37">
        <v>61900</v>
      </c>
      <c r="BG405" s="37">
        <v>87100</v>
      </c>
      <c r="BH405" s="38">
        <v>71</v>
      </c>
      <c r="BI405" s="38">
        <v>5.6</v>
      </c>
      <c r="BJ405" s="37">
        <v>5800</v>
      </c>
      <c r="BK405" s="37">
        <v>87100</v>
      </c>
      <c r="BL405" s="38">
        <v>6.7</v>
      </c>
      <c r="BM405" s="38">
        <v>3.1</v>
      </c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</row>
    <row r="406" spans="1:91" x14ac:dyDescent="0.3">
      <c r="A406" s="6" t="s">
        <v>414</v>
      </c>
      <c r="B406" s="7">
        <v>57300</v>
      </c>
      <c r="C406" s="7">
        <v>155400</v>
      </c>
      <c r="D406" s="8">
        <v>36.9</v>
      </c>
      <c r="E406" s="8">
        <v>3.7</v>
      </c>
      <c r="F406" s="7">
        <v>91400</v>
      </c>
      <c r="G406" s="7">
        <v>155400</v>
      </c>
      <c r="H406" s="8">
        <v>58.8</v>
      </c>
      <c r="I406" s="8">
        <v>3.8</v>
      </c>
      <c r="J406" s="7">
        <v>29500</v>
      </c>
      <c r="K406" s="7">
        <v>155400</v>
      </c>
      <c r="L406" s="8">
        <v>19</v>
      </c>
      <c r="M406" s="8">
        <v>3</v>
      </c>
      <c r="AA406" s="24" t="s">
        <v>693</v>
      </c>
      <c r="AB406" s="25">
        <v>74700</v>
      </c>
      <c r="AC406" s="25">
        <v>163500</v>
      </c>
      <c r="AD406" s="26">
        <v>45.7</v>
      </c>
      <c r="AE406" s="26">
        <v>3.8</v>
      </c>
      <c r="AF406" s="25">
        <v>25200</v>
      </c>
      <c r="AG406" s="25">
        <v>163500</v>
      </c>
      <c r="AH406" s="26">
        <v>15.4</v>
      </c>
      <c r="AI406" s="26">
        <v>2.7</v>
      </c>
      <c r="AJ406" s="25">
        <v>110200</v>
      </c>
      <c r="AK406" s="25">
        <v>163500</v>
      </c>
      <c r="AL406" s="26">
        <v>67.400000000000006</v>
      </c>
      <c r="AM406" s="26">
        <v>3.5</v>
      </c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</row>
    <row r="407" spans="1:91" x14ac:dyDescent="0.3">
      <c r="A407" s="6" t="s">
        <v>415</v>
      </c>
      <c r="B407" s="7">
        <v>67700</v>
      </c>
      <c r="C407" s="7">
        <v>128900</v>
      </c>
      <c r="D407" s="8">
        <v>52.5</v>
      </c>
      <c r="E407" s="8">
        <v>4.3</v>
      </c>
      <c r="F407" s="7">
        <v>89900</v>
      </c>
      <c r="G407" s="7">
        <v>128900</v>
      </c>
      <c r="H407" s="8">
        <v>69.7</v>
      </c>
      <c r="I407" s="8">
        <v>4</v>
      </c>
      <c r="J407" s="7">
        <v>13500</v>
      </c>
      <c r="K407" s="7">
        <v>128900</v>
      </c>
      <c r="L407" s="8">
        <v>10.5</v>
      </c>
      <c r="M407" s="8">
        <v>2.6</v>
      </c>
      <c r="AA407" s="24" t="s">
        <v>694</v>
      </c>
      <c r="AB407" s="25">
        <v>66700</v>
      </c>
      <c r="AC407" s="25">
        <v>129600</v>
      </c>
      <c r="AD407" s="26">
        <v>51.4</v>
      </c>
      <c r="AE407" s="26">
        <v>4.2</v>
      </c>
      <c r="AF407" s="25">
        <v>10100</v>
      </c>
      <c r="AG407" s="25">
        <v>129600</v>
      </c>
      <c r="AH407" s="26">
        <v>7.8</v>
      </c>
      <c r="AI407" s="26">
        <v>2.2999999999999998</v>
      </c>
      <c r="AJ407" s="25">
        <v>90800</v>
      </c>
      <c r="AK407" s="25">
        <v>129600</v>
      </c>
      <c r="AL407" s="26">
        <v>70</v>
      </c>
      <c r="AM407" s="26">
        <v>3.9</v>
      </c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</row>
    <row r="408" spans="1:91" x14ac:dyDescent="0.3">
      <c r="A408" s="6" t="s">
        <v>416</v>
      </c>
      <c r="B408" s="7">
        <v>68000</v>
      </c>
      <c r="C408" s="7">
        <v>163500</v>
      </c>
      <c r="D408" s="8">
        <v>41.6</v>
      </c>
      <c r="E408" s="8">
        <v>4.0999999999999996</v>
      </c>
      <c r="F408" s="7">
        <v>99000</v>
      </c>
      <c r="G408" s="7">
        <v>163500</v>
      </c>
      <c r="H408" s="8">
        <v>60.5</v>
      </c>
      <c r="I408" s="8">
        <v>4</v>
      </c>
      <c r="J408" s="7">
        <v>24200</v>
      </c>
      <c r="K408" s="7">
        <v>163500</v>
      </c>
      <c r="L408" s="8">
        <v>14.8</v>
      </c>
      <c r="M408" s="8">
        <v>2.9</v>
      </c>
      <c r="AA408" s="24" t="s">
        <v>695</v>
      </c>
      <c r="AB408" s="25">
        <v>70600</v>
      </c>
      <c r="AC408" s="25">
        <v>171900</v>
      </c>
      <c r="AD408" s="26">
        <v>41.1</v>
      </c>
      <c r="AE408" s="26">
        <v>4</v>
      </c>
      <c r="AF408" s="25">
        <v>30900</v>
      </c>
      <c r="AG408" s="25">
        <v>171900</v>
      </c>
      <c r="AH408" s="26">
        <v>18</v>
      </c>
      <c r="AI408" s="26">
        <v>3.2</v>
      </c>
      <c r="AJ408" s="25">
        <v>98200</v>
      </c>
      <c r="AK408" s="25">
        <v>171900</v>
      </c>
      <c r="AL408" s="26">
        <v>57.1</v>
      </c>
      <c r="AM408" s="26">
        <v>4.0999999999999996</v>
      </c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</row>
    <row r="409" spans="1:91" x14ac:dyDescent="0.3">
      <c r="A409" s="6" t="s">
        <v>417</v>
      </c>
      <c r="B409" s="7">
        <v>61000</v>
      </c>
      <c r="C409" s="7">
        <v>136100</v>
      </c>
      <c r="D409" s="8">
        <v>44.8</v>
      </c>
      <c r="E409" s="8">
        <v>3.9</v>
      </c>
      <c r="F409" s="7">
        <v>93700</v>
      </c>
      <c r="G409" s="7">
        <v>136100</v>
      </c>
      <c r="H409" s="8">
        <v>68.8</v>
      </c>
      <c r="I409" s="8">
        <v>3.6</v>
      </c>
      <c r="J409" s="7">
        <v>18900</v>
      </c>
      <c r="K409" s="7">
        <v>136100</v>
      </c>
      <c r="L409" s="8">
        <v>13.9</v>
      </c>
      <c r="M409" s="8">
        <v>2.7</v>
      </c>
      <c r="AA409" s="24" t="s">
        <v>696</v>
      </c>
      <c r="AB409" s="25">
        <v>65800</v>
      </c>
      <c r="AC409" s="25">
        <v>140700</v>
      </c>
      <c r="AD409" s="26">
        <v>46.8</v>
      </c>
      <c r="AE409" s="26">
        <v>3.8</v>
      </c>
      <c r="AF409" s="25">
        <v>19200</v>
      </c>
      <c r="AG409" s="25">
        <v>140700</v>
      </c>
      <c r="AH409" s="26">
        <v>13.6</v>
      </c>
      <c r="AI409" s="26">
        <v>2.6</v>
      </c>
      <c r="AJ409" s="25">
        <v>94000</v>
      </c>
      <c r="AK409" s="25">
        <v>140700</v>
      </c>
      <c r="AL409" s="26">
        <v>66.8</v>
      </c>
      <c r="AM409" s="26">
        <v>3.6</v>
      </c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</row>
    <row r="410" spans="1:91" x14ac:dyDescent="0.3">
      <c r="A410" s="6" t="s">
        <v>418</v>
      </c>
      <c r="B410" s="7">
        <v>56700</v>
      </c>
      <c r="C410" s="7">
        <v>114600</v>
      </c>
      <c r="D410" s="8">
        <v>49.5</v>
      </c>
      <c r="E410" s="8">
        <v>4.4000000000000004</v>
      </c>
      <c r="F410" s="7">
        <v>80200</v>
      </c>
      <c r="G410" s="7">
        <v>114600</v>
      </c>
      <c r="H410" s="8">
        <v>70</v>
      </c>
      <c r="I410" s="8">
        <v>4</v>
      </c>
      <c r="J410" s="7">
        <v>9200</v>
      </c>
      <c r="K410" s="7">
        <v>114600</v>
      </c>
      <c r="L410" s="8">
        <v>8.1</v>
      </c>
      <c r="M410" s="8">
        <v>2.4</v>
      </c>
      <c r="AA410" s="24" t="s">
        <v>697</v>
      </c>
      <c r="AB410" s="25">
        <v>63300</v>
      </c>
      <c r="AC410" s="25">
        <v>117300</v>
      </c>
      <c r="AD410" s="26">
        <v>54</v>
      </c>
      <c r="AE410" s="26">
        <v>4.3</v>
      </c>
      <c r="AF410" s="25">
        <v>9200</v>
      </c>
      <c r="AG410" s="25">
        <v>117300</v>
      </c>
      <c r="AH410" s="26">
        <v>7.9</v>
      </c>
      <c r="AI410" s="26">
        <v>2.2999999999999998</v>
      </c>
      <c r="AJ410" s="25">
        <v>83000</v>
      </c>
      <c r="AK410" s="25">
        <v>117300</v>
      </c>
      <c r="AL410" s="26">
        <v>70.8</v>
      </c>
      <c r="AM410" s="26">
        <v>3.9</v>
      </c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</row>
    <row r="411" spans="1:91" x14ac:dyDescent="0.3">
      <c r="A411" s="6" t="s">
        <v>419</v>
      </c>
      <c r="B411" s="7">
        <v>93500</v>
      </c>
      <c r="C411" s="7">
        <v>205100</v>
      </c>
      <c r="D411" s="8">
        <v>45.6</v>
      </c>
      <c r="E411" s="8">
        <v>3.9</v>
      </c>
      <c r="F411" s="7">
        <v>134900</v>
      </c>
      <c r="G411" s="7">
        <v>205100</v>
      </c>
      <c r="H411" s="8">
        <v>65.8</v>
      </c>
      <c r="I411" s="8">
        <v>3.7</v>
      </c>
      <c r="J411" s="7">
        <v>30300</v>
      </c>
      <c r="K411" s="7">
        <v>205100</v>
      </c>
      <c r="L411" s="8">
        <v>14.8</v>
      </c>
      <c r="M411" s="8">
        <v>2.7</v>
      </c>
      <c r="AA411" s="24" t="s">
        <v>698</v>
      </c>
      <c r="AB411" s="25">
        <v>89300</v>
      </c>
      <c r="AC411" s="25">
        <v>209600</v>
      </c>
      <c r="AD411" s="26">
        <v>42.6</v>
      </c>
      <c r="AE411" s="26">
        <v>3.9</v>
      </c>
      <c r="AF411" s="25">
        <v>28800</v>
      </c>
      <c r="AG411" s="25">
        <v>209600</v>
      </c>
      <c r="AH411" s="26">
        <v>13.8</v>
      </c>
      <c r="AI411" s="26">
        <v>2.7</v>
      </c>
      <c r="AJ411" s="25">
        <v>135200</v>
      </c>
      <c r="AK411" s="25">
        <v>209600</v>
      </c>
      <c r="AL411" s="26">
        <v>64.5</v>
      </c>
      <c r="AM411" s="26">
        <v>3.8</v>
      </c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</row>
    <row r="412" spans="1:91" x14ac:dyDescent="0.3">
      <c r="A412" s="6" t="s">
        <v>420</v>
      </c>
      <c r="B412" s="7">
        <v>59700</v>
      </c>
      <c r="C412" s="7">
        <v>178400</v>
      </c>
      <c r="D412" s="8">
        <v>33.4</v>
      </c>
      <c r="E412" s="8">
        <v>3.8</v>
      </c>
      <c r="F412" s="7">
        <v>118400</v>
      </c>
      <c r="G412" s="7">
        <v>178400</v>
      </c>
      <c r="H412" s="8">
        <v>66.400000000000006</v>
      </c>
      <c r="I412" s="8">
        <v>3.8</v>
      </c>
      <c r="J412" s="7">
        <v>17500</v>
      </c>
      <c r="K412" s="7">
        <v>178400</v>
      </c>
      <c r="L412" s="8">
        <v>9.8000000000000007</v>
      </c>
      <c r="M412" s="8">
        <v>2.4</v>
      </c>
      <c r="AA412" s="24" t="s">
        <v>699</v>
      </c>
      <c r="AB412" s="25">
        <v>72000</v>
      </c>
      <c r="AC412" s="25">
        <v>186400</v>
      </c>
      <c r="AD412" s="26">
        <v>38.6</v>
      </c>
      <c r="AE412" s="26">
        <v>3.8</v>
      </c>
      <c r="AF412" s="25">
        <v>19400</v>
      </c>
      <c r="AG412" s="25">
        <v>186400</v>
      </c>
      <c r="AH412" s="26">
        <v>10.4</v>
      </c>
      <c r="AI412" s="26">
        <v>2.4</v>
      </c>
      <c r="AJ412" s="25">
        <v>123100</v>
      </c>
      <c r="AK412" s="25">
        <v>186400</v>
      </c>
      <c r="AL412" s="26">
        <v>66.099999999999994</v>
      </c>
      <c r="AM412" s="26">
        <v>3.7</v>
      </c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</row>
    <row r="413" spans="1:91" x14ac:dyDescent="0.3">
      <c r="A413" s="6" t="s">
        <v>421</v>
      </c>
      <c r="B413" s="7">
        <v>42400</v>
      </c>
      <c r="C413" s="7">
        <v>177400</v>
      </c>
      <c r="D413" s="8">
        <v>23.9</v>
      </c>
      <c r="E413" s="8">
        <v>3.4</v>
      </c>
      <c r="F413" s="7">
        <v>80600</v>
      </c>
      <c r="G413" s="7">
        <v>177400</v>
      </c>
      <c r="H413" s="8">
        <v>45.5</v>
      </c>
      <c r="I413" s="8">
        <v>3.9</v>
      </c>
      <c r="J413" s="7">
        <v>38800</v>
      </c>
      <c r="K413" s="7">
        <v>177400</v>
      </c>
      <c r="L413" s="8">
        <v>21.9</v>
      </c>
      <c r="M413" s="8">
        <v>3.3</v>
      </c>
      <c r="AA413" s="24" t="s">
        <v>700</v>
      </c>
      <c r="AB413" s="25">
        <v>45700</v>
      </c>
      <c r="AC413" s="25">
        <v>188500</v>
      </c>
      <c r="AD413" s="26">
        <v>24.3</v>
      </c>
      <c r="AE413" s="26">
        <v>3.3</v>
      </c>
      <c r="AF413" s="25">
        <v>39700</v>
      </c>
      <c r="AG413" s="25">
        <v>188500</v>
      </c>
      <c r="AH413" s="26">
        <v>21.1</v>
      </c>
      <c r="AI413" s="26">
        <v>3.1</v>
      </c>
      <c r="AJ413" s="25">
        <v>86700</v>
      </c>
      <c r="AK413" s="25">
        <v>188500</v>
      </c>
      <c r="AL413" s="26">
        <v>46</v>
      </c>
      <c r="AM413" s="26">
        <v>3.8</v>
      </c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</row>
    <row r="414" spans="1:91" x14ac:dyDescent="0.3">
      <c r="A414" s="6" t="s">
        <v>422</v>
      </c>
      <c r="B414" s="7">
        <v>82000</v>
      </c>
      <c r="C414" s="7">
        <v>192500</v>
      </c>
      <c r="D414" s="8">
        <v>42.6</v>
      </c>
      <c r="E414" s="8">
        <v>4</v>
      </c>
      <c r="F414" s="7">
        <v>131900</v>
      </c>
      <c r="G414" s="7">
        <v>192500</v>
      </c>
      <c r="H414" s="8">
        <v>68.599999999999994</v>
      </c>
      <c r="I414" s="8">
        <v>3.8</v>
      </c>
      <c r="J414" s="7">
        <v>30300</v>
      </c>
      <c r="K414" s="7">
        <v>192500</v>
      </c>
      <c r="L414" s="8">
        <v>15.7</v>
      </c>
      <c r="M414" s="8">
        <v>3</v>
      </c>
      <c r="AA414" s="24" t="s">
        <v>701</v>
      </c>
      <c r="AB414" s="25">
        <v>89200</v>
      </c>
      <c r="AC414" s="25">
        <v>197700</v>
      </c>
      <c r="AD414" s="26">
        <v>45.1</v>
      </c>
      <c r="AE414" s="26">
        <v>3.8</v>
      </c>
      <c r="AF414" s="25">
        <v>26600</v>
      </c>
      <c r="AG414" s="25">
        <v>197700</v>
      </c>
      <c r="AH414" s="26">
        <v>13.5</v>
      </c>
      <c r="AI414" s="26">
        <v>2.6</v>
      </c>
      <c r="AJ414" s="25">
        <v>131500</v>
      </c>
      <c r="AK414" s="25">
        <v>197700</v>
      </c>
      <c r="AL414" s="26">
        <v>66.5</v>
      </c>
      <c r="AM414" s="26">
        <v>3.6</v>
      </c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</row>
    <row r="415" spans="1:91" x14ac:dyDescent="0.3">
      <c r="A415" s="6" t="s">
        <v>423</v>
      </c>
      <c r="B415" s="7">
        <v>50100</v>
      </c>
      <c r="C415" s="7">
        <v>158700</v>
      </c>
      <c r="D415" s="8">
        <v>31.6</v>
      </c>
      <c r="E415" s="8">
        <v>3.8</v>
      </c>
      <c r="F415" s="7">
        <v>81500</v>
      </c>
      <c r="G415" s="7">
        <v>158700</v>
      </c>
      <c r="H415" s="8">
        <v>51.4</v>
      </c>
      <c r="I415" s="8">
        <v>4.0999999999999996</v>
      </c>
      <c r="J415" s="7">
        <v>30000</v>
      </c>
      <c r="K415" s="7">
        <v>158700</v>
      </c>
      <c r="L415" s="8">
        <v>18.899999999999999</v>
      </c>
      <c r="M415" s="8">
        <v>3.2</v>
      </c>
      <c r="AA415" s="24" t="s">
        <v>702</v>
      </c>
      <c r="AB415" s="25">
        <v>60400</v>
      </c>
      <c r="AC415" s="25">
        <v>168400</v>
      </c>
      <c r="AD415" s="26">
        <v>35.9</v>
      </c>
      <c r="AE415" s="26">
        <v>3.6</v>
      </c>
      <c r="AF415" s="25">
        <v>38800</v>
      </c>
      <c r="AG415" s="25">
        <v>168400</v>
      </c>
      <c r="AH415" s="26">
        <v>23.1</v>
      </c>
      <c r="AI415" s="26">
        <v>3.2</v>
      </c>
      <c r="AJ415" s="25">
        <v>94100</v>
      </c>
      <c r="AK415" s="25">
        <v>168400</v>
      </c>
      <c r="AL415" s="26">
        <v>55.9</v>
      </c>
      <c r="AM415" s="26">
        <v>3.8</v>
      </c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</row>
    <row r="416" spans="1:91" x14ac:dyDescent="0.3">
      <c r="A416" s="6" t="s">
        <v>424</v>
      </c>
      <c r="B416" s="7">
        <v>119700</v>
      </c>
      <c r="C416" s="7">
        <v>214000</v>
      </c>
      <c r="D416" s="8">
        <v>55.9</v>
      </c>
      <c r="E416" s="8">
        <v>4.5999999999999996</v>
      </c>
      <c r="F416" s="7">
        <v>164000</v>
      </c>
      <c r="G416" s="7">
        <v>214000</v>
      </c>
      <c r="H416" s="8">
        <v>76.599999999999994</v>
      </c>
      <c r="I416" s="8">
        <v>3.9</v>
      </c>
      <c r="J416" s="7">
        <v>11600</v>
      </c>
      <c r="K416" s="7">
        <v>214000</v>
      </c>
      <c r="L416" s="8">
        <v>5.4</v>
      </c>
      <c r="M416" s="8">
        <v>2.1</v>
      </c>
      <c r="AA416" s="24" t="s">
        <v>703</v>
      </c>
      <c r="AB416" s="25">
        <v>123400</v>
      </c>
      <c r="AC416" s="25">
        <v>219500</v>
      </c>
      <c r="AD416" s="26">
        <v>56.2</v>
      </c>
      <c r="AE416" s="26">
        <v>4.4000000000000004</v>
      </c>
      <c r="AF416" s="25">
        <v>18000</v>
      </c>
      <c r="AG416" s="25">
        <v>219500</v>
      </c>
      <c r="AH416" s="26">
        <v>8.1999999999999993</v>
      </c>
      <c r="AI416" s="26">
        <v>2.4</v>
      </c>
      <c r="AJ416" s="25">
        <v>156800</v>
      </c>
      <c r="AK416" s="25">
        <v>219500</v>
      </c>
      <c r="AL416" s="26">
        <v>71.5</v>
      </c>
      <c r="AM416" s="26">
        <v>4</v>
      </c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</row>
    <row r="417" spans="1:91" x14ac:dyDescent="0.3">
      <c r="A417" s="6" t="s">
        <v>425</v>
      </c>
      <c r="B417" s="7">
        <v>87400</v>
      </c>
      <c r="C417" s="7">
        <v>163400</v>
      </c>
      <c r="D417" s="8">
        <v>53.5</v>
      </c>
      <c r="E417" s="8">
        <v>3.7</v>
      </c>
      <c r="F417" s="7">
        <v>121400</v>
      </c>
      <c r="G417" s="7">
        <v>163400</v>
      </c>
      <c r="H417" s="8">
        <v>74.3</v>
      </c>
      <c r="I417" s="8">
        <v>3.2</v>
      </c>
      <c r="J417" s="7">
        <v>15800</v>
      </c>
      <c r="K417" s="7">
        <v>163400</v>
      </c>
      <c r="L417" s="8">
        <v>9.6</v>
      </c>
      <c r="M417" s="8">
        <v>2.2000000000000002</v>
      </c>
      <c r="AA417" s="24" t="s">
        <v>704</v>
      </c>
      <c r="AB417" s="25">
        <v>79200</v>
      </c>
      <c r="AC417" s="25">
        <v>161300</v>
      </c>
      <c r="AD417" s="26">
        <v>49.1</v>
      </c>
      <c r="AE417" s="26">
        <v>3.7</v>
      </c>
      <c r="AF417" s="25">
        <v>13900</v>
      </c>
      <c r="AG417" s="25">
        <v>161300</v>
      </c>
      <c r="AH417" s="26">
        <v>8.6</v>
      </c>
      <c r="AI417" s="26">
        <v>2.1</v>
      </c>
      <c r="AJ417" s="25">
        <v>111700</v>
      </c>
      <c r="AK417" s="25">
        <v>161300</v>
      </c>
      <c r="AL417" s="26">
        <v>69.3</v>
      </c>
      <c r="AM417" s="26">
        <v>3.4</v>
      </c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</row>
    <row r="418" spans="1:91" x14ac:dyDescent="0.3">
      <c r="A418" s="6" t="s">
        <v>426</v>
      </c>
      <c r="B418" s="7">
        <v>19100</v>
      </c>
      <c r="C418" s="7">
        <v>103500</v>
      </c>
      <c r="D418" s="8">
        <v>18.5</v>
      </c>
      <c r="E418" s="8">
        <v>3.3</v>
      </c>
      <c r="F418" s="7">
        <v>48700</v>
      </c>
      <c r="G418" s="7">
        <v>103500</v>
      </c>
      <c r="H418" s="8">
        <v>47.1</v>
      </c>
      <c r="I418" s="8">
        <v>4.2</v>
      </c>
      <c r="J418" s="7">
        <v>24700</v>
      </c>
      <c r="K418" s="7">
        <v>103500</v>
      </c>
      <c r="L418" s="8">
        <v>23.8</v>
      </c>
      <c r="M418" s="8">
        <v>3.6</v>
      </c>
      <c r="AA418" s="24" t="s">
        <v>705</v>
      </c>
      <c r="AB418" s="25">
        <v>22200</v>
      </c>
      <c r="AC418" s="25">
        <v>108400</v>
      </c>
      <c r="AD418" s="26">
        <v>20.5</v>
      </c>
      <c r="AE418" s="26">
        <v>3.2</v>
      </c>
      <c r="AF418" s="25">
        <v>25900</v>
      </c>
      <c r="AG418" s="25">
        <v>108400</v>
      </c>
      <c r="AH418" s="26">
        <v>23.9</v>
      </c>
      <c r="AI418" s="26">
        <v>3.3</v>
      </c>
      <c r="AJ418" s="25">
        <v>50500</v>
      </c>
      <c r="AK418" s="25">
        <v>108400</v>
      </c>
      <c r="AL418" s="26">
        <v>46.6</v>
      </c>
      <c r="AM418" s="26">
        <v>3.9</v>
      </c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</row>
    <row r="419" spans="1:91" x14ac:dyDescent="0.3">
      <c r="A419" s="6" t="s">
        <v>427</v>
      </c>
      <c r="B419" s="7">
        <v>85200</v>
      </c>
      <c r="C419" s="7">
        <v>214800</v>
      </c>
      <c r="D419" s="8">
        <v>39.700000000000003</v>
      </c>
      <c r="E419" s="8">
        <v>3.9</v>
      </c>
      <c r="F419" s="7">
        <v>137400</v>
      </c>
      <c r="G419" s="7">
        <v>214800</v>
      </c>
      <c r="H419" s="8">
        <v>64</v>
      </c>
      <c r="I419" s="8">
        <v>3.9</v>
      </c>
      <c r="J419" s="7">
        <v>24500</v>
      </c>
      <c r="K419" s="7">
        <v>214800</v>
      </c>
      <c r="L419" s="8">
        <v>11.4</v>
      </c>
      <c r="M419" s="8">
        <v>2.6</v>
      </c>
      <c r="AA419" s="24" t="s">
        <v>706</v>
      </c>
      <c r="AB419" s="25">
        <v>91300</v>
      </c>
      <c r="AC419" s="25">
        <v>223100</v>
      </c>
      <c r="AD419" s="26">
        <v>40.9</v>
      </c>
      <c r="AE419" s="26">
        <v>3.8</v>
      </c>
      <c r="AF419" s="25">
        <v>19600</v>
      </c>
      <c r="AG419" s="25">
        <v>223100</v>
      </c>
      <c r="AH419" s="26">
        <v>8.8000000000000007</v>
      </c>
      <c r="AI419" s="26">
        <v>2.2000000000000002</v>
      </c>
      <c r="AJ419" s="25">
        <v>149600</v>
      </c>
      <c r="AK419" s="25">
        <v>223100</v>
      </c>
      <c r="AL419" s="26">
        <v>67.099999999999994</v>
      </c>
      <c r="AM419" s="26">
        <v>3.6</v>
      </c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</row>
    <row r="420" spans="1:91" x14ac:dyDescent="0.3">
      <c r="A420" s="6" t="s">
        <v>428</v>
      </c>
      <c r="B420" s="7">
        <v>29900</v>
      </c>
      <c r="C420" s="7">
        <v>138000</v>
      </c>
      <c r="D420" s="8">
        <v>21.7</v>
      </c>
      <c r="E420" s="8">
        <v>3.4</v>
      </c>
      <c r="F420" s="7">
        <v>84300</v>
      </c>
      <c r="G420" s="7">
        <v>138000</v>
      </c>
      <c r="H420" s="8">
        <v>61.1</v>
      </c>
      <c r="I420" s="8">
        <v>4.0999999999999996</v>
      </c>
      <c r="J420" s="7">
        <v>18700</v>
      </c>
      <c r="K420" s="7">
        <v>138000</v>
      </c>
      <c r="L420" s="8">
        <v>13.6</v>
      </c>
      <c r="M420" s="8">
        <v>2.8</v>
      </c>
      <c r="AA420" s="24" t="s">
        <v>707</v>
      </c>
      <c r="AB420" s="25">
        <v>35800</v>
      </c>
      <c r="AC420" s="25">
        <v>143500</v>
      </c>
      <c r="AD420" s="26">
        <v>24.9</v>
      </c>
      <c r="AE420" s="26">
        <v>3.8</v>
      </c>
      <c r="AF420" s="25">
        <v>18000</v>
      </c>
      <c r="AG420" s="25">
        <v>143500</v>
      </c>
      <c r="AH420" s="26">
        <v>12.5</v>
      </c>
      <c r="AI420" s="26">
        <v>2.9</v>
      </c>
      <c r="AJ420" s="25">
        <v>91000</v>
      </c>
      <c r="AK420" s="25">
        <v>143500</v>
      </c>
      <c r="AL420" s="26">
        <v>63.4</v>
      </c>
      <c r="AM420" s="26">
        <v>4.2</v>
      </c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</row>
    <row r="421" spans="1:91" x14ac:dyDescent="0.3">
      <c r="A421" s="6" t="s">
        <v>429</v>
      </c>
      <c r="B421" s="7">
        <v>51500</v>
      </c>
      <c r="C421" s="7">
        <v>189100</v>
      </c>
      <c r="D421" s="8">
        <v>27.2</v>
      </c>
      <c r="E421" s="8">
        <v>4</v>
      </c>
      <c r="F421" s="7">
        <v>90200</v>
      </c>
      <c r="G421" s="7">
        <v>189100</v>
      </c>
      <c r="H421" s="8">
        <v>47.7</v>
      </c>
      <c r="I421" s="8">
        <v>4.5</v>
      </c>
      <c r="J421" s="7">
        <v>16900</v>
      </c>
      <c r="K421" s="7">
        <v>189100</v>
      </c>
      <c r="L421" s="8">
        <v>8.9</v>
      </c>
      <c r="M421" s="8">
        <v>2.6</v>
      </c>
      <c r="AA421" s="24" t="s">
        <v>708</v>
      </c>
      <c r="AB421" s="25">
        <v>53900</v>
      </c>
      <c r="AC421" s="25">
        <v>198600</v>
      </c>
      <c r="AD421" s="26">
        <v>27.2</v>
      </c>
      <c r="AE421" s="26">
        <v>3.6</v>
      </c>
      <c r="AF421" s="25">
        <v>16700</v>
      </c>
      <c r="AG421" s="25">
        <v>198600</v>
      </c>
      <c r="AH421" s="26">
        <v>8.4</v>
      </c>
      <c r="AI421" s="26">
        <v>2.2000000000000002</v>
      </c>
      <c r="AJ421" s="25">
        <v>96600</v>
      </c>
      <c r="AK421" s="25">
        <v>198600</v>
      </c>
      <c r="AL421" s="26">
        <v>48.6</v>
      </c>
      <c r="AM421" s="26">
        <v>4</v>
      </c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</row>
    <row r="422" spans="1:91" x14ac:dyDescent="0.3">
      <c r="A422" s="6" t="s">
        <v>430</v>
      </c>
      <c r="B422" s="7">
        <v>66000</v>
      </c>
      <c r="C422" s="7">
        <v>186900</v>
      </c>
      <c r="D422" s="8">
        <v>35.299999999999997</v>
      </c>
      <c r="E422" s="8">
        <v>4</v>
      </c>
      <c r="F422" s="7">
        <v>135800</v>
      </c>
      <c r="G422" s="7">
        <v>186900</v>
      </c>
      <c r="H422" s="8">
        <v>72.599999999999994</v>
      </c>
      <c r="I422" s="8">
        <v>3.8</v>
      </c>
      <c r="J422" s="7">
        <v>14300</v>
      </c>
      <c r="K422" s="7">
        <v>186900</v>
      </c>
      <c r="L422" s="8">
        <v>7.7</v>
      </c>
      <c r="M422" s="8">
        <v>2.2000000000000002</v>
      </c>
      <c r="AA422" s="24" t="s">
        <v>709</v>
      </c>
      <c r="AB422" s="25">
        <v>62000</v>
      </c>
      <c r="AC422" s="25">
        <v>194200</v>
      </c>
      <c r="AD422" s="26">
        <v>31.9</v>
      </c>
      <c r="AE422" s="26">
        <v>4</v>
      </c>
      <c r="AF422" s="25">
        <v>18400</v>
      </c>
      <c r="AG422" s="25">
        <v>194200</v>
      </c>
      <c r="AH422" s="26">
        <v>9.5</v>
      </c>
      <c r="AI422" s="26">
        <v>2.5</v>
      </c>
      <c r="AJ422" s="25">
        <v>135700</v>
      </c>
      <c r="AK422" s="25">
        <v>194200</v>
      </c>
      <c r="AL422" s="26">
        <v>69.8</v>
      </c>
      <c r="AM422" s="26">
        <v>3.9</v>
      </c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</row>
    <row r="423" spans="1:91" x14ac:dyDescent="0.3">
      <c r="A423" s="6" t="s">
        <v>431</v>
      </c>
      <c r="B423" s="7">
        <v>66800</v>
      </c>
      <c r="C423" s="7">
        <v>222800</v>
      </c>
      <c r="D423" s="8">
        <v>30</v>
      </c>
      <c r="E423" s="8">
        <v>3.8</v>
      </c>
      <c r="F423" s="7">
        <v>138600</v>
      </c>
      <c r="G423" s="7">
        <v>222800</v>
      </c>
      <c r="H423" s="8">
        <v>62.2</v>
      </c>
      <c r="I423" s="8">
        <v>4.0999999999999996</v>
      </c>
      <c r="J423" s="7">
        <v>35900</v>
      </c>
      <c r="K423" s="7">
        <v>222800</v>
      </c>
      <c r="L423" s="8">
        <v>16.100000000000001</v>
      </c>
      <c r="M423" s="8">
        <v>3.1</v>
      </c>
      <c r="AA423" s="24" t="s">
        <v>710</v>
      </c>
      <c r="AB423" s="25">
        <v>76600</v>
      </c>
      <c r="AC423" s="25">
        <v>231500</v>
      </c>
      <c r="AD423" s="26">
        <v>33.1</v>
      </c>
      <c r="AE423" s="26">
        <v>4.3</v>
      </c>
      <c r="AF423" s="25">
        <v>29800</v>
      </c>
      <c r="AG423" s="25">
        <v>231500</v>
      </c>
      <c r="AH423" s="26">
        <v>12.9</v>
      </c>
      <c r="AI423" s="26">
        <v>3.1</v>
      </c>
      <c r="AJ423" s="25">
        <v>151000</v>
      </c>
      <c r="AK423" s="25">
        <v>231500</v>
      </c>
      <c r="AL423" s="26">
        <v>65.2</v>
      </c>
      <c r="AM423" s="26">
        <v>4.3</v>
      </c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</row>
    <row r="424" spans="1:91" x14ac:dyDescent="0.3">
      <c r="A424" s="6" t="s">
        <v>432</v>
      </c>
      <c r="B424" s="7">
        <v>82500</v>
      </c>
      <c r="C424" s="7">
        <v>215400</v>
      </c>
      <c r="D424" s="8">
        <v>38.299999999999997</v>
      </c>
      <c r="E424" s="8">
        <v>3.9</v>
      </c>
      <c r="F424" s="7">
        <v>128700</v>
      </c>
      <c r="G424" s="7">
        <v>215400</v>
      </c>
      <c r="H424" s="8">
        <v>59.8</v>
      </c>
      <c r="I424" s="8">
        <v>3.9</v>
      </c>
      <c r="J424" s="7">
        <v>26400</v>
      </c>
      <c r="K424" s="7">
        <v>215400</v>
      </c>
      <c r="L424" s="8">
        <v>12.3</v>
      </c>
      <c r="M424" s="8">
        <v>2.6</v>
      </c>
      <c r="AA424" s="24" t="s">
        <v>711</v>
      </c>
      <c r="AB424" s="25">
        <v>92100</v>
      </c>
      <c r="AC424" s="25">
        <v>225800</v>
      </c>
      <c r="AD424" s="26">
        <v>40.799999999999997</v>
      </c>
      <c r="AE424" s="26">
        <v>4.2</v>
      </c>
      <c r="AF424" s="25">
        <v>27400</v>
      </c>
      <c r="AG424" s="25">
        <v>225800</v>
      </c>
      <c r="AH424" s="26">
        <v>12.1</v>
      </c>
      <c r="AI424" s="26">
        <v>2.8</v>
      </c>
      <c r="AJ424" s="25">
        <v>142700</v>
      </c>
      <c r="AK424" s="25">
        <v>225800</v>
      </c>
      <c r="AL424" s="26">
        <v>63.2</v>
      </c>
      <c r="AM424" s="26">
        <v>4.0999999999999996</v>
      </c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</row>
    <row r="425" spans="1:91" x14ac:dyDescent="0.3">
      <c r="A425" s="6" t="s">
        <v>433</v>
      </c>
      <c r="B425" s="7">
        <v>53200</v>
      </c>
      <c r="C425" s="7">
        <v>185800</v>
      </c>
      <c r="D425" s="8">
        <v>28.6</v>
      </c>
      <c r="E425" s="8">
        <v>3.9</v>
      </c>
      <c r="F425" s="7">
        <v>107100</v>
      </c>
      <c r="G425" s="7">
        <v>185800</v>
      </c>
      <c r="H425" s="8">
        <v>57.7</v>
      </c>
      <c r="I425" s="8">
        <v>4.2</v>
      </c>
      <c r="J425" s="7">
        <v>27800</v>
      </c>
      <c r="K425" s="7">
        <v>185800</v>
      </c>
      <c r="L425" s="8">
        <v>15</v>
      </c>
      <c r="M425" s="8">
        <v>3</v>
      </c>
      <c r="AA425" s="24" t="s">
        <v>712</v>
      </c>
      <c r="AB425" s="25">
        <v>61800</v>
      </c>
      <c r="AC425" s="25">
        <v>192600</v>
      </c>
      <c r="AD425" s="26">
        <v>32.1</v>
      </c>
      <c r="AE425" s="26">
        <v>3.6</v>
      </c>
      <c r="AF425" s="25">
        <v>28600</v>
      </c>
      <c r="AG425" s="25">
        <v>192600</v>
      </c>
      <c r="AH425" s="26">
        <v>14.9</v>
      </c>
      <c r="AI425" s="26">
        <v>2.8</v>
      </c>
      <c r="AJ425" s="25">
        <v>113400</v>
      </c>
      <c r="AK425" s="25">
        <v>192600</v>
      </c>
      <c r="AL425" s="26">
        <v>58.9</v>
      </c>
      <c r="AM425" s="26">
        <v>3.8</v>
      </c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</row>
    <row r="426" spans="1:91" x14ac:dyDescent="0.3">
      <c r="A426" s="6" t="s">
        <v>434</v>
      </c>
      <c r="B426" s="7">
        <v>49300</v>
      </c>
      <c r="C426" s="7">
        <v>156400</v>
      </c>
      <c r="D426" s="8">
        <v>31.5</v>
      </c>
      <c r="E426" s="8">
        <v>3.7</v>
      </c>
      <c r="F426" s="7">
        <v>95400</v>
      </c>
      <c r="G426" s="7">
        <v>156400</v>
      </c>
      <c r="H426" s="8">
        <v>61</v>
      </c>
      <c r="I426" s="8">
        <v>3.9</v>
      </c>
      <c r="J426" s="7">
        <v>21400</v>
      </c>
      <c r="K426" s="7">
        <v>156400</v>
      </c>
      <c r="L426" s="8">
        <v>13.7</v>
      </c>
      <c r="M426" s="8">
        <v>2.8</v>
      </c>
      <c r="AA426" s="24" t="s">
        <v>713</v>
      </c>
      <c r="AB426" s="25">
        <v>58400</v>
      </c>
      <c r="AC426" s="25">
        <v>159700</v>
      </c>
      <c r="AD426" s="26">
        <v>36.6</v>
      </c>
      <c r="AE426" s="26">
        <v>4.2</v>
      </c>
      <c r="AF426" s="25">
        <v>19800</v>
      </c>
      <c r="AG426" s="25">
        <v>159700</v>
      </c>
      <c r="AH426" s="26">
        <v>12.4</v>
      </c>
      <c r="AI426" s="26">
        <v>2.8</v>
      </c>
      <c r="AJ426" s="25">
        <v>104500</v>
      </c>
      <c r="AK426" s="25">
        <v>159700</v>
      </c>
      <c r="AL426" s="26">
        <v>65.5</v>
      </c>
      <c r="AM426" s="26">
        <v>4.0999999999999996</v>
      </c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</row>
    <row r="427" spans="1:91" x14ac:dyDescent="0.3">
      <c r="A427" s="6" t="s">
        <v>435</v>
      </c>
      <c r="B427" s="7">
        <v>49700</v>
      </c>
      <c r="C427" s="7">
        <v>145600</v>
      </c>
      <c r="D427" s="8">
        <v>34.1</v>
      </c>
      <c r="E427" s="8">
        <v>4.0999999999999996</v>
      </c>
      <c r="F427" s="7">
        <v>89800</v>
      </c>
      <c r="G427" s="7">
        <v>145600</v>
      </c>
      <c r="H427" s="8">
        <v>61.7</v>
      </c>
      <c r="I427" s="8">
        <v>4.2</v>
      </c>
      <c r="J427" s="7">
        <v>11300</v>
      </c>
      <c r="K427" s="7">
        <v>145600</v>
      </c>
      <c r="L427" s="8">
        <v>7.8</v>
      </c>
      <c r="M427" s="8">
        <v>2.2999999999999998</v>
      </c>
      <c r="AA427" s="24" t="s">
        <v>714</v>
      </c>
      <c r="AB427" s="25">
        <v>42400</v>
      </c>
      <c r="AC427" s="25">
        <v>149000</v>
      </c>
      <c r="AD427" s="26">
        <v>28.5</v>
      </c>
      <c r="AE427" s="26">
        <v>3.6</v>
      </c>
      <c r="AF427" s="25">
        <v>13400</v>
      </c>
      <c r="AG427" s="25">
        <v>149000</v>
      </c>
      <c r="AH427" s="26">
        <v>9</v>
      </c>
      <c r="AI427" s="26">
        <v>2.2999999999999998</v>
      </c>
      <c r="AJ427" s="25">
        <v>83500</v>
      </c>
      <c r="AK427" s="25">
        <v>149000</v>
      </c>
      <c r="AL427" s="26">
        <v>56</v>
      </c>
      <c r="AM427" s="26">
        <v>4</v>
      </c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</row>
    <row r="428" spans="1:91" x14ac:dyDescent="0.3">
      <c r="A428" s="6" t="s">
        <v>436</v>
      </c>
      <c r="B428" s="7">
        <v>25700</v>
      </c>
      <c r="C428" s="7">
        <v>140000</v>
      </c>
      <c r="D428" s="8">
        <v>18.3</v>
      </c>
      <c r="E428" s="8">
        <v>3.2</v>
      </c>
      <c r="F428" s="7">
        <v>75400</v>
      </c>
      <c r="G428" s="7">
        <v>140000</v>
      </c>
      <c r="H428" s="8">
        <v>53.8</v>
      </c>
      <c r="I428" s="8">
        <v>4.0999999999999996</v>
      </c>
      <c r="J428" s="7">
        <v>23800</v>
      </c>
      <c r="K428" s="7">
        <v>140000</v>
      </c>
      <c r="L428" s="8">
        <v>17</v>
      </c>
      <c r="M428" s="8">
        <v>3.1</v>
      </c>
      <c r="AA428" s="24" t="s">
        <v>715</v>
      </c>
      <c r="AB428" s="25">
        <v>28700</v>
      </c>
      <c r="AC428" s="25">
        <v>147100</v>
      </c>
      <c r="AD428" s="26">
        <v>19.5</v>
      </c>
      <c r="AE428" s="26">
        <v>3.2</v>
      </c>
      <c r="AF428" s="25">
        <v>24400</v>
      </c>
      <c r="AG428" s="25">
        <v>147100</v>
      </c>
      <c r="AH428" s="26">
        <v>16.600000000000001</v>
      </c>
      <c r="AI428" s="26">
        <v>3</v>
      </c>
      <c r="AJ428" s="25">
        <v>83500</v>
      </c>
      <c r="AK428" s="25">
        <v>147100</v>
      </c>
      <c r="AL428" s="26">
        <v>56.8</v>
      </c>
      <c r="AM428" s="26">
        <v>4</v>
      </c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</row>
    <row r="429" spans="1:91" x14ac:dyDescent="0.3">
      <c r="A429" s="6" t="s">
        <v>437</v>
      </c>
      <c r="B429" s="7">
        <v>42100</v>
      </c>
      <c r="C429" s="7">
        <v>164800</v>
      </c>
      <c r="D429" s="8">
        <v>25.5</v>
      </c>
      <c r="E429" s="8">
        <v>3.8</v>
      </c>
      <c r="F429" s="7">
        <v>92400</v>
      </c>
      <c r="G429" s="7">
        <v>164800</v>
      </c>
      <c r="H429" s="8">
        <v>56.1</v>
      </c>
      <c r="I429" s="8">
        <v>4.3</v>
      </c>
      <c r="J429" s="7">
        <v>21900</v>
      </c>
      <c r="K429" s="7">
        <v>164800</v>
      </c>
      <c r="L429" s="8">
        <v>13.3</v>
      </c>
      <c r="M429" s="8">
        <v>3</v>
      </c>
      <c r="AA429" s="24" t="s">
        <v>716</v>
      </c>
      <c r="AB429" s="25">
        <v>42000</v>
      </c>
      <c r="AC429" s="25">
        <v>170600</v>
      </c>
      <c r="AD429" s="26">
        <v>24.6</v>
      </c>
      <c r="AE429" s="26">
        <v>3.4</v>
      </c>
      <c r="AF429" s="25">
        <v>22400</v>
      </c>
      <c r="AG429" s="25">
        <v>170600</v>
      </c>
      <c r="AH429" s="26">
        <v>13.1</v>
      </c>
      <c r="AI429" s="26">
        <v>2.7</v>
      </c>
      <c r="AJ429" s="25">
        <v>98900</v>
      </c>
      <c r="AK429" s="25">
        <v>170600</v>
      </c>
      <c r="AL429" s="26">
        <v>58</v>
      </c>
      <c r="AM429" s="26">
        <v>3.9</v>
      </c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</row>
    <row r="430" spans="1:91" x14ac:dyDescent="0.3">
      <c r="A430" s="6" t="s">
        <v>438</v>
      </c>
      <c r="B430" s="7">
        <v>53100</v>
      </c>
      <c r="C430" s="7">
        <v>160000</v>
      </c>
      <c r="D430" s="8">
        <v>33.200000000000003</v>
      </c>
      <c r="E430" s="8">
        <v>3.9</v>
      </c>
      <c r="F430" s="7">
        <v>91700</v>
      </c>
      <c r="G430" s="7">
        <v>160000</v>
      </c>
      <c r="H430" s="8">
        <v>57.3</v>
      </c>
      <c r="I430" s="8">
        <v>4.0999999999999996</v>
      </c>
      <c r="J430" s="7">
        <v>20600</v>
      </c>
      <c r="K430" s="7">
        <v>160000</v>
      </c>
      <c r="L430" s="8">
        <v>12.9</v>
      </c>
      <c r="M430" s="8">
        <v>2.8</v>
      </c>
      <c r="AA430" s="24" t="s">
        <v>717</v>
      </c>
      <c r="AB430" s="25">
        <v>57500</v>
      </c>
      <c r="AC430" s="25">
        <v>163600</v>
      </c>
      <c r="AD430" s="26">
        <v>35.200000000000003</v>
      </c>
      <c r="AE430" s="26">
        <v>4.0999999999999996</v>
      </c>
      <c r="AF430" s="25">
        <v>24500</v>
      </c>
      <c r="AG430" s="25">
        <v>163600</v>
      </c>
      <c r="AH430" s="26">
        <v>15</v>
      </c>
      <c r="AI430" s="26">
        <v>3</v>
      </c>
      <c r="AJ430" s="25">
        <v>95600</v>
      </c>
      <c r="AK430" s="25">
        <v>163600</v>
      </c>
      <c r="AL430" s="26">
        <v>58.4</v>
      </c>
      <c r="AM430" s="26">
        <v>4.2</v>
      </c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</row>
    <row r="431" spans="1:91" x14ac:dyDescent="0.3">
      <c r="A431" s="6" t="s">
        <v>439</v>
      </c>
      <c r="B431" s="7">
        <v>50100</v>
      </c>
      <c r="C431" s="7">
        <v>104400</v>
      </c>
      <c r="D431" s="8">
        <v>48</v>
      </c>
      <c r="E431" s="8">
        <v>4.5</v>
      </c>
      <c r="F431" s="7">
        <v>81000</v>
      </c>
      <c r="G431" s="7">
        <v>104400</v>
      </c>
      <c r="H431" s="8">
        <v>77.7</v>
      </c>
      <c r="I431" s="8">
        <v>3.7</v>
      </c>
      <c r="J431" s="7">
        <v>6100</v>
      </c>
      <c r="K431" s="7">
        <v>104400</v>
      </c>
      <c r="L431" s="8">
        <v>5.8</v>
      </c>
      <c r="M431" s="8">
        <v>2.1</v>
      </c>
      <c r="AA431" s="24" t="s">
        <v>718</v>
      </c>
      <c r="AB431" s="25">
        <v>54600</v>
      </c>
      <c r="AC431" s="25">
        <v>106800</v>
      </c>
      <c r="AD431" s="26">
        <v>51.1</v>
      </c>
      <c r="AE431" s="26">
        <v>4.3</v>
      </c>
      <c r="AF431" s="25">
        <v>7300</v>
      </c>
      <c r="AG431" s="25">
        <v>106800</v>
      </c>
      <c r="AH431" s="26">
        <v>6.9</v>
      </c>
      <c r="AI431" s="26">
        <v>2.2000000000000002</v>
      </c>
      <c r="AJ431" s="25">
        <v>85400</v>
      </c>
      <c r="AK431" s="25">
        <v>106800</v>
      </c>
      <c r="AL431" s="26">
        <v>80</v>
      </c>
      <c r="AM431" s="26">
        <v>3.5</v>
      </c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</row>
    <row r="432" spans="1:91" x14ac:dyDescent="0.3">
      <c r="A432" s="6" t="s">
        <v>440</v>
      </c>
      <c r="B432" s="7">
        <v>57200</v>
      </c>
      <c r="C432" s="7">
        <v>131400</v>
      </c>
      <c r="D432" s="8">
        <v>43.5</v>
      </c>
      <c r="E432" s="8">
        <v>4.0999999999999996</v>
      </c>
      <c r="F432" s="7">
        <v>88900</v>
      </c>
      <c r="G432" s="7">
        <v>131400</v>
      </c>
      <c r="H432" s="8">
        <v>67.7</v>
      </c>
      <c r="I432" s="8">
        <v>3.9</v>
      </c>
      <c r="J432" s="7">
        <v>7500</v>
      </c>
      <c r="K432" s="7">
        <v>131400</v>
      </c>
      <c r="L432" s="8">
        <v>5.7</v>
      </c>
      <c r="M432" s="8">
        <v>1.9</v>
      </c>
      <c r="AA432" s="24" t="s">
        <v>719</v>
      </c>
      <c r="AB432" s="25">
        <v>50500</v>
      </c>
      <c r="AC432" s="25">
        <v>133500</v>
      </c>
      <c r="AD432" s="26">
        <v>37.799999999999997</v>
      </c>
      <c r="AE432" s="26">
        <v>4.5</v>
      </c>
      <c r="AF432" s="25">
        <v>10500</v>
      </c>
      <c r="AG432" s="25">
        <v>133500</v>
      </c>
      <c r="AH432" s="26">
        <v>7.9</v>
      </c>
      <c r="AI432" s="26">
        <v>2.5</v>
      </c>
      <c r="AJ432" s="25">
        <v>83300</v>
      </c>
      <c r="AK432" s="25">
        <v>133500</v>
      </c>
      <c r="AL432" s="26">
        <v>62.4</v>
      </c>
      <c r="AM432" s="26">
        <v>4.5</v>
      </c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</row>
    <row r="433" spans="1:91" x14ac:dyDescent="0.3">
      <c r="A433" s="6" t="s">
        <v>441</v>
      </c>
      <c r="B433" s="7">
        <v>59200</v>
      </c>
      <c r="C433" s="7">
        <v>166800</v>
      </c>
      <c r="D433" s="8">
        <v>35.5</v>
      </c>
      <c r="E433" s="8">
        <v>4.2</v>
      </c>
      <c r="F433" s="7">
        <v>100400</v>
      </c>
      <c r="G433" s="7">
        <v>166800</v>
      </c>
      <c r="H433" s="8">
        <v>60.2</v>
      </c>
      <c r="I433" s="8">
        <v>4.3</v>
      </c>
      <c r="J433" s="7">
        <v>26600</v>
      </c>
      <c r="K433" s="7">
        <v>166800</v>
      </c>
      <c r="L433" s="8">
        <v>16</v>
      </c>
      <c r="M433" s="8">
        <v>3.2</v>
      </c>
      <c r="AA433" s="24" t="s">
        <v>720</v>
      </c>
      <c r="AB433" s="25">
        <v>61900</v>
      </c>
      <c r="AC433" s="25">
        <v>174800</v>
      </c>
      <c r="AD433" s="26">
        <v>35.4</v>
      </c>
      <c r="AE433" s="26">
        <v>3.8</v>
      </c>
      <c r="AF433" s="25">
        <v>23800</v>
      </c>
      <c r="AG433" s="25">
        <v>174800</v>
      </c>
      <c r="AH433" s="26">
        <v>13.6</v>
      </c>
      <c r="AI433" s="26">
        <v>2.8</v>
      </c>
      <c r="AJ433" s="25">
        <v>107000</v>
      </c>
      <c r="AK433" s="25">
        <v>174800</v>
      </c>
      <c r="AL433" s="26">
        <v>61.2</v>
      </c>
      <c r="AM433" s="26">
        <v>3.9</v>
      </c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</row>
    <row r="434" spans="1:91" x14ac:dyDescent="0.3">
      <c r="A434" s="6" t="s">
        <v>442</v>
      </c>
      <c r="B434" s="7">
        <v>67500</v>
      </c>
      <c r="C434" s="7">
        <v>121000</v>
      </c>
      <c r="D434" s="8">
        <v>55.8</v>
      </c>
      <c r="E434" s="8">
        <v>4.0999999999999996</v>
      </c>
      <c r="F434" s="7">
        <v>96600</v>
      </c>
      <c r="G434" s="7">
        <v>121000</v>
      </c>
      <c r="H434" s="8">
        <v>79.900000000000006</v>
      </c>
      <c r="I434" s="8">
        <v>3.3</v>
      </c>
      <c r="J434" s="7">
        <v>6200</v>
      </c>
      <c r="K434" s="7">
        <v>121000</v>
      </c>
      <c r="L434" s="8">
        <v>5.2</v>
      </c>
      <c r="M434" s="8">
        <v>1.8</v>
      </c>
      <c r="AA434" s="24" t="s">
        <v>721</v>
      </c>
      <c r="AB434" s="25">
        <v>69800</v>
      </c>
      <c r="AC434" s="25">
        <v>124100</v>
      </c>
      <c r="AD434" s="26">
        <v>56.3</v>
      </c>
      <c r="AE434" s="26">
        <v>4.2</v>
      </c>
      <c r="AF434" s="25">
        <v>9800</v>
      </c>
      <c r="AG434" s="25">
        <v>124100</v>
      </c>
      <c r="AH434" s="26">
        <v>7.9</v>
      </c>
      <c r="AI434" s="26">
        <v>2.2999999999999998</v>
      </c>
      <c r="AJ434" s="25">
        <v>98700</v>
      </c>
      <c r="AK434" s="25">
        <v>124100</v>
      </c>
      <c r="AL434" s="26">
        <v>79.599999999999994</v>
      </c>
      <c r="AM434" s="26">
        <v>3.4</v>
      </c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</row>
    <row r="435" spans="1:91" x14ac:dyDescent="0.3">
      <c r="A435" s="6" t="s">
        <v>443</v>
      </c>
      <c r="B435" s="7">
        <v>36300</v>
      </c>
      <c r="C435" s="7">
        <v>117400</v>
      </c>
      <c r="D435" s="8">
        <v>30.9</v>
      </c>
      <c r="E435" s="8">
        <v>4.3</v>
      </c>
      <c r="F435" s="7">
        <v>77800</v>
      </c>
      <c r="G435" s="7">
        <v>117400</v>
      </c>
      <c r="H435" s="8">
        <v>66.3</v>
      </c>
      <c r="I435" s="8">
        <v>4.4000000000000004</v>
      </c>
      <c r="J435" s="7">
        <v>17000</v>
      </c>
      <c r="K435" s="7">
        <v>117400</v>
      </c>
      <c r="L435" s="8">
        <v>14.4</v>
      </c>
      <c r="M435" s="8">
        <v>3.3</v>
      </c>
      <c r="AA435" s="24" t="s">
        <v>722</v>
      </c>
      <c r="AB435" s="25">
        <v>34000</v>
      </c>
      <c r="AC435" s="25">
        <v>122100</v>
      </c>
      <c r="AD435" s="26">
        <v>27.9</v>
      </c>
      <c r="AE435" s="26">
        <v>4.0999999999999996</v>
      </c>
      <c r="AF435" s="25">
        <v>16900</v>
      </c>
      <c r="AG435" s="25">
        <v>122100</v>
      </c>
      <c r="AH435" s="26">
        <v>13.8</v>
      </c>
      <c r="AI435" s="26">
        <v>3.2</v>
      </c>
      <c r="AJ435" s="25">
        <v>80900</v>
      </c>
      <c r="AK435" s="25">
        <v>122100</v>
      </c>
      <c r="AL435" s="26">
        <v>66.2</v>
      </c>
      <c r="AM435" s="26">
        <v>4.3</v>
      </c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</row>
    <row r="436" spans="1:91" x14ac:dyDescent="0.3">
      <c r="A436" s="6" t="s">
        <v>444</v>
      </c>
      <c r="B436" s="7">
        <v>46200</v>
      </c>
      <c r="C436" s="7">
        <v>155600</v>
      </c>
      <c r="D436" s="8">
        <v>29.7</v>
      </c>
      <c r="E436" s="8">
        <v>4</v>
      </c>
      <c r="F436" s="7">
        <v>88900</v>
      </c>
      <c r="G436" s="7">
        <v>155600</v>
      </c>
      <c r="H436" s="8">
        <v>57.1</v>
      </c>
      <c r="I436" s="8">
        <v>4.4000000000000004</v>
      </c>
      <c r="J436" s="7">
        <v>31300</v>
      </c>
      <c r="K436" s="7">
        <v>155600</v>
      </c>
      <c r="L436" s="8">
        <v>20.100000000000001</v>
      </c>
      <c r="M436" s="8">
        <v>3.5</v>
      </c>
      <c r="AA436" s="24" t="s">
        <v>723</v>
      </c>
      <c r="AB436" s="25">
        <v>47100</v>
      </c>
      <c r="AC436" s="25">
        <v>163900</v>
      </c>
      <c r="AD436" s="26">
        <v>28.7</v>
      </c>
      <c r="AE436" s="26">
        <v>3.7</v>
      </c>
      <c r="AF436" s="25">
        <v>30800</v>
      </c>
      <c r="AG436" s="25">
        <v>163900</v>
      </c>
      <c r="AH436" s="26">
        <v>18.8</v>
      </c>
      <c r="AI436" s="26">
        <v>3.2</v>
      </c>
      <c r="AJ436" s="25">
        <v>91000</v>
      </c>
      <c r="AK436" s="25">
        <v>163900</v>
      </c>
      <c r="AL436" s="26">
        <v>55.5</v>
      </c>
      <c r="AM436" s="26">
        <v>4.0999999999999996</v>
      </c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</row>
    <row r="437" spans="1:91" x14ac:dyDescent="0.3">
      <c r="A437" s="6" t="s">
        <v>445</v>
      </c>
      <c r="B437" s="7">
        <v>24900</v>
      </c>
      <c r="C437" s="7">
        <v>71800</v>
      </c>
      <c r="D437" s="8">
        <v>34.700000000000003</v>
      </c>
      <c r="E437" s="8">
        <v>3</v>
      </c>
      <c r="F437" s="7">
        <v>49500</v>
      </c>
      <c r="G437" s="7">
        <v>71800</v>
      </c>
      <c r="H437" s="8">
        <v>68.900000000000006</v>
      </c>
      <c r="I437" s="8">
        <v>2.9</v>
      </c>
      <c r="J437" s="7">
        <v>4700</v>
      </c>
      <c r="K437" s="7">
        <v>71800</v>
      </c>
      <c r="L437" s="8">
        <v>6.6</v>
      </c>
      <c r="M437" s="8">
        <v>1.5</v>
      </c>
      <c r="AA437" s="24" t="s">
        <v>724</v>
      </c>
      <c r="AB437" s="25">
        <v>23200</v>
      </c>
      <c r="AC437" s="25">
        <v>73800</v>
      </c>
      <c r="AD437" s="26">
        <v>31.4</v>
      </c>
      <c r="AE437" s="26">
        <v>3</v>
      </c>
      <c r="AF437" s="25">
        <v>5100</v>
      </c>
      <c r="AG437" s="25">
        <v>73800</v>
      </c>
      <c r="AH437" s="26">
        <v>6.9</v>
      </c>
      <c r="AI437" s="26">
        <v>1.7</v>
      </c>
      <c r="AJ437" s="25">
        <v>51300</v>
      </c>
      <c r="AK437" s="25">
        <v>73800</v>
      </c>
      <c r="AL437" s="26">
        <v>69.400000000000006</v>
      </c>
      <c r="AM437" s="26">
        <v>3</v>
      </c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</row>
    <row r="438" spans="1:91" x14ac:dyDescent="0.3">
      <c r="A438" s="6" t="s">
        <v>446</v>
      </c>
      <c r="B438" s="7">
        <v>72000</v>
      </c>
      <c r="C438" s="7">
        <v>175100</v>
      </c>
      <c r="D438" s="8">
        <v>41.1</v>
      </c>
      <c r="E438" s="8">
        <v>2.9</v>
      </c>
      <c r="F438" s="7">
        <v>127300</v>
      </c>
      <c r="G438" s="7">
        <v>175100</v>
      </c>
      <c r="H438" s="8">
        <v>72.7</v>
      </c>
      <c r="I438" s="8">
        <v>2.6</v>
      </c>
      <c r="J438" s="7">
        <v>16500</v>
      </c>
      <c r="K438" s="7">
        <v>175100</v>
      </c>
      <c r="L438" s="8">
        <v>9.4</v>
      </c>
      <c r="M438" s="8">
        <v>1.7</v>
      </c>
      <c r="AA438" s="24" t="s">
        <v>725</v>
      </c>
      <c r="AB438" s="25">
        <v>71800</v>
      </c>
      <c r="AC438" s="25">
        <v>182800</v>
      </c>
      <c r="AD438" s="26">
        <v>39.299999999999997</v>
      </c>
      <c r="AE438" s="26">
        <v>2.9</v>
      </c>
      <c r="AF438" s="25">
        <v>16100</v>
      </c>
      <c r="AG438" s="25">
        <v>182800</v>
      </c>
      <c r="AH438" s="26">
        <v>8.8000000000000007</v>
      </c>
      <c r="AI438" s="26">
        <v>1.7</v>
      </c>
      <c r="AJ438" s="25">
        <v>135400</v>
      </c>
      <c r="AK438" s="25">
        <v>182800</v>
      </c>
      <c r="AL438" s="26">
        <v>74.099999999999994</v>
      </c>
      <c r="AM438" s="26">
        <v>2.6</v>
      </c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</row>
    <row r="439" spans="1:91" x14ac:dyDescent="0.3">
      <c r="A439" s="6" t="s">
        <v>447</v>
      </c>
      <c r="B439" s="7">
        <v>18600</v>
      </c>
      <c r="C439" s="7">
        <v>77600</v>
      </c>
      <c r="D439" s="8">
        <v>24</v>
      </c>
      <c r="E439" s="8">
        <v>2.6</v>
      </c>
      <c r="F439" s="7">
        <v>52000</v>
      </c>
      <c r="G439" s="7">
        <v>77600</v>
      </c>
      <c r="H439" s="8">
        <v>67</v>
      </c>
      <c r="I439" s="8">
        <v>2.9</v>
      </c>
      <c r="J439" s="7">
        <v>8900</v>
      </c>
      <c r="K439" s="7">
        <v>77600</v>
      </c>
      <c r="L439" s="8">
        <v>11.4</v>
      </c>
      <c r="M439" s="8">
        <v>1.9</v>
      </c>
      <c r="AA439" s="24" t="s">
        <v>726</v>
      </c>
      <c r="AB439" s="25">
        <v>19400</v>
      </c>
      <c r="AC439" s="25">
        <v>82400</v>
      </c>
      <c r="AD439" s="26">
        <v>23.6</v>
      </c>
      <c r="AE439" s="26">
        <v>2.7</v>
      </c>
      <c r="AF439" s="25">
        <v>9100</v>
      </c>
      <c r="AG439" s="25">
        <v>82400</v>
      </c>
      <c r="AH439" s="26">
        <v>11</v>
      </c>
      <c r="AI439" s="26">
        <v>2</v>
      </c>
      <c r="AJ439" s="25">
        <v>54600</v>
      </c>
      <c r="AK439" s="25">
        <v>82400</v>
      </c>
      <c r="AL439" s="26">
        <v>66.3</v>
      </c>
      <c r="AM439" s="26">
        <v>3.1</v>
      </c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</row>
    <row r="440" spans="1:91" x14ac:dyDescent="0.3">
      <c r="A440" s="6" t="s">
        <v>448</v>
      </c>
      <c r="B440" s="7">
        <v>33400</v>
      </c>
      <c r="C440" s="7">
        <v>161300</v>
      </c>
      <c r="D440" s="8">
        <v>20.7</v>
      </c>
      <c r="E440" s="8">
        <v>2.5</v>
      </c>
      <c r="F440" s="7">
        <v>100700</v>
      </c>
      <c r="G440" s="7">
        <v>161300</v>
      </c>
      <c r="H440" s="8">
        <v>62.4</v>
      </c>
      <c r="I440" s="8">
        <v>3</v>
      </c>
      <c r="J440" s="7">
        <v>19000</v>
      </c>
      <c r="K440" s="7">
        <v>161300</v>
      </c>
      <c r="L440" s="8">
        <v>11.8</v>
      </c>
      <c r="M440" s="8">
        <v>2</v>
      </c>
      <c r="AA440" s="24" t="s">
        <v>727</v>
      </c>
      <c r="AB440" s="25">
        <v>37500</v>
      </c>
      <c r="AC440" s="25">
        <v>168700</v>
      </c>
      <c r="AD440" s="26">
        <v>22.3</v>
      </c>
      <c r="AE440" s="26">
        <v>2.6</v>
      </c>
      <c r="AF440" s="25">
        <v>18300</v>
      </c>
      <c r="AG440" s="25">
        <v>168700</v>
      </c>
      <c r="AH440" s="26">
        <v>10.8</v>
      </c>
      <c r="AI440" s="26">
        <v>2</v>
      </c>
      <c r="AJ440" s="25">
        <v>107500</v>
      </c>
      <c r="AK440" s="25">
        <v>168700</v>
      </c>
      <c r="AL440" s="26">
        <v>63.7</v>
      </c>
      <c r="AM440" s="26">
        <v>3.1</v>
      </c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</row>
    <row r="441" spans="1:91" x14ac:dyDescent="0.3">
      <c r="A441" s="6" t="s">
        <v>449</v>
      </c>
      <c r="B441" s="7">
        <v>43300</v>
      </c>
      <c r="C441" s="7">
        <v>153100</v>
      </c>
      <c r="D441" s="8">
        <v>28.3</v>
      </c>
      <c r="E441" s="8">
        <v>3.1</v>
      </c>
      <c r="F441" s="7">
        <v>97000</v>
      </c>
      <c r="G441" s="7">
        <v>153100</v>
      </c>
      <c r="H441" s="8">
        <v>63.4</v>
      </c>
      <c r="I441" s="8">
        <v>3.3</v>
      </c>
      <c r="J441" s="7">
        <v>20100</v>
      </c>
      <c r="K441" s="7">
        <v>153100</v>
      </c>
      <c r="L441" s="8">
        <v>13.2</v>
      </c>
      <c r="M441" s="8">
        <v>2.2999999999999998</v>
      </c>
      <c r="AA441" s="24" t="s">
        <v>728</v>
      </c>
      <c r="AB441" s="25">
        <v>46500</v>
      </c>
      <c r="AC441" s="25">
        <v>157800</v>
      </c>
      <c r="AD441" s="26">
        <v>29.5</v>
      </c>
      <c r="AE441" s="26">
        <v>3.2</v>
      </c>
      <c r="AF441" s="25">
        <v>16400</v>
      </c>
      <c r="AG441" s="25">
        <v>157800</v>
      </c>
      <c r="AH441" s="26">
        <v>10.4</v>
      </c>
      <c r="AI441" s="26">
        <v>2.1</v>
      </c>
      <c r="AJ441" s="25">
        <v>100500</v>
      </c>
      <c r="AK441" s="25">
        <v>157800</v>
      </c>
      <c r="AL441" s="26">
        <v>63.7</v>
      </c>
      <c r="AM441" s="26">
        <v>3.4</v>
      </c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</row>
    <row r="442" spans="1:91" x14ac:dyDescent="0.3">
      <c r="A442" s="6" t="s">
        <v>450</v>
      </c>
      <c r="B442" s="7">
        <v>32000</v>
      </c>
      <c r="C442" s="7">
        <v>128300</v>
      </c>
      <c r="D442" s="8">
        <v>25</v>
      </c>
      <c r="E442" s="8">
        <v>2.7</v>
      </c>
      <c r="F442" s="7">
        <v>80500</v>
      </c>
      <c r="G442" s="7">
        <v>128300</v>
      </c>
      <c r="H442" s="8">
        <v>62.7</v>
      </c>
      <c r="I442" s="8">
        <v>3.1</v>
      </c>
      <c r="J442" s="7">
        <v>17900</v>
      </c>
      <c r="K442" s="7">
        <v>128300</v>
      </c>
      <c r="L442" s="8">
        <v>13.9</v>
      </c>
      <c r="M442" s="8">
        <v>2.2000000000000002</v>
      </c>
      <c r="AA442" s="24" t="s">
        <v>729</v>
      </c>
      <c r="AB442" s="25">
        <v>34200</v>
      </c>
      <c r="AC442" s="25">
        <v>131400</v>
      </c>
      <c r="AD442" s="26">
        <v>26</v>
      </c>
      <c r="AE442" s="26">
        <v>2.7</v>
      </c>
      <c r="AF442" s="25">
        <v>16400</v>
      </c>
      <c r="AG442" s="25">
        <v>131400</v>
      </c>
      <c r="AH442" s="26">
        <v>12.5</v>
      </c>
      <c r="AI442" s="26">
        <v>2</v>
      </c>
      <c r="AJ442" s="25">
        <v>85900</v>
      </c>
      <c r="AK442" s="25">
        <v>131400</v>
      </c>
      <c r="AL442" s="26">
        <v>65.400000000000006</v>
      </c>
      <c r="AM442" s="26">
        <v>2.9</v>
      </c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</row>
    <row r="443" spans="1:91" x14ac:dyDescent="0.3">
      <c r="A443" s="6" t="s">
        <v>451</v>
      </c>
      <c r="B443" s="7">
        <v>34500</v>
      </c>
      <c r="C443" s="7">
        <v>102900</v>
      </c>
      <c r="D443" s="8">
        <v>33.5</v>
      </c>
      <c r="E443" s="8">
        <v>2.9</v>
      </c>
      <c r="F443" s="7">
        <v>65400</v>
      </c>
      <c r="G443" s="7">
        <v>102900</v>
      </c>
      <c r="H443" s="8">
        <v>63.5</v>
      </c>
      <c r="I443" s="8">
        <v>3</v>
      </c>
      <c r="J443" s="7">
        <v>10000</v>
      </c>
      <c r="K443" s="7">
        <v>102900</v>
      </c>
      <c r="L443" s="8">
        <v>9.6999999999999993</v>
      </c>
      <c r="M443" s="8">
        <v>1.8</v>
      </c>
      <c r="AA443" s="24" t="s">
        <v>730</v>
      </c>
      <c r="AB443" s="25">
        <v>33700</v>
      </c>
      <c r="AC443" s="25">
        <v>105900</v>
      </c>
      <c r="AD443" s="26">
        <v>31.8</v>
      </c>
      <c r="AE443" s="26">
        <v>3.1</v>
      </c>
      <c r="AF443" s="25">
        <v>12000</v>
      </c>
      <c r="AG443" s="25">
        <v>105900</v>
      </c>
      <c r="AH443" s="26">
        <v>11.3</v>
      </c>
      <c r="AI443" s="26">
        <v>2.1</v>
      </c>
      <c r="AJ443" s="25">
        <v>63400</v>
      </c>
      <c r="AK443" s="25">
        <v>105900</v>
      </c>
      <c r="AL443" s="26">
        <v>59.9</v>
      </c>
      <c r="AM443" s="26">
        <v>3.2</v>
      </c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</row>
    <row r="444" spans="1:91" x14ac:dyDescent="0.3">
      <c r="A444" s="6" t="s">
        <v>452</v>
      </c>
      <c r="B444" s="7">
        <v>17300</v>
      </c>
      <c r="C444" s="7">
        <v>84700</v>
      </c>
      <c r="D444" s="8">
        <v>20.5</v>
      </c>
      <c r="E444" s="8">
        <v>2.2999999999999998</v>
      </c>
      <c r="F444" s="7">
        <v>45100</v>
      </c>
      <c r="G444" s="7">
        <v>84700</v>
      </c>
      <c r="H444" s="8">
        <v>53.3</v>
      </c>
      <c r="I444" s="8">
        <v>2.9</v>
      </c>
      <c r="J444" s="7">
        <v>11300</v>
      </c>
      <c r="K444" s="7">
        <v>84700</v>
      </c>
      <c r="L444" s="8">
        <v>13.4</v>
      </c>
      <c r="M444" s="8">
        <v>2</v>
      </c>
      <c r="AA444" s="24" t="s">
        <v>731</v>
      </c>
      <c r="AB444" s="25">
        <v>21200</v>
      </c>
      <c r="AC444" s="25">
        <v>88400</v>
      </c>
      <c r="AD444" s="26">
        <v>24</v>
      </c>
      <c r="AE444" s="26">
        <v>2.4</v>
      </c>
      <c r="AF444" s="25">
        <v>10400</v>
      </c>
      <c r="AG444" s="25">
        <v>88400</v>
      </c>
      <c r="AH444" s="26">
        <v>11.8</v>
      </c>
      <c r="AI444" s="26">
        <v>1.8</v>
      </c>
      <c r="AJ444" s="25">
        <v>49800</v>
      </c>
      <c r="AK444" s="25">
        <v>88400</v>
      </c>
      <c r="AL444" s="26">
        <v>56.3</v>
      </c>
      <c r="AM444" s="26">
        <v>2.8</v>
      </c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</row>
    <row r="445" spans="1:91" x14ac:dyDescent="0.3">
      <c r="A445" s="6" t="s">
        <v>453</v>
      </c>
      <c r="B445" s="7">
        <v>40000</v>
      </c>
      <c r="C445" s="7">
        <v>155200</v>
      </c>
      <c r="D445" s="8">
        <v>25.8</v>
      </c>
      <c r="E445" s="8">
        <v>3</v>
      </c>
      <c r="F445" s="7">
        <v>100800</v>
      </c>
      <c r="G445" s="7">
        <v>155200</v>
      </c>
      <c r="H445" s="8">
        <v>65</v>
      </c>
      <c r="I445" s="8">
        <v>3.2</v>
      </c>
      <c r="J445" s="7">
        <v>19400</v>
      </c>
      <c r="K445" s="7">
        <v>155200</v>
      </c>
      <c r="L445" s="8">
        <v>12.5</v>
      </c>
      <c r="M445" s="8">
        <v>2.2000000000000002</v>
      </c>
      <c r="AA445" s="24" t="s">
        <v>732</v>
      </c>
      <c r="AB445" s="25">
        <v>42100</v>
      </c>
      <c r="AC445" s="25">
        <v>158500</v>
      </c>
      <c r="AD445" s="26">
        <v>26.6</v>
      </c>
      <c r="AE445" s="26">
        <v>2.9</v>
      </c>
      <c r="AF445" s="25">
        <v>17600</v>
      </c>
      <c r="AG445" s="25">
        <v>158500</v>
      </c>
      <c r="AH445" s="26">
        <v>11.1</v>
      </c>
      <c r="AI445" s="26">
        <v>2</v>
      </c>
      <c r="AJ445" s="25">
        <v>100500</v>
      </c>
      <c r="AK445" s="25">
        <v>158500</v>
      </c>
      <c r="AL445" s="26">
        <v>63.4</v>
      </c>
      <c r="AM445" s="26">
        <v>3.1</v>
      </c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</row>
    <row r="446" spans="1:91" x14ac:dyDescent="0.3">
      <c r="A446" s="6" t="s">
        <v>454</v>
      </c>
      <c r="B446" s="7">
        <v>33500</v>
      </c>
      <c r="C446" s="7">
        <v>94800</v>
      </c>
      <c r="D446" s="8">
        <v>35.299999999999997</v>
      </c>
      <c r="E446" s="8">
        <v>3.1</v>
      </c>
      <c r="F446" s="7">
        <v>66600</v>
      </c>
      <c r="G446" s="7">
        <v>94800</v>
      </c>
      <c r="H446" s="8">
        <v>70.2</v>
      </c>
      <c r="I446" s="8">
        <v>3</v>
      </c>
      <c r="J446" s="7">
        <v>8800</v>
      </c>
      <c r="K446" s="7">
        <v>94800</v>
      </c>
      <c r="L446" s="8">
        <v>9.3000000000000007</v>
      </c>
      <c r="M446" s="8">
        <v>1.9</v>
      </c>
      <c r="AA446" s="24" t="s">
        <v>733</v>
      </c>
      <c r="AB446" s="25">
        <v>35400</v>
      </c>
      <c r="AC446" s="25">
        <v>98000</v>
      </c>
      <c r="AD446" s="26">
        <v>36.1</v>
      </c>
      <c r="AE446" s="26">
        <v>3.2</v>
      </c>
      <c r="AF446" s="25">
        <v>6700</v>
      </c>
      <c r="AG446" s="25">
        <v>98000</v>
      </c>
      <c r="AH446" s="26">
        <v>6.9</v>
      </c>
      <c r="AI446" s="26">
        <v>1.7</v>
      </c>
      <c r="AJ446" s="25">
        <v>70800</v>
      </c>
      <c r="AK446" s="25">
        <v>98000</v>
      </c>
      <c r="AL446" s="26">
        <v>72.2</v>
      </c>
      <c r="AM446" s="26">
        <v>2.9</v>
      </c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</row>
    <row r="447" spans="1:91" x14ac:dyDescent="0.3">
      <c r="A447" s="6" t="s">
        <v>455</v>
      </c>
      <c r="B447" s="7">
        <v>34100</v>
      </c>
      <c r="C447" s="7">
        <v>86300</v>
      </c>
      <c r="D447" s="8">
        <v>39.5</v>
      </c>
      <c r="E447" s="8">
        <v>3.1</v>
      </c>
      <c r="F447" s="7">
        <v>62100</v>
      </c>
      <c r="G447" s="7">
        <v>86300</v>
      </c>
      <c r="H447" s="8">
        <v>72</v>
      </c>
      <c r="I447" s="8">
        <v>2.9</v>
      </c>
      <c r="J447" s="7">
        <v>6700</v>
      </c>
      <c r="K447" s="7">
        <v>86300</v>
      </c>
      <c r="L447" s="8">
        <v>7.8</v>
      </c>
      <c r="M447" s="8">
        <v>1.7</v>
      </c>
      <c r="AA447" s="24" t="s">
        <v>734</v>
      </c>
      <c r="AB447" s="25">
        <v>35500</v>
      </c>
      <c r="AC447" s="25">
        <v>90600</v>
      </c>
      <c r="AD447" s="26">
        <v>39.200000000000003</v>
      </c>
      <c r="AE447" s="26">
        <v>3.1</v>
      </c>
      <c r="AF447" s="25">
        <v>7300</v>
      </c>
      <c r="AG447" s="25">
        <v>90600</v>
      </c>
      <c r="AH447" s="26">
        <v>8</v>
      </c>
      <c r="AI447" s="26">
        <v>1.7</v>
      </c>
      <c r="AJ447" s="25">
        <v>64600</v>
      </c>
      <c r="AK447" s="25">
        <v>90600</v>
      </c>
      <c r="AL447" s="26">
        <v>71.3</v>
      </c>
      <c r="AM447" s="26">
        <v>2.9</v>
      </c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</row>
    <row r="448" spans="1:91" x14ac:dyDescent="0.3">
      <c r="A448" s="6" t="s">
        <v>456</v>
      </c>
      <c r="B448" s="7">
        <v>39500</v>
      </c>
      <c r="C448" s="7">
        <v>96600</v>
      </c>
      <c r="D448" s="8">
        <v>40.799999999999997</v>
      </c>
      <c r="E448" s="8">
        <v>3</v>
      </c>
      <c r="F448" s="7">
        <v>73300</v>
      </c>
      <c r="G448" s="7">
        <v>96600</v>
      </c>
      <c r="H448" s="8">
        <v>75.8</v>
      </c>
      <c r="I448" s="8">
        <v>2.6</v>
      </c>
      <c r="J448" s="7">
        <v>5800</v>
      </c>
      <c r="K448" s="7">
        <v>96600</v>
      </c>
      <c r="L448" s="8">
        <v>6</v>
      </c>
      <c r="M448" s="8">
        <v>1.5</v>
      </c>
      <c r="AA448" s="24" t="s">
        <v>735</v>
      </c>
      <c r="AB448" s="25">
        <v>43200</v>
      </c>
      <c r="AC448" s="25">
        <v>98700</v>
      </c>
      <c r="AD448" s="26">
        <v>43.8</v>
      </c>
      <c r="AE448" s="26">
        <v>3.1</v>
      </c>
      <c r="AF448" s="25">
        <v>6400</v>
      </c>
      <c r="AG448" s="25">
        <v>98700</v>
      </c>
      <c r="AH448" s="26">
        <v>6.5</v>
      </c>
      <c r="AI448" s="26">
        <v>1.6</v>
      </c>
      <c r="AJ448" s="25">
        <v>76100</v>
      </c>
      <c r="AK448" s="25">
        <v>98700</v>
      </c>
      <c r="AL448" s="26">
        <v>77.099999999999994</v>
      </c>
      <c r="AM448" s="26">
        <v>2.7</v>
      </c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</row>
    <row r="449" spans="1:91" x14ac:dyDescent="0.3">
      <c r="A449" s="6" t="s">
        <v>457</v>
      </c>
      <c r="B449" s="7">
        <v>31300</v>
      </c>
      <c r="C449" s="7">
        <v>106200</v>
      </c>
      <c r="D449" s="8">
        <v>29.5</v>
      </c>
      <c r="E449" s="8">
        <v>5.4</v>
      </c>
      <c r="F449" s="7">
        <v>70800</v>
      </c>
      <c r="G449" s="7">
        <v>106200</v>
      </c>
      <c r="H449" s="8">
        <v>66.7</v>
      </c>
      <c r="I449" s="8">
        <v>5.6</v>
      </c>
      <c r="J449" s="7">
        <v>12600</v>
      </c>
      <c r="K449" s="7">
        <v>106200</v>
      </c>
      <c r="L449" s="8">
        <v>11.9</v>
      </c>
      <c r="M449" s="8">
        <v>3.8</v>
      </c>
      <c r="AA449" s="24" t="s">
        <v>932</v>
      </c>
      <c r="AB449" s="25">
        <v>34700</v>
      </c>
      <c r="AC449" s="25">
        <v>111200</v>
      </c>
      <c r="AD449" s="26">
        <v>31.2</v>
      </c>
      <c r="AE449" s="26">
        <v>5.4</v>
      </c>
      <c r="AF449" s="25">
        <v>12000</v>
      </c>
      <c r="AG449" s="25">
        <v>111200</v>
      </c>
      <c r="AH449" s="26">
        <v>10.8</v>
      </c>
      <c r="AI449" s="26">
        <v>3.6</v>
      </c>
      <c r="AJ449" s="25">
        <v>73900</v>
      </c>
      <c r="AK449" s="25">
        <v>111200</v>
      </c>
      <c r="AL449" s="26">
        <v>66.5</v>
      </c>
      <c r="AM449" s="26">
        <v>5.5</v>
      </c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</row>
    <row r="450" spans="1:91" x14ac:dyDescent="0.3">
      <c r="A450" s="6" t="s">
        <v>458</v>
      </c>
      <c r="B450" s="7">
        <v>25100</v>
      </c>
      <c r="C450" s="7">
        <v>54700</v>
      </c>
      <c r="D450" s="8">
        <v>45.9</v>
      </c>
      <c r="E450" s="8">
        <v>8.1</v>
      </c>
      <c r="F450" s="7">
        <v>43300</v>
      </c>
      <c r="G450" s="7">
        <v>54700</v>
      </c>
      <c r="H450" s="8">
        <v>79.3</v>
      </c>
      <c r="I450" s="8">
        <v>6.6</v>
      </c>
      <c r="J450" s="7">
        <v>2000</v>
      </c>
      <c r="K450" s="7">
        <v>54700</v>
      </c>
      <c r="L450" s="8">
        <v>3.7</v>
      </c>
      <c r="M450" s="7" t="s">
        <v>100</v>
      </c>
      <c r="AA450" s="24" t="s">
        <v>933</v>
      </c>
      <c r="AB450" s="25">
        <v>23000</v>
      </c>
      <c r="AC450" s="25">
        <v>56800</v>
      </c>
      <c r="AD450" s="26">
        <v>40.5</v>
      </c>
      <c r="AE450" s="26">
        <v>7.2</v>
      </c>
      <c r="AF450" s="25">
        <v>3800</v>
      </c>
      <c r="AG450" s="25">
        <v>56800</v>
      </c>
      <c r="AH450" s="26">
        <v>6.6</v>
      </c>
      <c r="AI450" s="26">
        <v>3.6</v>
      </c>
      <c r="AJ450" s="25">
        <v>41700</v>
      </c>
      <c r="AK450" s="25">
        <v>56800</v>
      </c>
      <c r="AL450" s="26">
        <v>73.400000000000006</v>
      </c>
      <c r="AM450" s="26">
        <v>6.5</v>
      </c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</row>
    <row r="451" spans="1:91" x14ac:dyDescent="0.3">
      <c r="A451" s="6" t="s">
        <v>459</v>
      </c>
      <c r="B451" s="7">
        <v>14100</v>
      </c>
      <c r="C451" s="7">
        <v>39100</v>
      </c>
      <c r="D451" s="8">
        <v>35.9</v>
      </c>
      <c r="E451" s="8">
        <v>8.6999999999999993</v>
      </c>
      <c r="F451" s="7">
        <v>27900</v>
      </c>
      <c r="G451" s="7">
        <v>39100</v>
      </c>
      <c r="H451" s="8">
        <v>71.2</v>
      </c>
      <c r="I451" s="8">
        <v>8.1999999999999993</v>
      </c>
      <c r="J451" s="7">
        <v>4200</v>
      </c>
      <c r="K451" s="7">
        <v>39100</v>
      </c>
      <c r="L451" s="8">
        <v>10.8</v>
      </c>
      <c r="M451" s="8">
        <v>5.6</v>
      </c>
      <c r="AA451" s="24" t="s">
        <v>934</v>
      </c>
      <c r="AB451" s="25">
        <v>17800</v>
      </c>
      <c r="AC451" s="25">
        <v>39900</v>
      </c>
      <c r="AD451" s="26">
        <v>44.6</v>
      </c>
      <c r="AE451" s="26">
        <v>8.5</v>
      </c>
      <c r="AF451" s="25">
        <v>3200</v>
      </c>
      <c r="AG451" s="25">
        <v>39900</v>
      </c>
      <c r="AH451" s="26">
        <v>8</v>
      </c>
      <c r="AI451" s="26">
        <v>4.7</v>
      </c>
      <c r="AJ451" s="25">
        <v>29600</v>
      </c>
      <c r="AK451" s="25">
        <v>39900</v>
      </c>
      <c r="AL451" s="26">
        <v>74.099999999999994</v>
      </c>
      <c r="AM451" s="26">
        <v>7.5</v>
      </c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</row>
    <row r="452" spans="1:91" x14ac:dyDescent="0.3">
      <c r="A452" s="6" t="s">
        <v>460</v>
      </c>
      <c r="B452" s="7">
        <v>34000</v>
      </c>
      <c r="C452" s="7">
        <v>104500</v>
      </c>
      <c r="D452" s="8">
        <v>32.6</v>
      </c>
      <c r="E452" s="8">
        <v>5.3</v>
      </c>
      <c r="F452" s="7">
        <v>70800</v>
      </c>
      <c r="G452" s="7">
        <v>104500</v>
      </c>
      <c r="H452" s="8">
        <v>67.8</v>
      </c>
      <c r="I452" s="8">
        <v>5.3</v>
      </c>
      <c r="J452" s="7">
        <v>11300</v>
      </c>
      <c r="K452" s="7">
        <v>104500</v>
      </c>
      <c r="L452" s="8">
        <v>10.9</v>
      </c>
      <c r="M452" s="8">
        <v>3.5</v>
      </c>
      <c r="AA452" s="24" t="s">
        <v>935</v>
      </c>
      <c r="AB452" s="25">
        <v>28400</v>
      </c>
      <c r="AC452" s="25">
        <v>106500</v>
      </c>
      <c r="AD452" s="26">
        <v>26.7</v>
      </c>
      <c r="AE452" s="26">
        <v>4.7</v>
      </c>
      <c r="AF452" s="25">
        <v>11000</v>
      </c>
      <c r="AG452" s="25">
        <v>106500</v>
      </c>
      <c r="AH452" s="26">
        <v>10.4</v>
      </c>
      <c r="AI452" s="26">
        <v>3.2</v>
      </c>
      <c r="AJ452" s="25">
        <v>65200</v>
      </c>
      <c r="AK452" s="25">
        <v>106500</v>
      </c>
      <c r="AL452" s="26">
        <v>61.2</v>
      </c>
      <c r="AM452" s="26">
        <v>5.0999999999999996</v>
      </c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</row>
    <row r="453" spans="1:91" x14ac:dyDescent="0.3">
      <c r="A453" s="6" t="s">
        <v>461</v>
      </c>
      <c r="B453" s="7">
        <v>10200</v>
      </c>
      <c r="C453" s="7">
        <v>56600</v>
      </c>
      <c r="D453" s="8">
        <v>18</v>
      </c>
      <c r="E453" s="8">
        <v>5.4</v>
      </c>
      <c r="F453" s="7">
        <v>34100</v>
      </c>
      <c r="G453" s="7">
        <v>56600</v>
      </c>
      <c r="H453" s="8">
        <v>60.3</v>
      </c>
      <c r="I453" s="8">
        <v>6.9</v>
      </c>
      <c r="J453" s="7">
        <v>6900</v>
      </c>
      <c r="K453" s="7">
        <v>56600</v>
      </c>
      <c r="L453" s="8">
        <v>12.1</v>
      </c>
      <c r="M453" s="8">
        <v>4.5999999999999996</v>
      </c>
      <c r="AA453" s="24" t="s">
        <v>936</v>
      </c>
      <c r="AB453" s="25">
        <v>16600</v>
      </c>
      <c r="AC453" s="25">
        <v>59100</v>
      </c>
      <c r="AD453" s="26">
        <v>28.1</v>
      </c>
      <c r="AE453" s="26">
        <v>7.1</v>
      </c>
      <c r="AF453" s="25">
        <v>5100</v>
      </c>
      <c r="AG453" s="25">
        <v>59100</v>
      </c>
      <c r="AH453" s="26">
        <v>8.6</v>
      </c>
      <c r="AI453" s="26">
        <v>4.4000000000000004</v>
      </c>
      <c r="AJ453" s="25">
        <v>38100</v>
      </c>
      <c r="AK453" s="25">
        <v>59100</v>
      </c>
      <c r="AL453" s="26">
        <v>64.5</v>
      </c>
      <c r="AM453" s="26">
        <v>7.6</v>
      </c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</row>
    <row r="454" spans="1:91" x14ac:dyDescent="0.3">
      <c r="A454" s="6" t="s">
        <v>462</v>
      </c>
      <c r="B454" s="7">
        <v>10100</v>
      </c>
      <c r="C454" s="7">
        <v>55000</v>
      </c>
      <c r="D454" s="8">
        <v>18.399999999999999</v>
      </c>
      <c r="E454" s="8">
        <v>5.8</v>
      </c>
      <c r="F454" s="7">
        <v>32000</v>
      </c>
      <c r="G454" s="7">
        <v>55000</v>
      </c>
      <c r="H454" s="8">
        <v>58.2</v>
      </c>
      <c r="I454" s="8">
        <v>7.4</v>
      </c>
      <c r="J454" s="7">
        <v>8000</v>
      </c>
      <c r="K454" s="7">
        <v>55000</v>
      </c>
      <c r="L454" s="8">
        <v>14.6</v>
      </c>
      <c r="M454" s="8">
        <v>5.3</v>
      </c>
      <c r="AA454" s="24" t="s">
        <v>937</v>
      </c>
      <c r="AB454" s="25">
        <v>13100</v>
      </c>
      <c r="AC454" s="25">
        <v>55600</v>
      </c>
      <c r="AD454" s="26">
        <v>23.6</v>
      </c>
      <c r="AE454" s="26">
        <v>6.1</v>
      </c>
      <c r="AF454" s="25">
        <v>6000</v>
      </c>
      <c r="AG454" s="25">
        <v>55600</v>
      </c>
      <c r="AH454" s="26">
        <v>10.8</v>
      </c>
      <c r="AI454" s="26">
        <v>4.5</v>
      </c>
      <c r="AJ454" s="25">
        <v>34900</v>
      </c>
      <c r="AK454" s="25">
        <v>55600</v>
      </c>
      <c r="AL454" s="26">
        <v>62.9</v>
      </c>
      <c r="AM454" s="26">
        <v>7</v>
      </c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</row>
    <row r="455" spans="1:91" x14ac:dyDescent="0.3">
      <c r="A455" s="6" t="s">
        <v>463</v>
      </c>
      <c r="B455" s="7">
        <v>19600</v>
      </c>
      <c r="C455" s="7">
        <v>54600</v>
      </c>
      <c r="D455" s="8">
        <v>35.799999999999997</v>
      </c>
      <c r="E455" s="8">
        <v>6.8</v>
      </c>
      <c r="F455" s="7">
        <v>39400</v>
      </c>
      <c r="G455" s="7">
        <v>54600</v>
      </c>
      <c r="H455" s="8">
        <v>72.099999999999994</v>
      </c>
      <c r="I455" s="8">
        <v>6.4</v>
      </c>
      <c r="J455" s="7">
        <v>6700</v>
      </c>
      <c r="K455" s="7">
        <v>54600</v>
      </c>
      <c r="L455" s="8">
        <v>12.3</v>
      </c>
      <c r="M455" s="8">
        <v>4.7</v>
      </c>
      <c r="AA455" s="24" t="s">
        <v>938</v>
      </c>
      <c r="AB455" s="25">
        <v>15900</v>
      </c>
      <c r="AC455" s="25">
        <v>57800</v>
      </c>
      <c r="AD455" s="26">
        <v>27.5</v>
      </c>
      <c r="AE455" s="26">
        <v>6.7</v>
      </c>
      <c r="AF455" s="25">
        <v>7300</v>
      </c>
      <c r="AG455" s="25">
        <v>57800</v>
      </c>
      <c r="AH455" s="26">
        <v>12.6</v>
      </c>
      <c r="AI455" s="26">
        <v>5</v>
      </c>
      <c r="AJ455" s="25">
        <v>38900</v>
      </c>
      <c r="AK455" s="25">
        <v>57800</v>
      </c>
      <c r="AL455" s="26">
        <v>67.400000000000006</v>
      </c>
      <c r="AM455" s="26">
        <v>7</v>
      </c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</row>
    <row r="456" spans="1:91" x14ac:dyDescent="0.3">
      <c r="A456" s="6" t="s">
        <v>464</v>
      </c>
      <c r="B456" s="7">
        <v>12800</v>
      </c>
      <c r="C456" s="7">
        <v>47200</v>
      </c>
      <c r="D456" s="8">
        <v>27</v>
      </c>
      <c r="E456" s="8">
        <v>7.3</v>
      </c>
      <c r="F456" s="7">
        <v>32600</v>
      </c>
      <c r="G456" s="7">
        <v>47200</v>
      </c>
      <c r="H456" s="8">
        <v>68.900000000000006</v>
      </c>
      <c r="I456" s="8">
        <v>7.6</v>
      </c>
      <c r="J456" s="7">
        <v>5800</v>
      </c>
      <c r="K456" s="7">
        <v>47200</v>
      </c>
      <c r="L456" s="8">
        <v>12.2</v>
      </c>
      <c r="M456" s="8">
        <v>5.3</v>
      </c>
      <c r="AA456" s="24" t="s">
        <v>939</v>
      </c>
      <c r="AB456" s="25">
        <v>12200</v>
      </c>
      <c r="AC456" s="25">
        <v>50200</v>
      </c>
      <c r="AD456" s="26">
        <v>24.3</v>
      </c>
      <c r="AE456" s="26">
        <v>6.4</v>
      </c>
      <c r="AF456" s="25">
        <v>6700</v>
      </c>
      <c r="AG456" s="25">
        <v>50200</v>
      </c>
      <c r="AH456" s="26">
        <v>13.3</v>
      </c>
      <c r="AI456" s="26">
        <v>5.0999999999999996</v>
      </c>
      <c r="AJ456" s="25">
        <v>30900</v>
      </c>
      <c r="AK456" s="25">
        <v>50200</v>
      </c>
      <c r="AL456" s="26">
        <v>61.6</v>
      </c>
      <c r="AM456" s="26">
        <v>7.2</v>
      </c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</row>
    <row r="457" spans="1:91" x14ac:dyDescent="0.3">
      <c r="A457" s="6" t="s">
        <v>465</v>
      </c>
      <c r="B457" s="7">
        <v>22800</v>
      </c>
      <c r="C457" s="7">
        <v>83300</v>
      </c>
      <c r="D457" s="8">
        <v>27.3</v>
      </c>
      <c r="E457" s="8">
        <v>4.7</v>
      </c>
      <c r="F457" s="7">
        <v>57100</v>
      </c>
      <c r="G457" s="7">
        <v>83300</v>
      </c>
      <c r="H457" s="8">
        <v>68.599999999999994</v>
      </c>
      <c r="I457" s="8">
        <v>4.9000000000000004</v>
      </c>
      <c r="J457" s="7">
        <v>5900</v>
      </c>
      <c r="K457" s="7">
        <v>83300</v>
      </c>
      <c r="L457" s="8">
        <v>7.1</v>
      </c>
      <c r="M457" s="8">
        <v>2.7</v>
      </c>
      <c r="AA457" s="24" t="s">
        <v>940</v>
      </c>
      <c r="AB457" s="25">
        <v>23800</v>
      </c>
      <c r="AC457" s="25">
        <v>85500</v>
      </c>
      <c r="AD457" s="26">
        <v>27.8</v>
      </c>
      <c r="AE457" s="26">
        <v>4.7</v>
      </c>
      <c r="AF457" s="25">
        <v>6500</v>
      </c>
      <c r="AG457" s="25">
        <v>85500</v>
      </c>
      <c r="AH457" s="26">
        <v>7.5</v>
      </c>
      <c r="AI457" s="26">
        <v>2.8</v>
      </c>
      <c r="AJ457" s="25">
        <v>61200</v>
      </c>
      <c r="AK457" s="25">
        <v>85500</v>
      </c>
      <c r="AL457" s="26">
        <v>71.599999999999994</v>
      </c>
      <c r="AM457" s="26">
        <v>4.7</v>
      </c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</row>
    <row r="458" spans="1:91" x14ac:dyDescent="0.3">
      <c r="A458" s="6" t="s">
        <v>466</v>
      </c>
      <c r="B458" s="7">
        <v>29700</v>
      </c>
      <c r="C458" s="7">
        <v>104000</v>
      </c>
      <c r="D458" s="8">
        <v>28.6</v>
      </c>
      <c r="E458" s="8">
        <v>4.8</v>
      </c>
      <c r="F458" s="7">
        <v>69500</v>
      </c>
      <c r="G458" s="7">
        <v>104000</v>
      </c>
      <c r="H458" s="8">
        <v>66.8</v>
      </c>
      <c r="I458" s="8">
        <v>5</v>
      </c>
      <c r="J458" s="7">
        <v>10000</v>
      </c>
      <c r="K458" s="7">
        <v>104000</v>
      </c>
      <c r="L458" s="8">
        <v>9.6</v>
      </c>
      <c r="M458" s="8">
        <v>3.1</v>
      </c>
      <c r="AA458" s="24" t="s">
        <v>941</v>
      </c>
      <c r="AB458" s="25">
        <v>29700</v>
      </c>
      <c r="AC458" s="25">
        <v>106700</v>
      </c>
      <c r="AD458" s="26">
        <v>27.8</v>
      </c>
      <c r="AE458" s="26">
        <v>4.9000000000000004</v>
      </c>
      <c r="AF458" s="25">
        <v>10800</v>
      </c>
      <c r="AG458" s="25">
        <v>106700</v>
      </c>
      <c r="AH458" s="26">
        <v>10.1</v>
      </c>
      <c r="AI458" s="26">
        <v>3.3</v>
      </c>
      <c r="AJ458" s="25">
        <v>70500</v>
      </c>
      <c r="AK458" s="25">
        <v>106700</v>
      </c>
      <c r="AL458" s="26">
        <v>66.099999999999994</v>
      </c>
      <c r="AM458" s="26">
        <v>5.0999999999999996</v>
      </c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</row>
    <row r="459" spans="1:91" x14ac:dyDescent="0.3">
      <c r="A459" s="6" t="s">
        <v>467</v>
      </c>
      <c r="B459" s="7">
        <v>19600</v>
      </c>
      <c r="C459" s="7">
        <v>68500</v>
      </c>
      <c r="D459" s="8">
        <v>28.6</v>
      </c>
      <c r="E459" s="8">
        <v>6.1</v>
      </c>
      <c r="F459" s="7">
        <v>52500</v>
      </c>
      <c r="G459" s="7">
        <v>68500</v>
      </c>
      <c r="H459" s="8">
        <v>76.7</v>
      </c>
      <c r="I459" s="8">
        <v>5.7</v>
      </c>
      <c r="J459" s="7">
        <v>4000</v>
      </c>
      <c r="K459" s="7">
        <v>68500</v>
      </c>
      <c r="L459" s="8">
        <v>5.9</v>
      </c>
      <c r="M459" s="8">
        <v>3.2</v>
      </c>
      <c r="AA459" s="24" t="s">
        <v>942</v>
      </c>
      <c r="AB459" s="25">
        <v>20700</v>
      </c>
      <c r="AC459" s="25">
        <v>70400</v>
      </c>
      <c r="AD459" s="26">
        <v>29.4</v>
      </c>
      <c r="AE459" s="26">
        <v>5.8</v>
      </c>
      <c r="AF459" s="25">
        <v>4500</v>
      </c>
      <c r="AG459" s="25">
        <v>70400</v>
      </c>
      <c r="AH459" s="26">
        <v>6.4</v>
      </c>
      <c r="AI459" s="26">
        <v>3.1</v>
      </c>
      <c r="AJ459" s="25">
        <v>50800</v>
      </c>
      <c r="AK459" s="25">
        <v>70400</v>
      </c>
      <c r="AL459" s="26">
        <v>72.2</v>
      </c>
      <c r="AM459" s="26">
        <v>5.7</v>
      </c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</row>
    <row r="460" spans="1:91" x14ac:dyDescent="0.3">
      <c r="A460" s="6" t="s">
        <v>468</v>
      </c>
      <c r="B460" s="7">
        <v>22400</v>
      </c>
      <c r="C460" s="7">
        <v>76300</v>
      </c>
      <c r="D460" s="8">
        <v>29.3</v>
      </c>
      <c r="E460" s="8">
        <v>6.1</v>
      </c>
      <c r="F460" s="7">
        <v>51300</v>
      </c>
      <c r="G460" s="7">
        <v>76300</v>
      </c>
      <c r="H460" s="8">
        <v>67.3</v>
      </c>
      <c r="I460" s="8">
        <v>6.3</v>
      </c>
      <c r="J460" s="7">
        <v>7400</v>
      </c>
      <c r="K460" s="7">
        <v>76300</v>
      </c>
      <c r="L460" s="8">
        <v>9.8000000000000007</v>
      </c>
      <c r="M460" s="8">
        <v>4</v>
      </c>
      <c r="AA460" s="24" t="s">
        <v>943</v>
      </c>
      <c r="AB460" s="25">
        <v>24700</v>
      </c>
      <c r="AC460" s="25">
        <v>79000</v>
      </c>
      <c r="AD460" s="26">
        <v>31.3</v>
      </c>
      <c r="AE460" s="26">
        <v>6</v>
      </c>
      <c r="AF460" s="25">
        <v>6900</v>
      </c>
      <c r="AG460" s="25">
        <v>79000</v>
      </c>
      <c r="AH460" s="26">
        <v>8.6999999999999993</v>
      </c>
      <c r="AI460" s="26">
        <v>3.6</v>
      </c>
      <c r="AJ460" s="25">
        <v>56400</v>
      </c>
      <c r="AK460" s="25">
        <v>79000</v>
      </c>
      <c r="AL460" s="26">
        <v>71.400000000000006</v>
      </c>
      <c r="AM460" s="26">
        <v>5.8</v>
      </c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</row>
    <row r="461" spans="1:91" x14ac:dyDescent="0.3">
      <c r="A461" s="6" t="s">
        <v>469</v>
      </c>
      <c r="B461" s="7">
        <v>18000</v>
      </c>
      <c r="C461" s="7">
        <v>66000</v>
      </c>
      <c r="D461" s="8">
        <v>27.3</v>
      </c>
      <c r="E461" s="8">
        <v>5.9</v>
      </c>
      <c r="F461" s="7">
        <v>45000</v>
      </c>
      <c r="G461" s="7">
        <v>66000</v>
      </c>
      <c r="H461" s="8">
        <v>68.2</v>
      </c>
      <c r="I461" s="8">
        <v>6.2</v>
      </c>
      <c r="J461" s="7">
        <v>4300</v>
      </c>
      <c r="K461" s="7">
        <v>66000</v>
      </c>
      <c r="L461" s="8">
        <v>6.5</v>
      </c>
      <c r="M461" s="8">
        <v>3.3</v>
      </c>
      <c r="AA461" s="24" t="s">
        <v>944</v>
      </c>
      <c r="AB461" s="25">
        <v>16400</v>
      </c>
      <c r="AC461" s="25">
        <v>68500</v>
      </c>
      <c r="AD461" s="26">
        <v>24</v>
      </c>
      <c r="AE461" s="26">
        <v>5.3</v>
      </c>
      <c r="AF461" s="25">
        <v>3500</v>
      </c>
      <c r="AG461" s="25">
        <v>68500</v>
      </c>
      <c r="AH461" s="26">
        <v>5.0999999999999996</v>
      </c>
      <c r="AI461" s="26">
        <v>2.7</v>
      </c>
      <c r="AJ461" s="25">
        <v>46800</v>
      </c>
      <c r="AK461" s="25">
        <v>68500</v>
      </c>
      <c r="AL461" s="26">
        <v>68.3</v>
      </c>
      <c r="AM461" s="26">
        <v>5.7</v>
      </c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</row>
    <row r="462" spans="1:91" x14ac:dyDescent="0.3">
      <c r="A462" s="6" t="s">
        <v>470</v>
      </c>
      <c r="B462" s="7">
        <v>9800</v>
      </c>
      <c r="C462" s="7">
        <v>49200</v>
      </c>
      <c r="D462" s="8">
        <v>20</v>
      </c>
      <c r="E462" s="8">
        <v>6.3</v>
      </c>
      <c r="F462" s="7">
        <v>34000</v>
      </c>
      <c r="G462" s="7">
        <v>49200</v>
      </c>
      <c r="H462" s="8">
        <v>69</v>
      </c>
      <c r="I462" s="8">
        <v>7.3</v>
      </c>
      <c r="J462" s="7">
        <v>4600</v>
      </c>
      <c r="K462" s="7">
        <v>49200</v>
      </c>
      <c r="L462" s="8">
        <v>9.4</v>
      </c>
      <c r="M462" s="8">
        <v>4.5999999999999996</v>
      </c>
      <c r="AA462" s="24" t="s">
        <v>945</v>
      </c>
      <c r="AB462" s="25">
        <v>14100</v>
      </c>
      <c r="AC462" s="25">
        <v>51300</v>
      </c>
      <c r="AD462" s="26">
        <v>27.5</v>
      </c>
      <c r="AE462" s="26">
        <v>7.5</v>
      </c>
      <c r="AF462" s="25">
        <v>4500</v>
      </c>
      <c r="AG462" s="25">
        <v>51300</v>
      </c>
      <c r="AH462" s="26">
        <v>8.8000000000000007</v>
      </c>
      <c r="AI462" s="26">
        <v>4.8</v>
      </c>
      <c r="AJ462" s="25">
        <v>37300</v>
      </c>
      <c r="AK462" s="25">
        <v>51300</v>
      </c>
      <c r="AL462" s="26">
        <v>72.599999999999994</v>
      </c>
      <c r="AM462" s="26">
        <v>7.5</v>
      </c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</row>
    <row r="463" spans="1:91" x14ac:dyDescent="0.3">
      <c r="A463" s="6" t="s">
        <v>471</v>
      </c>
      <c r="B463" s="7">
        <v>20600</v>
      </c>
      <c r="C463" s="7">
        <v>55300</v>
      </c>
      <c r="D463" s="8">
        <v>37.200000000000003</v>
      </c>
      <c r="E463" s="8">
        <v>6.8</v>
      </c>
      <c r="F463" s="7">
        <v>41700</v>
      </c>
      <c r="G463" s="7">
        <v>55300</v>
      </c>
      <c r="H463" s="8">
        <v>75.5</v>
      </c>
      <c r="I463" s="8">
        <v>6</v>
      </c>
      <c r="J463" s="7">
        <v>3300</v>
      </c>
      <c r="K463" s="7">
        <v>55300</v>
      </c>
      <c r="L463" s="8">
        <v>5.9</v>
      </c>
      <c r="M463" s="8">
        <v>3.3</v>
      </c>
      <c r="AA463" s="24" t="s">
        <v>946</v>
      </c>
      <c r="AB463" s="25">
        <v>21700</v>
      </c>
      <c r="AC463" s="25">
        <v>57600</v>
      </c>
      <c r="AD463" s="26">
        <v>37.700000000000003</v>
      </c>
      <c r="AE463" s="26">
        <v>6.9</v>
      </c>
      <c r="AF463" s="25">
        <v>5000</v>
      </c>
      <c r="AG463" s="25">
        <v>57600</v>
      </c>
      <c r="AH463" s="26">
        <v>8.6</v>
      </c>
      <c r="AI463" s="26">
        <v>4</v>
      </c>
      <c r="AJ463" s="25">
        <v>42300</v>
      </c>
      <c r="AK463" s="25">
        <v>57600</v>
      </c>
      <c r="AL463" s="26">
        <v>73.5</v>
      </c>
      <c r="AM463" s="26">
        <v>6.3</v>
      </c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</row>
    <row r="464" spans="1:91" x14ac:dyDescent="0.3">
      <c r="A464" s="6" t="s">
        <v>472</v>
      </c>
      <c r="B464" s="7">
        <v>17800</v>
      </c>
      <c r="C464" s="7">
        <v>69700</v>
      </c>
      <c r="D464" s="8">
        <v>25.5</v>
      </c>
      <c r="E464" s="8">
        <v>5.5</v>
      </c>
      <c r="F464" s="7">
        <v>42400</v>
      </c>
      <c r="G464" s="7">
        <v>69700</v>
      </c>
      <c r="H464" s="8">
        <v>60.9</v>
      </c>
      <c r="I464" s="8">
        <v>6.1</v>
      </c>
      <c r="J464" s="7">
        <v>7500</v>
      </c>
      <c r="K464" s="7">
        <v>69700</v>
      </c>
      <c r="L464" s="8">
        <v>10.7</v>
      </c>
      <c r="M464" s="8">
        <v>3.9</v>
      </c>
      <c r="AA464" s="24" t="s">
        <v>947</v>
      </c>
      <c r="AB464" s="25">
        <v>19300</v>
      </c>
      <c r="AC464" s="25">
        <v>73400</v>
      </c>
      <c r="AD464" s="26">
        <v>26.3</v>
      </c>
      <c r="AE464" s="26">
        <v>5.5</v>
      </c>
      <c r="AF464" s="25">
        <v>7800</v>
      </c>
      <c r="AG464" s="25">
        <v>73400</v>
      </c>
      <c r="AH464" s="26">
        <v>10.7</v>
      </c>
      <c r="AI464" s="26">
        <v>3.8</v>
      </c>
      <c r="AJ464" s="25">
        <v>45600</v>
      </c>
      <c r="AK464" s="25">
        <v>73400</v>
      </c>
      <c r="AL464" s="26">
        <v>62.2</v>
      </c>
      <c r="AM464" s="26">
        <v>6</v>
      </c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</row>
    <row r="465" spans="1:91" x14ac:dyDescent="0.3">
      <c r="A465" s="6" t="s">
        <v>473</v>
      </c>
      <c r="B465" s="7">
        <v>30900</v>
      </c>
      <c r="C465" s="7">
        <v>99500</v>
      </c>
      <c r="D465" s="8">
        <v>31</v>
      </c>
      <c r="E465" s="8">
        <v>5</v>
      </c>
      <c r="F465" s="7">
        <v>70600</v>
      </c>
      <c r="G465" s="7">
        <v>99500</v>
      </c>
      <c r="H465" s="8">
        <v>71</v>
      </c>
      <c r="I465" s="8">
        <v>4.9000000000000004</v>
      </c>
      <c r="J465" s="7">
        <v>10300</v>
      </c>
      <c r="K465" s="7">
        <v>99500</v>
      </c>
      <c r="L465" s="8">
        <v>10.4</v>
      </c>
      <c r="M465" s="8">
        <v>3.3</v>
      </c>
      <c r="AA465" s="24" t="s">
        <v>948</v>
      </c>
      <c r="AB465" s="25">
        <v>27000</v>
      </c>
      <c r="AC465" s="25">
        <v>102800</v>
      </c>
      <c r="AD465" s="26">
        <v>26.2</v>
      </c>
      <c r="AE465" s="26">
        <v>5</v>
      </c>
      <c r="AF465" s="25">
        <v>11300</v>
      </c>
      <c r="AG465" s="25">
        <v>102800</v>
      </c>
      <c r="AH465" s="26">
        <v>11</v>
      </c>
      <c r="AI465" s="26">
        <v>3.5</v>
      </c>
      <c r="AJ465" s="25">
        <v>69100</v>
      </c>
      <c r="AK465" s="25">
        <v>102800</v>
      </c>
      <c r="AL465" s="26">
        <v>67.2</v>
      </c>
      <c r="AM465" s="26">
        <v>5.3</v>
      </c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</row>
    <row r="466" spans="1:91" x14ac:dyDescent="0.3">
      <c r="A466" s="6" t="s">
        <v>474</v>
      </c>
      <c r="B466" s="7">
        <v>12600</v>
      </c>
      <c r="C466" s="7">
        <v>59300</v>
      </c>
      <c r="D466" s="8">
        <v>21.3</v>
      </c>
      <c r="E466" s="8">
        <v>5.8</v>
      </c>
      <c r="F466" s="7">
        <v>37700</v>
      </c>
      <c r="G466" s="7">
        <v>59300</v>
      </c>
      <c r="H466" s="8">
        <v>63.6</v>
      </c>
      <c r="I466" s="8">
        <v>6.8</v>
      </c>
      <c r="J466" s="7">
        <v>9000</v>
      </c>
      <c r="K466" s="7">
        <v>59300</v>
      </c>
      <c r="L466" s="8">
        <v>15.1</v>
      </c>
      <c r="M466" s="8">
        <v>5.0999999999999996</v>
      </c>
      <c r="AA466" s="24" t="s">
        <v>949</v>
      </c>
      <c r="AB466" s="25">
        <v>15900</v>
      </c>
      <c r="AC466" s="25">
        <v>62000</v>
      </c>
      <c r="AD466" s="26">
        <v>25.6</v>
      </c>
      <c r="AE466" s="26">
        <v>6</v>
      </c>
      <c r="AF466" s="25">
        <v>7700</v>
      </c>
      <c r="AG466" s="25">
        <v>62000</v>
      </c>
      <c r="AH466" s="26">
        <v>12.4</v>
      </c>
      <c r="AI466" s="26">
        <v>4.5</v>
      </c>
      <c r="AJ466" s="25">
        <v>37200</v>
      </c>
      <c r="AK466" s="25">
        <v>62000</v>
      </c>
      <c r="AL466" s="26">
        <v>60.1</v>
      </c>
      <c r="AM466" s="26">
        <v>6.7</v>
      </c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</row>
    <row r="467" spans="1:91" x14ac:dyDescent="0.3">
      <c r="A467" s="6" t="s">
        <v>475</v>
      </c>
      <c r="B467" s="7">
        <v>26300</v>
      </c>
      <c r="C467" s="7">
        <v>68700</v>
      </c>
      <c r="D467" s="8">
        <v>38.299999999999997</v>
      </c>
      <c r="E467" s="8">
        <v>6.4</v>
      </c>
      <c r="F467" s="7">
        <v>51300</v>
      </c>
      <c r="G467" s="7">
        <v>68700</v>
      </c>
      <c r="H467" s="8">
        <v>74.7</v>
      </c>
      <c r="I467" s="8">
        <v>5.8</v>
      </c>
      <c r="J467" s="7">
        <v>5800</v>
      </c>
      <c r="K467" s="7">
        <v>68700</v>
      </c>
      <c r="L467" s="8">
        <v>8.5</v>
      </c>
      <c r="M467" s="8">
        <v>3.7</v>
      </c>
      <c r="AA467" s="24" t="s">
        <v>950</v>
      </c>
      <c r="AB467" s="25">
        <v>29000</v>
      </c>
      <c r="AC467" s="25">
        <v>71400</v>
      </c>
      <c r="AD467" s="26">
        <v>40.6</v>
      </c>
      <c r="AE467" s="26">
        <v>6.5</v>
      </c>
      <c r="AF467" s="25">
        <v>4900</v>
      </c>
      <c r="AG467" s="25">
        <v>71400</v>
      </c>
      <c r="AH467" s="26">
        <v>6.9</v>
      </c>
      <c r="AI467" s="26">
        <v>3.4</v>
      </c>
      <c r="AJ467" s="25">
        <v>56200</v>
      </c>
      <c r="AK467" s="25">
        <v>71400</v>
      </c>
      <c r="AL467" s="26">
        <v>78.599999999999994</v>
      </c>
      <c r="AM467" s="26">
        <v>5.5</v>
      </c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</row>
    <row r="468" spans="1:91" x14ac:dyDescent="0.3">
      <c r="A468" s="6" t="s">
        <v>476</v>
      </c>
      <c r="B468" s="7">
        <v>27100</v>
      </c>
      <c r="C468" s="7">
        <v>67600</v>
      </c>
      <c r="D468" s="8">
        <v>40.1</v>
      </c>
      <c r="E468" s="8">
        <v>6.4</v>
      </c>
      <c r="F468" s="7">
        <v>53000</v>
      </c>
      <c r="G468" s="7">
        <v>67600</v>
      </c>
      <c r="H468" s="8">
        <v>78.400000000000006</v>
      </c>
      <c r="I468" s="8">
        <v>5.4</v>
      </c>
      <c r="J468" s="7">
        <v>4700</v>
      </c>
      <c r="K468" s="7">
        <v>67600</v>
      </c>
      <c r="L468" s="8">
        <v>7</v>
      </c>
      <c r="M468" s="8">
        <v>3.3</v>
      </c>
      <c r="AA468" s="24" t="s">
        <v>951</v>
      </c>
      <c r="AB468" s="25">
        <v>28500</v>
      </c>
      <c r="AC468" s="25">
        <v>69200</v>
      </c>
      <c r="AD468" s="26">
        <v>41.2</v>
      </c>
      <c r="AE468" s="26">
        <v>6.4</v>
      </c>
      <c r="AF468" s="25">
        <v>5900</v>
      </c>
      <c r="AG468" s="25">
        <v>69200</v>
      </c>
      <c r="AH468" s="26">
        <v>8.5</v>
      </c>
      <c r="AI468" s="26">
        <v>3.7</v>
      </c>
      <c r="AJ468" s="25">
        <v>50300</v>
      </c>
      <c r="AK468" s="25">
        <v>69200</v>
      </c>
      <c r="AL468" s="26">
        <v>72.7</v>
      </c>
      <c r="AM468" s="26">
        <v>5.8</v>
      </c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</row>
    <row r="469" spans="1:91" x14ac:dyDescent="0.3">
      <c r="A469" s="6" t="s">
        <v>477</v>
      </c>
      <c r="B469" s="7">
        <v>22100</v>
      </c>
      <c r="C469" s="7">
        <v>68900</v>
      </c>
      <c r="D469" s="8">
        <v>32.1</v>
      </c>
      <c r="E469" s="8">
        <v>6.1</v>
      </c>
      <c r="F469" s="7">
        <v>45700</v>
      </c>
      <c r="G469" s="7">
        <v>68900</v>
      </c>
      <c r="H469" s="8">
        <v>66.3</v>
      </c>
      <c r="I469" s="8">
        <v>6.2</v>
      </c>
      <c r="J469" s="7">
        <v>5200</v>
      </c>
      <c r="K469" s="7">
        <v>68900</v>
      </c>
      <c r="L469" s="8">
        <v>7.6</v>
      </c>
      <c r="M469" s="8">
        <v>3.5</v>
      </c>
      <c r="AA469" s="24" t="s">
        <v>952</v>
      </c>
      <c r="AB469" s="25">
        <v>17200</v>
      </c>
      <c r="AC469" s="25">
        <v>72700</v>
      </c>
      <c r="AD469" s="26">
        <v>23.7</v>
      </c>
      <c r="AE469" s="26">
        <v>5.0999999999999996</v>
      </c>
      <c r="AF469" s="25">
        <v>7300</v>
      </c>
      <c r="AG469" s="25">
        <v>72700</v>
      </c>
      <c r="AH469" s="26">
        <v>10.1</v>
      </c>
      <c r="AI469" s="26">
        <v>3.6</v>
      </c>
      <c r="AJ469" s="25">
        <v>47300</v>
      </c>
      <c r="AK469" s="25">
        <v>72700</v>
      </c>
      <c r="AL469" s="26">
        <v>65</v>
      </c>
      <c r="AM469" s="26">
        <v>5.7</v>
      </c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</row>
    <row r="470" spans="1:91" x14ac:dyDescent="0.3">
      <c r="A470" s="6" t="s">
        <v>478</v>
      </c>
      <c r="B470" s="7">
        <v>31100</v>
      </c>
      <c r="C470" s="7">
        <v>88300</v>
      </c>
      <c r="D470" s="8">
        <v>35.200000000000003</v>
      </c>
      <c r="E470" s="8">
        <v>5.9</v>
      </c>
      <c r="F470" s="7">
        <v>65300</v>
      </c>
      <c r="G470" s="7">
        <v>88300</v>
      </c>
      <c r="H470" s="8">
        <v>74</v>
      </c>
      <c r="I470" s="8">
        <v>5.4</v>
      </c>
      <c r="J470" s="7">
        <v>8300</v>
      </c>
      <c r="K470" s="7">
        <v>88300</v>
      </c>
      <c r="L470" s="8">
        <v>9.4</v>
      </c>
      <c r="M470" s="8">
        <v>3.6</v>
      </c>
      <c r="AA470" s="24" t="s">
        <v>953</v>
      </c>
      <c r="AB470" s="25">
        <v>32900</v>
      </c>
      <c r="AC470" s="25">
        <v>92500</v>
      </c>
      <c r="AD470" s="26">
        <v>35.6</v>
      </c>
      <c r="AE470" s="26">
        <v>6.1</v>
      </c>
      <c r="AF470" s="25">
        <v>4800</v>
      </c>
      <c r="AG470" s="25">
        <v>92500</v>
      </c>
      <c r="AH470" s="26">
        <v>5.2</v>
      </c>
      <c r="AI470" s="26">
        <v>2.8</v>
      </c>
      <c r="AJ470" s="25">
        <v>68300</v>
      </c>
      <c r="AK470" s="25">
        <v>92500</v>
      </c>
      <c r="AL470" s="26">
        <v>73.900000000000006</v>
      </c>
      <c r="AM470" s="26">
        <v>5.6</v>
      </c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</row>
    <row r="471" spans="1:91" x14ac:dyDescent="0.3">
      <c r="A471" s="6" t="s">
        <v>479</v>
      </c>
      <c r="B471" s="7">
        <v>13400</v>
      </c>
      <c r="C471" s="7">
        <v>58700</v>
      </c>
      <c r="D471" s="8">
        <v>22.8</v>
      </c>
      <c r="E471" s="8">
        <v>7</v>
      </c>
      <c r="F471" s="7">
        <v>31100</v>
      </c>
      <c r="G471" s="7">
        <v>58700</v>
      </c>
      <c r="H471" s="8">
        <v>53</v>
      </c>
      <c r="I471" s="8">
        <v>8.3000000000000007</v>
      </c>
      <c r="J471" s="7">
        <v>7000</v>
      </c>
      <c r="K471" s="7">
        <v>58700</v>
      </c>
      <c r="L471" s="8">
        <v>11.9</v>
      </c>
      <c r="M471" s="8">
        <v>5.4</v>
      </c>
      <c r="AA471" s="24" t="s">
        <v>954</v>
      </c>
      <c r="AB471" s="25">
        <v>11700</v>
      </c>
      <c r="AC471" s="25">
        <v>62100</v>
      </c>
      <c r="AD471" s="26">
        <v>18.8</v>
      </c>
      <c r="AE471" s="26">
        <v>6.4</v>
      </c>
      <c r="AF471" s="25">
        <v>11000</v>
      </c>
      <c r="AG471" s="25">
        <v>62100</v>
      </c>
      <c r="AH471" s="26">
        <v>17.8</v>
      </c>
      <c r="AI471" s="26">
        <v>6.2</v>
      </c>
      <c r="AJ471" s="25">
        <v>37100</v>
      </c>
      <c r="AK471" s="25">
        <v>62100</v>
      </c>
      <c r="AL471" s="26">
        <v>59.7</v>
      </c>
      <c r="AM471" s="26">
        <v>8</v>
      </c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</row>
    <row r="472" spans="1:91" x14ac:dyDescent="0.3">
      <c r="A472" s="6" t="s">
        <v>480</v>
      </c>
      <c r="B472" s="7">
        <v>15600</v>
      </c>
      <c r="C472" s="7">
        <v>64300</v>
      </c>
      <c r="D472" s="8">
        <v>24.3</v>
      </c>
      <c r="E472" s="8">
        <v>5.7</v>
      </c>
      <c r="F472" s="7">
        <v>45300</v>
      </c>
      <c r="G472" s="7">
        <v>64300</v>
      </c>
      <c r="H472" s="8">
        <v>70.5</v>
      </c>
      <c r="I472" s="8">
        <v>6</v>
      </c>
      <c r="J472" s="7">
        <v>7700</v>
      </c>
      <c r="K472" s="7">
        <v>64300</v>
      </c>
      <c r="L472" s="8">
        <v>12</v>
      </c>
      <c r="M472" s="8">
        <v>4.3</v>
      </c>
      <c r="AA472" s="24" t="s">
        <v>955</v>
      </c>
      <c r="AB472" s="25">
        <v>14600</v>
      </c>
      <c r="AC472" s="25">
        <v>67400</v>
      </c>
      <c r="AD472" s="26">
        <v>21.6</v>
      </c>
      <c r="AE472" s="26">
        <v>5.3</v>
      </c>
      <c r="AF472" s="25">
        <v>10500</v>
      </c>
      <c r="AG472" s="25">
        <v>67400</v>
      </c>
      <c r="AH472" s="26">
        <v>15.6</v>
      </c>
      <c r="AI472" s="26">
        <v>4.7</v>
      </c>
      <c r="AJ472" s="25">
        <v>45100</v>
      </c>
      <c r="AK472" s="25">
        <v>67400</v>
      </c>
      <c r="AL472" s="26">
        <v>66.900000000000006</v>
      </c>
      <c r="AM472" s="26">
        <v>6.1</v>
      </c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</row>
    <row r="473" spans="1:91" x14ac:dyDescent="0.3">
      <c r="A473" s="6" t="s">
        <v>481</v>
      </c>
      <c r="B473" s="7">
        <v>9300</v>
      </c>
      <c r="C473" s="7">
        <v>61100</v>
      </c>
      <c r="D473" s="8">
        <v>15.2</v>
      </c>
      <c r="E473" s="8">
        <v>5.3</v>
      </c>
      <c r="F473" s="7">
        <v>30300</v>
      </c>
      <c r="G473" s="7">
        <v>61100</v>
      </c>
      <c r="H473" s="8">
        <v>49.6</v>
      </c>
      <c r="I473" s="8">
        <v>7.3</v>
      </c>
      <c r="J473" s="7">
        <v>10300</v>
      </c>
      <c r="K473" s="7">
        <v>61100</v>
      </c>
      <c r="L473" s="8">
        <v>16.899999999999999</v>
      </c>
      <c r="M473" s="8">
        <v>5.5</v>
      </c>
      <c r="AA473" s="24" t="s">
        <v>956</v>
      </c>
      <c r="AB473" s="25">
        <v>13100</v>
      </c>
      <c r="AC473" s="25">
        <v>63600</v>
      </c>
      <c r="AD473" s="26">
        <v>20.7</v>
      </c>
      <c r="AE473" s="26">
        <v>6.5</v>
      </c>
      <c r="AF473" s="25">
        <v>9100</v>
      </c>
      <c r="AG473" s="25">
        <v>63600</v>
      </c>
      <c r="AH473" s="26">
        <v>14.4</v>
      </c>
      <c r="AI473" s="26">
        <v>5.6</v>
      </c>
      <c r="AJ473" s="25">
        <v>36200</v>
      </c>
      <c r="AK473" s="25">
        <v>63600</v>
      </c>
      <c r="AL473" s="26">
        <v>57</v>
      </c>
      <c r="AM473" s="26">
        <v>7.9</v>
      </c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</row>
    <row r="474" spans="1:91" x14ac:dyDescent="0.3">
      <c r="A474" s="6" t="s">
        <v>482</v>
      </c>
      <c r="B474" s="7">
        <v>22400</v>
      </c>
      <c r="C474" s="7">
        <v>91100</v>
      </c>
      <c r="D474" s="8">
        <v>24.5</v>
      </c>
      <c r="E474" s="8">
        <v>5.4</v>
      </c>
      <c r="F474" s="7">
        <v>56100</v>
      </c>
      <c r="G474" s="7">
        <v>91100</v>
      </c>
      <c r="H474" s="8">
        <v>61.5</v>
      </c>
      <c r="I474" s="8">
        <v>6.2</v>
      </c>
      <c r="J474" s="7">
        <v>12300</v>
      </c>
      <c r="K474" s="7">
        <v>91100</v>
      </c>
      <c r="L474" s="8">
        <v>13.5</v>
      </c>
      <c r="M474" s="8">
        <v>4.3</v>
      </c>
      <c r="AA474" s="24" t="s">
        <v>957</v>
      </c>
      <c r="AB474" s="25">
        <v>26300</v>
      </c>
      <c r="AC474" s="25">
        <v>94300</v>
      </c>
      <c r="AD474" s="26">
        <v>27.9</v>
      </c>
      <c r="AE474" s="26">
        <v>5.7</v>
      </c>
      <c r="AF474" s="25">
        <v>11700</v>
      </c>
      <c r="AG474" s="25">
        <v>94300</v>
      </c>
      <c r="AH474" s="26">
        <v>12.4</v>
      </c>
      <c r="AI474" s="26">
        <v>4.2</v>
      </c>
      <c r="AJ474" s="25">
        <v>60700</v>
      </c>
      <c r="AK474" s="25">
        <v>94300</v>
      </c>
      <c r="AL474" s="26">
        <v>64.400000000000006</v>
      </c>
      <c r="AM474" s="26">
        <v>6.1</v>
      </c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</row>
    <row r="475" spans="1:91" x14ac:dyDescent="0.3">
      <c r="A475" s="6" t="s">
        <v>483</v>
      </c>
      <c r="B475" s="7">
        <v>21300</v>
      </c>
      <c r="C475" s="7">
        <v>67100</v>
      </c>
      <c r="D475" s="8">
        <v>31.7</v>
      </c>
      <c r="E475" s="8">
        <v>6.8</v>
      </c>
      <c r="F475" s="7">
        <v>40900</v>
      </c>
      <c r="G475" s="7">
        <v>67100</v>
      </c>
      <c r="H475" s="8">
        <v>60.9</v>
      </c>
      <c r="I475" s="8">
        <v>7.1</v>
      </c>
      <c r="J475" s="7">
        <v>10700</v>
      </c>
      <c r="K475" s="7">
        <v>67100</v>
      </c>
      <c r="L475" s="8">
        <v>15.9</v>
      </c>
      <c r="M475" s="8">
        <v>5.3</v>
      </c>
      <c r="AA475" s="24" t="s">
        <v>958</v>
      </c>
      <c r="AB475" s="25">
        <v>23300</v>
      </c>
      <c r="AC475" s="25">
        <v>69500</v>
      </c>
      <c r="AD475" s="26">
        <v>33.5</v>
      </c>
      <c r="AE475" s="26">
        <v>6.9</v>
      </c>
      <c r="AF475" s="25">
        <v>9700</v>
      </c>
      <c r="AG475" s="25">
        <v>69500</v>
      </c>
      <c r="AH475" s="26">
        <v>14</v>
      </c>
      <c r="AI475" s="26">
        <v>5.0999999999999996</v>
      </c>
      <c r="AJ475" s="25">
        <v>44100</v>
      </c>
      <c r="AK475" s="25">
        <v>69500</v>
      </c>
      <c r="AL475" s="26">
        <v>63.4</v>
      </c>
      <c r="AM475" s="26">
        <v>7</v>
      </c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</row>
    <row r="476" spans="1:91" x14ac:dyDescent="0.3">
      <c r="A476" s="6" t="s">
        <v>484</v>
      </c>
      <c r="B476" s="7">
        <v>13900</v>
      </c>
      <c r="C476" s="7">
        <v>60800</v>
      </c>
      <c r="D476" s="8">
        <v>22.8</v>
      </c>
      <c r="E476" s="8">
        <v>5.5</v>
      </c>
      <c r="F476" s="7">
        <v>40700</v>
      </c>
      <c r="G476" s="7">
        <v>60800</v>
      </c>
      <c r="H476" s="8">
        <v>67</v>
      </c>
      <c r="I476" s="8">
        <v>6.1</v>
      </c>
      <c r="J476" s="7">
        <v>6000</v>
      </c>
      <c r="K476" s="7">
        <v>60800</v>
      </c>
      <c r="L476" s="8">
        <v>9.9</v>
      </c>
      <c r="M476" s="8">
        <v>3.9</v>
      </c>
      <c r="AA476" s="24" t="s">
        <v>959</v>
      </c>
      <c r="AB476" s="25">
        <v>14600</v>
      </c>
      <c r="AC476" s="25">
        <v>62500</v>
      </c>
      <c r="AD476" s="26">
        <v>23.4</v>
      </c>
      <c r="AE476" s="26">
        <v>6.2</v>
      </c>
      <c r="AF476" s="25">
        <v>5800</v>
      </c>
      <c r="AG476" s="25">
        <v>62500</v>
      </c>
      <c r="AH476" s="26">
        <v>9.3000000000000007</v>
      </c>
      <c r="AI476" s="26">
        <v>4.2</v>
      </c>
      <c r="AJ476" s="25">
        <v>41500</v>
      </c>
      <c r="AK476" s="25">
        <v>62500</v>
      </c>
      <c r="AL476" s="26">
        <v>66.3</v>
      </c>
      <c r="AM476" s="26">
        <v>6.9</v>
      </c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</row>
    <row r="477" spans="1:91" x14ac:dyDescent="0.3">
      <c r="A477" s="6" t="s">
        <v>485</v>
      </c>
      <c r="B477" s="7">
        <v>14600</v>
      </c>
      <c r="C477" s="7">
        <v>79600</v>
      </c>
      <c r="D477" s="8">
        <v>18.3</v>
      </c>
      <c r="E477" s="8">
        <v>4.4000000000000004</v>
      </c>
      <c r="F477" s="7">
        <v>46300</v>
      </c>
      <c r="G477" s="7">
        <v>79600</v>
      </c>
      <c r="H477" s="8">
        <v>58.2</v>
      </c>
      <c r="I477" s="8">
        <v>5.6</v>
      </c>
      <c r="J477" s="7">
        <v>15600</v>
      </c>
      <c r="K477" s="7">
        <v>79600</v>
      </c>
      <c r="L477" s="8">
        <v>19.600000000000001</v>
      </c>
      <c r="M477" s="8">
        <v>4.5</v>
      </c>
      <c r="AA477" s="24" t="s">
        <v>960</v>
      </c>
      <c r="AB477" s="25">
        <v>15400</v>
      </c>
      <c r="AC477" s="25">
        <v>81800</v>
      </c>
      <c r="AD477" s="26">
        <v>18.8</v>
      </c>
      <c r="AE477" s="26">
        <v>4.7</v>
      </c>
      <c r="AF477" s="25">
        <v>11700</v>
      </c>
      <c r="AG477" s="25">
        <v>81800</v>
      </c>
      <c r="AH477" s="26">
        <v>14.3</v>
      </c>
      <c r="AI477" s="26">
        <v>4.2</v>
      </c>
      <c r="AJ477" s="25">
        <v>47500</v>
      </c>
      <c r="AK477" s="25">
        <v>81800</v>
      </c>
      <c r="AL477" s="26">
        <v>58</v>
      </c>
      <c r="AM477" s="26">
        <v>5.9</v>
      </c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</row>
    <row r="478" spans="1:91" x14ac:dyDescent="0.3">
      <c r="A478" s="6" t="s">
        <v>486</v>
      </c>
      <c r="B478" s="7">
        <v>15800</v>
      </c>
      <c r="C478" s="7">
        <v>72800</v>
      </c>
      <c r="D478" s="8">
        <v>21.7</v>
      </c>
      <c r="E478" s="8">
        <v>5.3</v>
      </c>
      <c r="F478" s="7">
        <v>39600</v>
      </c>
      <c r="G478" s="7">
        <v>72800</v>
      </c>
      <c r="H478" s="8">
        <v>54.4</v>
      </c>
      <c r="I478" s="8">
        <v>6.4</v>
      </c>
      <c r="J478" s="7">
        <v>11700</v>
      </c>
      <c r="K478" s="7">
        <v>72800</v>
      </c>
      <c r="L478" s="8">
        <v>16</v>
      </c>
      <c r="M478" s="8">
        <v>4.7</v>
      </c>
      <c r="AA478" s="24" t="s">
        <v>961</v>
      </c>
      <c r="AB478" s="25">
        <v>13500</v>
      </c>
      <c r="AC478" s="25">
        <v>77900</v>
      </c>
      <c r="AD478" s="26">
        <v>17.399999999999999</v>
      </c>
      <c r="AE478" s="26">
        <v>5.4</v>
      </c>
      <c r="AF478" s="25">
        <v>12800</v>
      </c>
      <c r="AG478" s="25">
        <v>77900</v>
      </c>
      <c r="AH478" s="26">
        <v>16.399999999999999</v>
      </c>
      <c r="AI478" s="26">
        <v>5.3</v>
      </c>
      <c r="AJ478" s="25">
        <v>41300</v>
      </c>
      <c r="AK478" s="25">
        <v>77900</v>
      </c>
      <c r="AL478" s="26">
        <v>53.1</v>
      </c>
      <c r="AM478" s="26">
        <v>7.1</v>
      </c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</row>
    <row r="479" spans="1:91" x14ac:dyDescent="0.3">
      <c r="A479" s="6" t="s">
        <v>487</v>
      </c>
      <c r="B479" s="7">
        <v>19700</v>
      </c>
      <c r="C479" s="7">
        <v>70000</v>
      </c>
      <c r="D479" s="8">
        <v>28.1</v>
      </c>
      <c r="E479" s="8">
        <v>6.1</v>
      </c>
      <c r="F479" s="7">
        <v>47700</v>
      </c>
      <c r="G479" s="7">
        <v>70000</v>
      </c>
      <c r="H479" s="8">
        <v>68.099999999999994</v>
      </c>
      <c r="I479" s="8">
        <v>6.3</v>
      </c>
      <c r="J479" s="7">
        <v>6100</v>
      </c>
      <c r="K479" s="7">
        <v>70000</v>
      </c>
      <c r="L479" s="8">
        <v>8.6999999999999993</v>
      </c>
      <c r="M479" s="8">
        <v>3.8</v>
      </c>
      <c r="AA479" s="24" t="s">
        <v>962</v>
      </c>
      <c r="AB479" s="25">
        <v>17800</v>
      </c>
      <c r="AC479" s="25">
        <v>73200</v>
      </c>
      <c r="AD479" s="26">
        <v>24.3</v>
      </c>
      <c r="AE479" s="26">
        <v>5.6</v>
      </c>
      <c r="AF479" s="25">
        <v>7900</v>
      </c>
      <c r="AG479" s="25">
        <v>73200</v>
      </c>
      <c r="AH479" s="26">
        <v>10.8</v>
      </c>
      <c r="AI479" s="26">
        <v>4</v>
      </c>
      <c r="AJ479" s="25">
        <v>48300</v>
      </c>
      <c r="AK479" s="25">
        <v>73200</v>
      </c>
      <c r="AL479" s="26">
        <v>66</v>
      </c>
      <c r="AM479" s="26">
        <v>6.2</v>
      </c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</row>
    <row r="480" spans="1:91" x14ac:dyDescent="0.3">
      <c r="A480" s="6" t="s">
        <v>488</v>
      </c>
      <c r="B480" s="7">
        <v>21600</v>
      </c>
      <c r="C480" s="7">
        <v>66300</v>
      </c>
      <c r="D480" s="8">
        <v>32.6</v>
      </c>
      <c r="E480" s="8">
        <v>6.4</v>
      </c>
      <c r="F480" s="7">
        <v>48500</v>
      </c>
      <c r="G480" s="7">
        <v>66300</v>
      </c>
      <c r="H480" s="8">
        <v>73.099999999999994</v>
      </c>
      <c r="I480" s="8">
        <v>6</v>
      </c>
      <c r="J480" s="7">
        <v>4300</v>
      </c>
      <c r="K480" s="7">
        <v>66300</v>
      </c>
      <c r="L480" s="8">
        <v>6.5</v>
      </c>
      <c r="M480" s="8">
        <v>3.4</v>
      </c>
      <c r="AA480" s="24" t="s">
        <v>963</v>
      </c>
      <c r="AB480" s="25">
        <v>21900</v>
      </c>
      <c r="AC480" s="25">
        <v>69000</v>
      </c>
      <c r="AD480" s="26">
        <v>31.8</v>
      </c>
      <c r="AE480" s="26">
        <v>6.3</v>
      </c>
      <c r="AF480" s="25">
        <v>8900</v>
      </c>
      <c r="AG480" s="25">
        <v>69000</v>
      </c>
      <c r="AH480" s="26">
        <v>12.9</v>
      </c>
      <c r="AI480" s="26">
        <v>4.5999999999999996</v>
      </c>
      <c r="AJ480" s="25">
        <v>46200</v>
      </c>
      <c r="AK480" s="25">
        <v>69000</v>
      </c>
      <c r="AL480" s="26">
        <v>66.900000000000006</v>
      </c>
      <c r="AM480" s="26">
        <v>6.4</v>
      </c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</row>
    <row r="481" spans="1:91" x14ac:dyDescent="0.3">
      <c r="A481" s="6" t="s">
        <v>489</v>
      </c>
      <c r="B481" s="7">
        <v>28600</v>
      </c>
      <c r="C481" s="7">
        <v>86700</v>
      </c>
      <c r="D481" s="8">
        <v>33</v>
      </c>
      <c r="E481" s="8">
        <v>5.9</v>
      </c>
      <c r="F481" s="7">
        <v>57200</v>
      </c>
      <c r="G481" s="7">
        <v>86700</v>
      </c>
      <c r="H481" s="8">
        <v>65.900000000000006</v>
      </c>
      <c r="I481" s="8">
        <v>5.9</v>
      </c>
      <c r="J481" s="7">
        <v>7400</v>
      </c>
      <c r="K481" s="7">
        <v>86700</v>
      </c>
      <c r="L481" s="8">
        <v>8.6</v>
      </c>
      <c r="M481" s="8">
        <v>3.5</v>
      </c>
      <c r="AA481" s="24" t="s">
        <v>964</v>
      </c>
      <c r="AB481" s="25">
        <v>28900</v>
      </c>
      <c r="AC481" s="25">
        <v>88400</v>
      </c>
      <c r="AD481" s="26">
        <v>32.700000000000003</v>
      </c>
      <c r="AE481" s="26">
        <v>5.7</v>
      </c>
      <c r="AF481" s="25">
        <v>8100</v>
      </c>
      <c r="AG481" s="25">
        <v>88400</v>
      </c>
      <c r="AH481" s="26">
        <v>9.1</v>
      </c>
      <c r="AI481" s="26">
        <v>3.5</v>
      </c>
      <c r="AJ481" s="25">
        <v>58800</v>
      </c>
      <c r="AK481" s="25">
        <v>88400</v>
      </c>
      <c r="AL481" s="26">
        <v>66.5</v>
      </c>
      <c r="AM481" s="26">
        <v>5.7</v>
      </c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</row>
    <row r="482" spans="1:91" x14ac:dyDescent="0.3">
      <c r="A482" s="6" t="s">
        <v>490</v>
      </c>
      <c r="B482" s="7">
        <v>33900</v>
      </c>
      <c r="C482" s="7">
        <v>100900</v>
      </c>
      <c r="D482" s="8">
        <v>33.6</v>
      </c>
      <c r="E482" s="8">
        <v>6</v>
      </c>
      <c r="F482" s="7">
        <v>62300</v>
      </c>
      <c r="G482" s="7">
        <v>100900</v>
      </c>
      <c r="H482" s="8">
        <v>61.7</v>
      </c>
      <c r="I482" s="8">
        <v>6.2</v>
      </c>
      <c r="J482" s="7">
        <v>8200</v>
      </c>
      <c r="K482" s="7">
        <v>100900</v>
      </c>
      <c r="L482" s="8">
        <v>8.1999999999999993</v>
      </c>
      <c r="M482" s="8">
        <v>3.5</v>
      </c>
      <c r="AA482" s="24" t="s">
        <v>965</v>
      </c>
      <c r="AB482" s="25">
        <v>41800</v>
      </c>
      <c r="AC482" s="25">
        <v>101700</v>
      </c>
      <c r="AD482" s="26">
        <v>41.1</v>
      </c>
      <c r="AE482" s="26">
        <v>5.8</v>
      </c>
      <c r="AF482" s="25">
        <v>5900</v>
      </c>
      <c r="AG482" s="25">
        <v>101700</v>
      </c>
      <c r="AH482" s="26">
        <v>5.8</v>
      </c>
      <c r="AI482" s="26">
        <v>2.7</v>
      </c>
      <c r="AJ482" s="25">
        <v>71400</v>
      </c>
      <c r="AK482" s="25">
        <v>101700</v>
      </c>
      <c r="AL482" s="26">
        <v>70.2</v>
      </c>
      <c r="AM482" s="26">
        <v>5.4</v>
      </c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</row>
    <row r="483" spans="1:91" x14ac:dyDescent="0.3">
      <c r="A483" s="6" t="s">
        <v>491</v>
      </c>
      <c r="B483" s="7">
        <v>26100</v>
      </c>
      <c r="C483" s="7">
        <v>79100</v>
      </c>
      <c r="D483" s="8">
        <v>33</v>
      </c>
      <c r="E483" s="8">
        <v>5.9</v>
      </c>
      <c r="F483" s="7">
        <v>54000</v>
      </c>
      <c r="G483" s="7">
        <v>79100</v>
      </c>
      <c r="H483" s="8">
        <v>68.3</v>
      </c>
      <c r="I483" s="8">
        <v>5.8</v>
      </c>
      <c r="J483" s="7">
        <v>8400</v>
      </c>
      <c r="K483" s="7">
        <v>79100</v>
      </c>
      <c r="L483" s="8">
        <v>10.6</v>
      </c>
      <c r="M483" s="8">
        <v>3.8</v>
      </c>
      <c r="AA483" s="24" t="s">
        <v>966</v>
      </c>
      <c r="AB483" s="25">
        <v>29100</v>
      </c>
      <c r="AC483" s="25">
        <v>82500</v>
      </c>
      <c r="AD483" s="26">
        <v>35.299999999999997</v>
      </c>
      <c r="AE483" s="26">
        <v>5.4</v>
      </c>
      <c r="AF483" s="25">
        <v>7400</v>
      </c>
      <c r="AG483" s="25">
        <v>82500</v>
      </c>
      <c r="AH483" s="26">
        <v>8.9</v>
      </c>
      <c r="AI483" s="26">
        <v>3.2</v>
      </c>
      <c r="AJ483" s="25">
        <v>55700</v>
      </c>
      <c r="AK483" s="25">
        <v>82500</v>
      </c>
      <c r="AL483" s="26">
        <v>67.5</v>
      </c>
      <c r="AM483" s="26">
        <v>5.3</v>
      </c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</row>
    <row r="484" spans="1:91" x14ac:dyDescent="0.3">
      <c r="A484" s="6" t="s">
        <v>492</v>
      </c>
      <c r="B484" s="7">
        <v>28100</v>
      </c>
      <c r="C484" s="7">
        <v>74600</v>
      </c>
      <c r="D484" s="8">
        <v>37.700000000000003</v>
      </c>
      <c r="E484" s="8">
        <v>6</v>
      </c>
      <c r="F484" s="7">
        <v>56400</v>
      </c>
      <c r="G484" s="7">
        <v>74600</v>
      </c>
      <c r="H484" s="8">
        <v>75.599999999999994</v>
      </c>
      <c r="I484" s="8">
        <v>5.4</v>
      </c>
      <c r="J484" s="7">
        <v>5100</v>
      </c>
      <c r="K484" s="7">
        <v>74600</v>
      </c>
      <c r="L484" s="8">
        <v>6.9</v>
      </c>
      <c r="M484" s="8">
        <v>3.2</v>
      </c>
      <c r="AA484" s="24" t="s">
        <v>967</v>
      </c>
      <c r="AB484" s="25">
        <v>30900</v>
      </c>
      <c r="AC484" s="25">
        <v>75200</v>
      </c>
      <c r="AD484" s="26">
        <v>41.1</v>
      </c>
      <c r="AE484" s="26">
        <v>6.1</v>
      </c>
      <c r="AF484" s="25">
        <v>1800</v>
      </c>
      <c r="AG484" s="25">
        <v>75200</v>
      </c>
      <c r="AH484" s="26">
        <v>2.4</v>
      </c>
      <c r="AI484" s="25" t="s">
        <v>100</v>
      </c>
      <c r="AJ484" s="25">
        <v>59100</v>
      </c>
      <c r="AK484" s="25">
        <v>75200</v>
      </c>
      <c r="AL484" s="26">
        <v>78.599999999999994</v>
      </c>
      <c r="AM484" s="26">
        <v>5.0999999999999996</v>
      </c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</row>
    <row r="485" spans="1:91" x14ac:dyDescent="0.3">
      <c r="A485" s="6" t="s">
        <v>493</v>
      </c>
      <c r="B485" s="7">
        <v>17900</v>
      </c>
      <c r="C485" s="7">
        <v>62100</v>
      </c>
      <c r="D485" s="8">
        <v>28.8</v>
      </c>
      <c r="E485" s="8">
        <v>6.2</v>
      </c>
      <c r="F485" s="7">
        <v>46400</v>
      </c>
      <c r="G485" s="7">
        <v>62100</v>
      </c>
      <c r="H485" s="8">
        <v>74.7</v>
      </c>
      <c r="I485" s="8">
        <v>6</v>
      </c>
      <c r="J485" s="7">
        <v>2200</v>
      </c>
      <c r="K485" s="7">
        <v>62100</v>
      </c>
      <c r="L485" s="8">
        <v>3.5</v>
      </c>
      <c r="M485" s="7" t="s">
        <v>100</v>
      </c>
      <c r="AA485" s="24" t="s">
        <v>968</v>
      </c>
      <c r="AB485" s="25">
        <v>17100</v>
      </c>
      <c r="AC485" s="25">
        <v>65500</v>
      </c>
      <c r="AD485" s="26">
        <v>26.2</v>
      </c>
      <c r="AE485" s="26">
        <v>6.3</v>
      </c>
      <c r="AF485" s="25">
        <v>3400</v>
      </c>
      <c r="AG485" s="25">
        <v>65500</v>
      </c>
      <c r="AH485" s="26">
        <v>5.0999999999999996</v>
      </c>
      <c r="AI485" s="26">
        <v>3.2</v>
      </c>
      <c r="AJ485" s="25">
        <v>46500</v>
      </c>
      <c r="AK485" s="25">
        <v>65500</v>
      </c>
      <c r="AL485" s="26">
        <v>71</v>
      </c>
      <c r="AM485" s="26">
        <v>6.5</v>
      </c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</row>
    <row r="486" spans="1:91" x14ac:dyDescent="0.3">
      <c r="A486" s="6" t="s">
        <v>494</v>
      </c>
      <c r="B486" s="7">
        <v>39000</v>
      </c>
      <c r="C486" s="7">
        <v>80500</v>
      </c>
      <c r="D486" s="8">
        <v>48.5</v>
      </c>
      <c r="E486" s="8">
        <v>6.5</v>
      </c>
      <c r="F486" s="7">
        <v>58600</v>
      </c>
      <c r="G486" s="7">
        <v>80500</v>
      </c>
      <c r="H486" s="8">
        <v>72.8</v>
      </c>
      <c r="I486" s="8">
        <v>5.8</v>
      </c>
      <c r="J486" s="7">
        <v>8500</v>
      </c>
      <c r="K486" s="7">
        <v>80500</v>
      </c>
      <c r="L486" s="8">
        <v>10.5</v>
      </c>
      <c r="M486" s="8">
        <v>4</v>
      </c>
      <c r="AA486" s="24" t="s">
        <v>969</v>
      </c>
      <c r="AB486" s="25">
        <v>37200</v>
      </c>
      <c r="AC486" s="25">
        <v>81900</v>
      </c>
      <c r="AD486" s="26">
        <v>45.5</v>
      </c>
      <c r="AE486" s="26">
        <v>6.3</v>
      </c>
      <c r="AF486" s="25">
        <v>5700</v>
      </c>
      <c r="AG486" s="25">
        <v>81900</v>
      </c>
      <c r="AH486" s="26">
        <v>7</v>
      </c>
      <c r="AI486" s="26">
        <v>3.2</v>
      </c>
      <c r="AJ486" s="25">
        <v>61400</v>
      </c>
      <c r="AK486" s="25">
        <v>81900</v>
      </c>
      <c r="AL486" s="26">
        <v>75</v>
      </c>
      <c r="AM486" s="26">
        <v>5.5</v>
      </c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</row>
    <row r="487" spans="1:91" x14ac:dyDescent="0.3">
      <c r="A487" s="6" t="s">
        <v>495</v>
      </c>
      <c r="B487" s="7">
        <v>14500</v>
      </c>
      <c r="C487" s="7">
        <v>44000</v>
      </c>
      <c r="D487" s="8">
        <v>33</v>
      </c>
      <c r="E487" s="8">
        <v>7.9</v>
      </c>
      <c r="F487" s="7">
        <v>32700</v>
      </c>
      <c r="G487" s="7">
        <v>44000</v>
      </c>
      <c r="H487" s="8">
        <v>74.3</v>
      </c>
      <c r="I487" s="8">
        <v>7.3</v>
      </c>
      <c r="J487" s="7">
        <v>2500</v>
      </c>
      <c r="K487" s="7">
        <v>44000</v>
      </c>
      <c r="L487" s="8">
        <v>5.6</v>
      </c>
      <c r="M487" s="7" t="s">
        <v>100</v>
      </c>
      <c r="AA487" s="24" t="s">
        <v>970</v>
      </c>
      <c r="AB487" s="25">
        <v>22900</v>
      </c>
      <c r="AC487" s="25">
        <v>46800</v>
      </c>
      <c r="AD487" s="26">
        <v>48.9</v>
      </c>
      <c r="AE487" s="26">
        <v>8.5</v>
      </c>
      <c r="AF487" s="25">
        <v>1000</v>
      </c>
      <c r="AG487" s="25">
        <v>46800</v>
      </c>
      <c r="AH487" s="26">
        <v>2.2000000000000002</v>
      </c>
      <c r="AI487" s="25" t="s">
        <v>100</v>
      </c>
      <c r="AJ487" s="25">
        <v>36000</v>
      </c>
      <c r="AK487" s="25">
        <v>46800</v>
      </c>
      <c r="AL487" s="26">
        <v>77</v>
      </c>
      <c r="AM487" s="26">
        <v>7.2</v>
      </c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</row>
    <row r="488" spans="1:91" x14ac:dyDescent="0.3">
      <c r="A488" s="6" t="s">
        <v>496</v>
      </c>
      <c r="B488" s="7">
        <v>33800</v>
      </c>
      <c r="C488" s="7">
        <v>84900</v>
      </c>
      <c r="D488" s="8">
        <v>39.799999999999997</v>
      </c>
      <c r="E488" s="8">
        <v>6.1</v>
      </c>
      <c r="F488" s="7">
        <v>66300</v>
      </c>
      <c r="G488" s="7">
        <v>84900</v>
      </c>
      <c r="H488" s="8">
        <v>78</v>
      </c>
      <c r="I488" s="8">
        <v>5.0999999999999996</v>
      </c>
      <c r="J488" s="7">
        <v>4000</v>
      </c>
      <c r="K488" s="7">
        <v>84900</v>
      </c>
      <c r="L488" s="8">
        <v>4.7</v>
      </c>
      <c r="M488" s="8">
        <v>2.6</v>
      </c>
      <c r="AA488" s="24" t="s">
        <v>971</v>
      </c>
      <c r="AB488" s="25">
        <v>37900</v>
      </c>
      <c r="AC488" s="25">
        <v>87700</v>
      </c>
      <c r="AD488" s="26">
        <v>43.3</v>
      </c>
      <c r="AE488" s="26">
        <v>6.3</v>
      </c>
      <c r="AF488" s="25">
        <v>6800</v>
      </c>
      <c r="AG488" s="25">
        <v>87700</v>
      </c>
      <c r="AH488" s="26">
        <v>7.8</v>
      </c>
      <c r="AI488" s="26">
        <v>3.4</v>
      </c>
      <c r="AJ488" s="25">
        <v>68200</v>
      </c>
      <c r="AK488" s="25">
        <v>87700</v>
      </c>
      <c r="AL488" s="26">
        <v>77.8</v>
      </c>
      <c r="AM488" s="26">
        <v>5.3</v>
      </c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</row>
    <row r="489" spans="1:91" x14ac:dyDescent="0.3">
      <c r="A489" s="6" t="s">
        <v>497</v>
      </c>
      <c r="B489" s="7">
        <v>23700</v>
      </c>
      <c r="C489" s="7">
        <v>50300</v>
      </c>
      <c r="D489" s="8">
        <v>47.1</v>
      </c>
      <c r="E489" s="8">
        <v>8.1999999999999993</v>
      </c>
      <c r="F489" s="7">
        <v>35700</v>
      </c>
      <c r="G489" s="7">
        <v>50300</v>
      </c>
      <c r="H489" s="8">
        <v>71</v>
      </c>
      <c r="I489" s="8">
        <v>7.4</v>
      </c>
      <c r="J489" s="7">
        <v>2500</v>
      </c>
      <c r="K489" s="7">
        <v>50300</v>
      </c>
      <c r="L489" s="8">
        <v>4.9000000000000004</v>
      </c>
      <c r="M489" s="7" t="s">
        <v>100</v>
      </c>
      <c r="AA489" s="24" t="s">
        <v>972</v>
      </c>
      <c r="AB489" s="25">
        <v>24100</v>
      </c>
      <c r="AC489" s="25">
        <v>51400</v>
      </c>
      <c r="AD489" s="26">
        <v>46.9</v>
      </c>
      <c r="AE489" s="26">
        <v>8.1</v>
      </c>
      <c r="AF489" s="25">
        <v>2400</v>
      </c>
      <c r="AG489" s="25">
        <v>51400</v>
      </c>
      <c r="AH489" s="26">
        <v>4.5999999999999996</v>
      </c>
      <c r="AI489" s="25" t="s">
        <v>100</v>
      </c>
      <c r="AJ489" s="25">
        <v>38400</v>
      </c>
      <c r="AK489" s="25">
        <v>51400</v>
      </c>
      <c r="AL489" s="26">
        <v>74.8</v>
      </c>
      <c r="AM489" s="26">
        <v>7.1</v>
      </c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</row>
    <row r="490" spans="1:91" x14ac:dyDescent="0.3">
      <c r="A490" s="6" t="s">
        <v>498</v>
      </c>
      <c r="B490" s="7">
        <v>23000</v>
      </c>
      <c r="C490" s="7">
        <v>80000</v>
      </c>
      <c r="D490" s="8">
        <v>28.8</v>
      </c>
      <c r="E490" s="8">
        <v>5.2</v>
      </c>
      <c r="F490" s="7">
        <v>57000</v>
      </c>
      <c r="G490" s="7">
        <v>80000</v>
      </c>
      <c r="H490" s="8">
        <v>71.3</v>
      </c>
      <c r="I490" s="8">
        <v>5.2</v>
      </c>
      <c r="J490" s="7">
        <v>6300</v>
      </c>
      <c r="K490" s="7">
        <v>80000</v>
      </c>
      <c r="L490" s="8">
        <v>7.9</v>
      </c>
      <c r="M490" s="8">
        <v>3.1</v>
      </c>
      <c r="AA490" s="24" t="s">
        <v>973</v>
      </c>
      <c r="AB490" s="25">
        <v>27700</v>
      </c>
      <c r="AC490" s="25">
        <v>84300</v>
      </c>
      <c r="AD490" s="26">
        <v>32.9</v>
      </c>
      <c r="AE490" s="26">
        <v>5.6</v>
      </c>
      <c r="AF490" s="25">
        <v>6900</v>
      </c>
      <c r="AG490" s="25">
        <v>84300</v>
      </c>
      <c r="AH490" s="26">
        <v>8.1999999999999993</v>
      </c>
      <c r="AI490" s="26">
        <v>3.3</v>
      </c>
      <c r="AJ490" s="25">
        <v>59100</v>
      </c>
      <c r="AK490" s="25">
        <v>84300</v>
      </c>
      <c r="AL490" s="26">
        <v>70.099999999999994</v>
      </c>
      <c r="AM490" s="26">
        <v>5.5</v>
      </c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</row>
    <row r="491" spans="1:91" x14ac:dyDescent="0.3">
      <c r="A491" s="6" t="s">
        <v>499</v>
      </c>
      <c r="B491" s="7">
        <v>18600</v>
      </c>
      <c r="C491" s="7">
        <v>49500</v>
      </c>
      <c r="D491" s="8">
        <v>37.700000000000003</v>
      </c>
      <c r="E491" s="8">
        <v>8.4</v>
      </c>
      <c r="F491" s="7">
        <v>35300</v>
      </c>
      <c r="G491" s="7">
        <v>49500</v>
      </c>
      <c r="H491" s="8">
        <v>71.3</v>
      </c>
      <c r="I491" s="8">
        <v>7.8</v>
      </c>
      <c r="J491" s="7">
        <v>4100</v>
      </c>
      <c r="K491" s="7">
        <v>49500</v>
      </c>
      <c r="L491" s="8">
        <v>8.4</v>
      </c>
      <c r="M491" s="8">
        <v>4.8</v>
      </c>
      <c r="AA491" s="24" t="s">
        <v>974</v>
      </c>
      <c r="AB491" s="25">
        <v>21000</v>
      </c>
      <c r="AC491" s="25">
        <v>51200</v>
      </c>
      <c r="AD491" s="26">
        <v>41</v>
      </c>
      <c r="AE491" s="26">
        <v>7.7</v>
      </c>
      <c r="AF491" s="25">
        <v>4300</v>
      </c>
      <c r="AG491" s="25">
        <v>51200</v>
      </c>
      <c r="AH491" s="26">
        <v>8.4</v>
      </c>
      <c r="AI491" s="26">
        <v>4.4000000000000004</v>
      </c>
      <c r="AJ491" s="25">
        <v>39400</v>
      </c>
      <c r="AK491" s="25">
        <v>51200</v>
      </c>
      <c r="AL491" s="26">
        <v>77.099999999999994</v>
      </c>
      <c r="AM491" s="26">
        <v>6.6</v>
      </c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</row>
    <row r="492" spans="1:91" x14ac:dyDescent="0.3">
      <c r="A492" s="6" t="s">
        <v>500</v>
      </c>
      <c r="B492" s="7">
        <v>10500</v>
      </c>
      <c r="C492" s="7">
        <v>56700</v>
      </c>
      <c r="D492" s="8">
        <v>18.399999999999999</v>
      </c>
      <c r="E492" s="8">
        <v>5.7</v>
      </c>
      <c r="F492" s="7">
        <v>31100</v>
      </c>
      <c r="G492" s="7">
        <v>56700</v>
      </c>
      <c r="H492" s="8">
        <v>54.8</v>
      </c>
      <c r="I492" s="8">
        <v>7.3</v>
      </c>
      <c r="J492" s="7">
        <v>6500</v>
      </c>
      <c r="K492" s="7">
        <v>56700</v>
      </c>
      <c r="L492" s="8">
        <v>11.4</v>
      </c>
      <c r="M492" s="8">
        <v>4.7</v>
      </c>
      <c r="AA492" s="24" t="s">
        <v>975</v>
      </c>
      <c r="AB492" s="25">
        <v>11300</v>
      </c>
      <c r="AC492" s="25">
        <v>60000</v>
      </c>
      <c r="AD492" s="26">
        <v>18.8</v>
      </c>
      <c r="AE492" s="26">
        <v>5.6</v>
      </c>
      <c r="AF492" s="25">
        <v>6400</v>
      </c>
      <c r="AG492" s="25">
        <v>60000</v>
      </c>
      <c r="AH492" s="26">
        <v>10.7</v>
      </c>
      <c r="AI492" s="26">
        <v>4.4000000000000004</v>
      </c>
      <c r="AJ492" s="25">
        <v>33000</v>
      </c>
      <c r="AK492" s="25">
        <v>60000</v>
      </c>
      <c r="AL492" s="26">
        <v>55.1</v>
      </c>
      <c r="AM492" s="26">
        <v>7.1</v>
      </c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</row>
    <row r="493" spans="1:91" x14ac:dyDescent="0.3">
      <c r="A493" s="6" t="s">
        <v>501</v>
      </c>
      <c r="B493" s="7">
        <v>19900</v>
      </c>
      <c r="C493" s="7">
        <v>51900</v>
      </c>
      <c r="D493" s="8">
        <v>38.299999999999997</v>
      </c>
      <c r="E493" s="8">
        <v>7.4</v>
      </c>
      <c r="F493" s="7">
        <v>37700</v>
      </c>
      <c r="G493" s="7">
        <v>51900</v>
      </c>
      <c r="H493" s="8">
        <v>72.5</v>
      </c>
      <c r="I493" s="8">
        <v>6.8</v>
      </c>
      <c r="J493" s="7">
        <v>3000</v>
      </c>
      <c r="K493" s="7">
        <v>51900</v>
      </c>
      <c r="L493" s="8">
        <v>5.7</v>
      </c>
      <c r="M493" s="8">
        <v>3.5</v>
      </c>
      <c r="AA493" s="24" t="s">
        <v>976</v>
      </c>
      <c r="AB493" s="25">
        <v>21100</v>
      </c>
      <c r="AC493" s="25">
        <v>53000</v>
      </c>
      <c r="AD493" s="26">
        <v>39.799999999999997</v>
      </c>
      <c r="AE493" s="26">
        <v>7.6</v>
      </c>
      <c r="AF493" s="25">
        <v>4700</v>
      </c>
      <c r="AG493" s="25">
        <v>53000</v>
      </c>
      <c r="AH493" s="26">
        <v>8.8000000000000007</v>
      </c>
      <c r="AI493" s="26">
        <v>4.4000000000000004</v>
      </c>
      <c r="AJ493" s="25">
        <v>37900</v>
      </c>
      <c r="AK493" s="25">
        <v>53000</v>
      </c>
      <c r="AL493" s="26">
        <v>71.599999999999994</v>
      </c>
      <c r="AM493" s="26">
        <v>7</v>
      </c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</row>
    <row r="494" spans="1:91" x14ac:dyDescent="0.3">
      <c r="A494" s="6" t="s">
        <v>502</v>
      </c>
      <c r="B494" s="7">
        <v>18500</v>
      </c>
      <c r="C494" s="7">
        <v>48600</v>
      </c>
      <c r="D494" s="8">
        <v>38</v>
      </c>
      <c r="E494" s="8">
        <v>7.7</v>
      </c>
      <c r="F494" s="7">
        <v>37500</v>
      </c>
      <c r="G494" s="7">
        <v>48600</v>
      </c>
      <c r="H494" s="8">
        <v>77.2</v>
      </c>
      <c r="I494" s="8">
        <v>6.6</v>
      </c>
      <c r="J494" s="7">
        <v>4200</v>
      </c>
      <c r="K494" s="7">
        <v>48600</v>
      </c>
      <c r="L494" s="8">
        <v>8.6</v>
      </c>
      <c r="M494" s="8">
        <v>4.4000000000000004</v>
      </c>
      <c r="AA494" s="24" t="s">
        <v>977</v>
      </c>
      <c r="AB494" s="25">
        <v>14700</v>
      </c>
      <c r="AC494" s="25">
        <v>48800</v>
      </c>
      <c r="AD494" s="26">
        <v>30.1</v>
      </c>
      <c r="AE494" s="26">
        <v>7.2</v>
      </c>
      <c r="AF494" s="25">
        <v>3400</v>
      </c>
      <c r="AG494" s="25">
        <v>48800</v>
      </c>
      <c r="AH494" s="26">
        <v>6.9</v>
      </c>
      <c r="AI494" s="26">
        <v>4</v>
      </c>
      <c r="AJ494" s="25">
        <v>35600</v>
      </c>
      <c r="AK494" s="25">
        <v>48800</v>
      </c>
      <c r="AL494" s="26">
        <v>72.900000000000006</v>
      </c>
      <c r="AM494" s="26">
        <v>7</v>
      </c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</row>
    <row r="495" spans="1:91" x14ac:dyDescent="0.3">
      <c r="A495" s="6" t="s">
        <v>503</v>
      </c>
      <c r="B495" s="7">
        <v>30400</v>
      </c>
      <c r="C495" s="7">
        <v>68300</v>
      </c>
      <c r="D495" s="8">
        <v>44.5</v>
      </c>
      <c r="E495" s="8">
        <v>6.8</v>
      </c>
      <c r="F495" s="7">
        <v>53500</v>
      </c>
      <c r="G495" s="7">
        <v>68300</v>
      </c>
      <c r="H495" s="8">
        <v>78.400000000000006</v>
      </c>
      <c r="I495" s="8">
        <v>5.6</v>
      </c>
      <c r="J495" s="7">
        <v>5200</v>
      </c>
      <c r="K495" s="7">
        <v>68300</v>
      </c>
      <c r="L495" s="8">
        <v>7.6</v>
      </c>
      <c r="M495" s="8">
        <v>3.6</v>
      </c>
      <c r="AA495" s="24" t="s">
        <v>978</v>
      </c>
      <c r="AB495" s="25">
        <v>34200</v>
      </c>
      <c r="AC495" s="25">
        <v>71800</v>
      </c>
      <c r="AD495" s="26">
        <v>47.6</v>
      </c>
      <c r="AE495" s="26">
        <v>6.9</v>
      </c>
      <c r="AF495" s="25">
        <v>6500</v>
      </c>
      <c r="AG495" s="25">
        <v>71800</v>
      </c>
      <c r="AH495" s="26">
        <v>9</v>
      </c>
      <c r="AI495" s="26">
        <v>4</v>
      </c>
      <c r="AJ495" s="25">
        <v>55600</v>
      </c>
      <c r="AK495" s="25">
        <v>71800</v>
      </c>
      <c r="AL495" s="26">
        <v>77.5</v>
      </c>
      <c r="AM495" s="26">
        <v>5.8</v>
      </c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</row>
    <row r="496" spans="1:91" x14ac:dyDescent="0.3">
      <c r="A496" s="6" t="s">
        <v>504</v>
      </c>
      <c r="B496" s="7">
        <v>24700</v>
      </c>
      <c r="C496" s="7">
        <v>59800</v>
      </c>
      <c r="D496" s="8">
        <v>41.3</v>
      </c>
      <c r="E496" s="8">
        <v>7.3</v>
      </c>
      <c r="F496" s="7">
        <v>45700</v>
      </c>
      <c r="G496" s="7">
        <v>59800</v>
      </c>
      <c r="H496" s="8">
        <v>76.3</v>
      </c>
      <c r="I496" s="8">
        <v>6.3</v>
      </c>
      <c r="J496" s="7">
        <v>6200</v>
      </c>
      <c r="K496" s="7">
        <v>59800</v>
      </c>
      <c r="L496" s="8">
        <v>10.3</v>
      </c>
      <c r="M496" s="8">
        <v>4.5</v>
      </c>
      <c r="AA496" s="24" t="s">
        <v>979</v>
      </c>
      <c r="AB496" s="25">
        <v>23800</v>
      </c>
      <c r="AC496" s="25">
        <v>63100</v>
      </c>
      <c r="AD496" s="26">
        <v>37.799999999999997</v>
      </c>
      <c r="AE496" s="26">
        <v>7</v>
      </c>
      <c r="AF496" s="25">
        <v>7100</v>
      </c>
      <c r="AG496" s="25">
        <v>63100</v>
      </c>
      <c r="AH496" s="26">
        <v>11.2</v>
      </c>
      <c r="AI496" s="26">
        <v>4.5999999999999996</v>
      </c>
      <c r="AJ496" s="25">
        <v>46100</v>
      </c>
      <c r="AK496" s="25">
        <v>63100</v>
      </c>
      <c r="AL496" s="26">
        <v>73</v>
      </c>
      <c r="AM496" s="26">
        <v>6.4</v>
      </c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</row>
    <row r="497" spans="1:91" x14ac:dyDescent="0.3">
      <c r="A497" s="6" t="s">
        <v>505</v>
      </c>
      <c r="B497" s="7">
        <v>9800</v>
      </c>
      <c r="C497" s="7">
        <v>35200</v>
      </c>
      <c r="D497" s="8">
        <v>27.9</v>
      </c>
      <c r="E497" s="8">
        <v>8.5</v>
      </c>
      <c r="F497" s="7">
        <v>22700</v>
      </c>
      <c r="G497" s="7">
        <v>35200</v>
      </c>
      <c r="H497" s="8">
        <v>64.400000000000006</v>
      </c>
      <c r="I497" s="8">
        <v>9</v>
      </c>
      <c r="J497" s="7">
        <v>3100</v>
      </c>
      <c r="K497" s="7">
        <v>35200</v>
      </c>
      <c r="L497" s="8">
        <v>8.6999999999999993</v>
      </c>
      <c r="M497" s="8">
        <v>5.3</v>
      </c>
      <c r="AA497" s="24" t="s">
        <v>980</v>
      </c>
      <c r="AB497" s="25">
        <v>10700</v>
      </c>
      <c r="AC497" s="25">
        <v>37900</v>
      </c>
      <c r="AD497" s="26">
        <v>28.2</v>
      </c>
      <c r="AE497" s="26">
        <v>8</v>
      </c>
      <c r="AF497" s="25">
        <v>3800</v>
      </c>
      <c r="AG497" s="25">
        <v>37900</v>
      </c>
      <c r="AH497" s="26">
        <v>9.9</v>
      </c>
      <c r="AI497" s="26">
        <v>5.3</v>
      </c>
      <c r="AJ497" s="25">
        <v>26200</v>
      </c>
      <c r="AK497" s="25">
        <v>37900</v>
      </c>
      <c r="AL497" s="26">
        <v>69.2</v>
      </c>
      <c r="AM497" s="26">
        <v>8.1999999999999993</v>
      </c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</row>
    <row r="498" spans="1:91" x14ac:dyDescent="0.3">
      <c r="A498" s="6" t="s">
        <v>506</v>
      </c>
      <c r="B498" s="7">
        <v>24900</v>
      </c>
      <c r="C498" s="7">
        <v>82900</v>
      </c>
      <c r="D498" s="8">
        <v>30.1</v>
      </c>
      <c r="E498" s="8">
        <v>5.4</v>
      </c>
      <c r="F498" s="7">
        <v>57300</v>
      </c>
      <c r="G498" s="7">
        <v>82900</v>
      </c>
      <c r="H498" s="8">
        <v>69.099999999999994</v>
      </c>
      <c r="I498" s="8">
        <v>5.4</v>
      </c>
      <c r="J498" s="7">
        <v>7200</v>
      </c>
      <c r="K498" s="7">
        <v>82900</v>
      </c>
      <c r="L498" s="8">
        <v>8.6</v>
      </c>
      <c r="M498" s="8">
        <v>3.3</v>
      </c>
      <c r="AA498" s="24" t="s">
        <v>981</v>
      </c>
      <c r="AB498" s="25">
        <v>20000</v>
      </c>
      <c r="AC498" s="25">
        <v>85500</v>
      </c>
      <c r="AD498" s="26">
        <v>23.4</v>
      </c>
      <c r="AE498" s="26">
        <v>4.8</v>
      </c>
      <c r="AF498" s="25">
        <v>12300</v>
      </c>
      <c r="AG498" s="25">
        <v>85500</v>
      </c>
      <c r="AH498" s="26">
        <v>14.4</v>
      </c>
      <c r="AI498" s="26">
        <v>4</v>
      </c>
      <c r="AJ498" s="25">
        <v>53300</v>
      </c>
      <c r="AK498" s="25">
        <v>85500</v>
      </c>
      <c r="AL498" s="26">
        <v>62.3</v>
      </c>
      <c r="AM498" s="26">
        <v>5.5</v>
      </c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</row>
    <row r="499" spans="1:91" x14ac:dyDescent="0.3">
      <c r="A499" s="6" t="s">
        <v>507</v>
      </c>
      <c r="B499" s="7">
        <v>24100</v>
      </c>
      <c r="C499" s="7">
        <v>61900</v>
      </c>
      <c r="D499" s="8">
        <v>39</v>
      </c>
      <c r="E499" s="8">
        <v>6.9</v>
      </c>
      <c r="F499" s="7">
        <v>43200</v>
      </c>
      <c r="G499" s="7">
        <v>61900</v>
      </c>
      <c r="H499" s="8">
        <v>69.8</v>
      </c>
      <c r="I499" s="8">
        <v>6.5</v>
      </c>
      <c r="J499" s="7">
        <v>6100</v>
      </c>
      <c r="K499" s="7">
        <v>61900</v>
      </c>
      <c r="L499" s="8">
        <v>9.9</v>
      </c>
      <c r="M499" s="8">
        <v>4.2</v>
      </c>
      <c r="AA499" s="24" t="s">
        <v>982</v>
      </c>
      <c r="AB499" s="25">
        <v>19900</v>
      </c>
      <c r="AC499" s="25">
        <v>66300</v>
      </c>
      <c r="AD499" s="26">
        <v>29.9</v>
      </c>
      <c r="AE499" s="26">
        <v>6.6</v>
      </c>
      <c r="AF499" s="25">
        <v>6100</v>
      </c>
      <c r="AG499" s="25">
        <v>66300</v>
      </c>
      <c r="AH499" s="26">
        <v>9.1999999999999993</v>
      </c>
      <c r="AI499" s="26">
        <v>4.2</v>
      </c>
      <c r="AJ499" s="25">
        <v>41800</v>
      </c>
      <c r="AK499" s="25">
        <v>66300</v>
      </c>
      <c r="AL499" s="26">
        <v>63</v>
      </c>
      <c r="AM499" s="26">
        <v>7</v>
      </c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</row>
    <row r="500" spans="1:91" x14ac:dyDescent="0.3">
      <c r="A500" s="6" t="s">
        <v>508</v>
      </c>
      <c r="B500" s="7">
        <v>11500</v>
      </c>
      <c r="C500" s="7">
        <v>65600</v>
      </c>
      <c r="D500" s="8">
        <v>17.600000000000001</v>
      </c>
      <c r="E500" s="8">
        <v>5.0999999999999996</v>
      </c>
      <c r="F500" s="7">
        <v>37600</v>
      </c>
      <c r="G500" s="7">
        <v>65600</v>
      </c>
      <c r="H500" s="8">
        <v>57.3</v>
      </c>
      <c r="I500" s="8">
        <v>6.6</v>
      </c>
      <c r="J500" s="7">
        <v>7300</v>
      </c>
      <c r="K500" s="7">
        <v>65600</v>
      </c>
      <c r="L500" s="8">
        <v>11.1</v>
      </c>
      <c r="M500" s="8">
        <v>4.2</v>
      </c>
      <c r="AA500" s="24" t="s">
        <v>983</v>
      </c>
      <c r="AB500" s="25">
        <v>14600</v>
      </c>
      <c r="AC500" s="25">
        <v>67400</v>
      </c>
      <c r="AD500" s="26">
        <v>21.7</v>
      </c>
      <c r="AE500" s="26">
        <v>5.9</v>
      </c>
      <c r="AF500" s="25">
        <v>11500</v>
      </c>
      <c r="AG500" s="25">
        <v>67400</v>
      </c>
      <c r="AH500" s="26">
        <v>17.100000000000001</v>
      </c>
      <c r="AI500" s="26">
        <v>5.4</v>
      </c>
      <c r="AJ500" s="25">
        <v>38700</v>
      </c>
      <c r="AK500" s="25">
        <v>67400</v>
      </c>
      <c r="AL500" s="26">
        <v>57.5</v>
      </c>
      <c r="AM500" s="26">
        <v>7.1</v>
      </c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</row>
    <row r="501" spans="1:91" x14ac:dyDescent="0.3">
      <c r="A501" s="6" t="s">
        <v>509</v>
      </c>
      <c r="B501" s="7">
        <v>26600</v>
      </c>
      <c r="C501" s="7">
        <v>77400</v>
      </c>
      <c r="D501" s="8">
        <v>34.4</v>
      </c>
      <c r="E501" s="8">
        <v>5.3</v>
      </c>
      <c r="F501" s="7">
        <v>58100</v>
      </c>
      <c r="G501" s="7">
        <v>77400</v>
      </c>
      <c r="H501" s="8">
        <v>75</v>
      </c>
      <c r="I501" s="8">
        <v>4.9000000000000004</v>
      </c>
      <c r="J501" s="7">
        <v>3900</v>
      </c>
      <c r="K501" s="7">
        <v>77400</v>
      </c>
      <c r="L501" s="8">
        <v>5.0999999999999996</v>
      </c>
      <c r="M501" s="8">
        <v>2.5</v>
      </c>
      <c r="AA501" s="24" t="s">
        <v>984</v>
      </c>
      <c r="AB501" s="25">
        <v>30600</v>
      </c>
      <c r="AC501" s="25">
        <v>79800</v>
      </c>
      <c r="AD501" s="26">
        <v>38.299999999999997</v>
      </c>
      <c r="AE501" s="26">
        <v>5.7</v>
      </c>
      <c r="AF501" s="25">
        <v>4700</v>
      </c>
      <c r="AG501" s="25">
        <v>79800</v>
      </c>
      <c r="AH501" s="26">
        <v>5.8</v>
      </c>
      <c r="AI501" s="26">
        <v>2.8</v>
      </c>
      <c r="AJ501" s="25">
        <v>60200</v>
      </c>
      <c r="AK501" s="25">
        <v>79800</v>
      </c>
      <c r="AL501" s="26">
        <v>75.400000000000006</v>
      </c>
      <c r="AM501" s="26">
        <v>5.0999999999999996</v>
      </c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</row>
    <row r="502" spans="1:91" x14ac:dyDescent="0.3">
      <c r="A502" s="6" t="s">
        <v>510</v>
      </c>
      <c r="B502" s="7">
        <v>27400</v>
      </c>
      <c r="C502" s="7">
        <v>80600</v>
      </c>
      <c r="D502" s="8">
        <v>34</v>
      </c>
      <c r="E502" s="8">
        <v>5.6</v>
      </c>
      <c r="F502" s="7">
        <v>61100</v>
      </c>
      <c r="G502" s="7">
        <v>80600</v>
      </c>
      <c r="H502" s="8">
        <v>75.8</v>
      </c>
      <c r="I502" s="8">
        <v>5.0999999999999996</v>
      </c>
      <c r="J502" s="7">
        <v>2900</v>
      </c>
      <c r="K502" s="7">
        <v>80600</v>
      </c>
      <c r="L502" s="8">
        <v>3.6</v>
      </c>
      <c r="M502" s="8">
        <v>2.2000000000000002</v>
      </c>
      <c r="AA502" s="24" t="s">
        <v>985</v>
      </c>
      <c r="AB502" s="25">
        <v>28400</v>
      </c>
      <c r="AC502" s="25">
        <v>84600</v>
      </c>
      <c r="AD502" s="26">
        <v>33.5</v>
      </c>
      <c r="AE502" s="26">
        <v>5.5</v>
      </c>
      <c r="AF502" s="25">
        <v>6200</v>
      </c>
      <c r="AG502" s="25">
        <v>84600</v>
      </c>
      <c r="AH502" s="26">
        <v>7.4</v>
      </c>
      <c r="AI502" s="26">
        <v>3</v>
      </c>
      <c r="AJ502" s="25">
        <v>63800</v>
      </c>
      <c r="AK502" s="25">
        <v>84600</v>
      </c>
      <c r="AL502" s="26">
        <v>75.400000000000006</v>
      </c>
      <c r="AM502" s="26">
        <v>5</v>
      </c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</row>
    <row r="503" spans="1:91" x14ac:dyDescent="0.3">
      <c r="A503" s="6" t="s">
        <v>511</v>
      </c>
      <c r="B503" s="7">
        <v>15500</v>
      </c>
      <c r="C503" s="7">
        <v>59600</v>
      </c>
      <c r="D503" s="8">
        <v>26</v>
      </c>
      <c r="E503" s="8">
        <v>6.5</v>
      </c>
      <c r="F503" s="7">
        <v>42700</v>
      </c>
      <c r="G503" s="7">
        <v>59600</v>
      </c>
      <c r="H503" s="8">
        <v>71.7</v>
      </c>
      <c r="I503" s="8">
        <v>6.7</v>
      </c>
      <c r="J503" s="7">
        <v>4500</v>
      </c>
      <c r="K503" s="7">
        <v>59600</v>
      </c>
      <c r="L503" s="8">
        <v>7.5</v>
      </c>
      <c r="M503" s="8">
        <v>3.9</v>
      </c>
      <c r="AA503" s="24" t="s">
        <v>986</v>
      </c>
      <c r="AB503" s="25">
        <v>18300</v>
      </c>
      <c r="AC503" s="25">
        <v>62100</v>
      </c>
      <c r="AD503" s="26">
        <v>29.4</v>
      </c>
      <c r="AE503" s="26">
        <v>6.7</v>
      </c>
      <c r="AF503" s="25">
        <v>6100</v>
      </c>
      <c r="AG503" s="25">
        <v>62100</v>
      </c>
      <c r="AH503" s="26">
        <v>9.8000000000000007</v>
      </c>
      <c r="AI503" s="26">
        <v>4.3</v>
      </c>
      <c r="AJ503" s="25">
        <v>41800</v>
      </c>
      <c r="AK503" s="25">
        <v>62100</v>
      </c>
      <c r="AL503" s="26">
        <v>67.400000000000006</v>
      </c>
      <c r="AM503" s="26">
        <v>6.8</v>
      </c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</row>
    <row r="504" spans="1:91" x14ac:dyDescent="0.3">
      <c r="A504" s="6" t="s">
        <v>512</v>
      </c>
      <c r="B504" s="7">
        <v>36700</v>
      </c>
      <c r="C504" s="7">
        <v>108600</v>
      </c>
      <c r="D504" s="8">
        <v>33.799999999999997</v>
      </c>
      <c r="E504" s="8">
        <v>2.9</v>
      </c>
      <c r="F504" s="7">
        <v>80400</v>
      </c>
      <c r="G504" s="7">
        <v>108600</v>
      </c>
      <c r="H504" s="8">
        <v>74</v>
      </c>
      <c r="I504" s="8">
        <v>2.7</v>
      </c>
      <c r="J504" s="7">
        <v>8100</v>
      </c>
      <c r="K504" s="7">
        <v>108600</v>
      </c>
      <c r="L504" s="8">
        <v>7.5</v>
      </c>
      <c r="M504" s="8">
        <v>1.6</v>
      </c>
      <c r="AA504" s="24" t="s">
        <v>743</v>
      </c>
      <c r="AB504" s="25">
        <v>38400</v>
      </c>
      <c r="AC504" s="25">
        <v>112500</v>
      </c>
      <c r="AD504" s="26">
        <v>34.200000000000003</v>
      </c>
      <c r="AE504" s="26">
        <v>2.9</v>
      </c>
      <c r="AF504" s="25">
        <v>8400</v>
      </c>
      <c r="AG504" s="25">
        <v>112500</v>
      </c>
      <c r="AH504" s="26">
        <v>7.5</v>
      </c>
      <c r="AI504" s="26">
        <v>1.6</v>
      </c>
      <c r="AJ504" s="25">
        <v>80400</v>
      </c>
      <c r="AK504" s="25">
        <v>112500</v>
      </c>
      <c r="AL504" s="26">
        <v>71.400000000000006</v>
      </c>
      <c r="AM504" s="26">
        <v>2.8</v>
      </c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</row>
    <row r="505" spans="1:91" x14ac:dyDescent="0.3">
      <c r="A505" s="6" t="s">
        <v>513</v>
      </c>
      <c r="B505" s="7">
        <v>30400</v>
      </c>
      <c r="C505" s="7">
        <v>107800</v>
      </c>
      <c r="D505" s="8">
        <v>28.2</v>
      </c>
      <c r="E505" s="8">
        <v>2.9</v>
      </c>
      <c r="F505" s="7">
        <v>72100</v>
      </c>
      <c r="G505" s="7">
        <v>107800</v>
      </c>
      <c r="H505" s="8">
        <v>66.8</v>
      </c>
      <c r="I505" s="8">
        <v>3</v>
      </c>
      <c r="J505" s="7">
        <v>11000</v>
      </c>
      <c r="K505" s="7">
        <v>107800</v>
      </c>
      <c r="L505" s="8">
        <v>10.199999999999999</v>
      </c>
      <c r="M505" s="8">
        <v>1.9</v>
      </c>
      <c r="AA505" s="24" t="s">
        <v>744</v>
      </c>
      <c r="AB505" s="25">
        <v>30100</v>
      </c>
      <c r="AC505" s="25">
        <v>111600</v>
      </c>
      <c r="AD505" s="26">
        <v>27</v>
      </c>
      <c r="AE505" s="26">
        <v>2.8</v>
      </c>
      <c r="AF505" s="25">
        <v>10400</v>
      </c>
      <c r="AG505" s="25">
        <v>111600</v>
      </c>
      <c r="AH505" s="26">
        <v>9.3000000000000007</v>
      </c>
      <c r="AI505" s="26">
        <v>1.8</v>
      </c>
      <c r="AJ505" s="25">
        <v>73200</v>
      </c>
      <c r="AK505" s="25">
        <v>111600</v>
      </c>
      <c r="AL505" s="26">
        <v>65.599999999999994</v>
      </c>
      <c r="AM505" s="26">
        <v>3</v>
      </c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</row>
    <row r="506" spans="1:91" x14ac:dyDescent="0.3">
      <c r="A506" s="6" t="s">
        <v>514</v>
      </c>
      <c r="B506" s="7">
        <v>100600</v>
      </c>
      <c r="C506" s="7">
        <v>275800</v>
      </c>
      <c r="D506" s="8">
        <v>36.5</v>
      </c>
      <c r="E506" s="8">
        <v>2.8</v>
      </c>
      <c r="F506" s="7">
        <v>186500</v>
      </c>
      <c r="G506" s="7">
        <v>275800</v>
      </c>
      <c r="H506" s="8">
        <v>67.599999999999994</v>
      </c>
      <c r="I506" s="8">
        <v>2.8</v>
      </c>
      <c r="J506" s="7">
        <v>29900</v>
      </c>
      <c r="K506" s="7">
        <v>275800</v>
      </c>
      <c r="L506" s="8">
        <v>10.8</v>
      </c>
      <c r="M506" s="8">
        <v>1.8</v>
      </c>
      <c r="AA506" s="24" t="s">
        <v>1026</v>
      </c>
      <c r="AB506" s="25">
        <v>98500</v>
      </c>
      <c r="AC506" s="25">
        <v>283700</v>
      </c>
      <c r="AD506" s="26">
        <v>34.700000000000003</v>
      </c>
      <c r="AE506" s="26">
        <v>2.9</v>
      </c>
      <c r="AF506" s="25">
        <v>35700</v>
      </c>
      <c r="AG506" s="25">
        <v>283700</v>
      </c>
      <c r="AH506" s="26">
        <v>12.6</v>
      </c>
      <c r="AI506" s="26">
        <v>2</v>
      </c>
      <c r="AJ506" s="25">
        <v>183300</v>
      </c>
      <c r="AK506" s="25">
        <v>283700</v>
      </c>
      <c r="AL506" s="26">
        <v>64.599999999999994</v>
      </c>
      <c r="AM506" s="26">
        <v>2.9</v>
      </c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</row>
    <row r="507" spans="1:91" x14ac:dyDescent="0.3">
      <c r="A507" s="6" t="s">
        <v>515</v>
      </c>
      <c r="B507" s="7">
        <v>84800</v>
      </c>
      <c r="C507" s="7">
        <v>309800</v>
      </c>
      <c r="D507" s="8">
        <v>27.4</v>
      </c>
      <c r="E507" s="8">
        <v>2.8</v>
      </c>
      <c r="F507" s="7">
        <v>209100</v>
      </c>
      <c r="G507" s="7">
        <v>309800</v>
      </c>
      <c r="H507" s="8">
        <v>67.5</v>
      </c>
      <c r="I507" s="8">
        <v>2.9</v>
      </c>
      <c r="J507" s="7">
        <v>31200</v>
      </c>
      <c r="K507" s="7">
        <v>309800</v>
      </c>
      <c r="L507" s="8">
        <v>10.1</v>
      </c>
      <c r="M507" s="8">
        <v>1.9</v>
      </c>
      <c r="AA507" s="24" t="s">
        <v>745</v>
      </c>
      <c r="AB507" s="25">
        <v>83000</v>
      </c>
      <c r="AC507" s="25">
        <v>324500</v>
      </c>
      <c r="AD507" s="26">
        <v>25.6</v>
      </c>
      <c r="AE507" s="26">
        <v>2.8</v>
      </c>
      <c r="AF507" s="25">
        <v>40100</v>
      </c>
      <c r="AG507" s="25">
        <v>324500</v>
      </c>
      <c r="AH507" s="26">
        <v>12.3</v>
      </c>
      <c r="AI507" s="26">
        <v>2.1</v>
      </c>
      <c r="AJ507" s="25">
        <v>211700</v>
      </c>
      <c r="AK507" s="25">
        <v>324500</v>
      </c>
      <c r="AL507" s="26">
        <v>65.3</v>
      </c>
      <c r="AM507" s="26">
        <v>3</v>
      </c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</row>
    <row r="508" spans="1:91" x14ac:dyDescent="0.3">
      <c r="A508" s="6" t="s">
        <v>516</v>
      </c>
      <c r="B508" s="7" t="s">
        <v>101</v>
      </c>
      <c r="C508" s="7" t="s">
        <v>101</v>
      </c>
      <c r="D508" s="7" t="s">
        <v>101</v>
      </c>
      <c r="E508" s="7" t="s">
        <v>101</v>
      </c>
      <c r="F508" s="7" t="s">
        <v>101</v>
      </c>
      <c r="G508" s="7" t="s">
        <v>101</v>
      </c>
      <c r="H508" s="7" t="s">
        <v>101</v>
      </c>
      <c r="I508" s="7" t="s">
        <v>101</v>
      </c>
      <c r="J508" s="7" t="s">
        <v>101</v>
      </c>
      <c r="K508" s="7" t="s">
        <v>101</v>
      </c>
      <c r="L508" s="7" t="s">
        <v>101</v>
      </c>
      <c r="M508" s="7" t="s">
        <v>101</v>
      </c>
      <c r="AA508" s="24" t="s">
        <v>746</v>
      </c>
      <c r="AB508" s="25" t="s">
        <v>101</v>
      </c>
      <c r="AC508" s="25" t="s">
        <v>101</v>
      </c>
      <c r="AD508" s="25" t="s">
        <v>101</v>
      </c>
      <c r="AE508" s="25" t="s">
        <v>101</v>
      </c>
      <c r="AF508" s="25" t="s">
        <v>101</v>
      </c>
      <c r="AG508" s="25" t="s">
        <v>101</v>
      </c>
      <c r="AH508" s="25" t="s">
        <v>101</v>
      </c>
      <c r="AI508" s="25" t="s">
        <v>101</v>
      </c>
      <c r="AJ508" s="25" t="s">
        <v>101</v>
      </c>
      <c r="AK508" s="25" t="s">
        <v>101</v>
      </c>
      <c r="AL508" s="25" t="s">
        <v>101</v>
      </c>
      <c r="AM508" s="25" t="s">
        <v>101</v>
      </c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</row>
    <row r="509" spans="1:91" x14ac:dyDescent="0.3">
      <c r="A509" s="6" t="s">
        <v>517</v>
      </c>
      <c r="B509" s="7">
        <v>38000</v>
      </c>
      <c r="C509" s="7">
        <v>118500</v>
      </c>
      <c r="D509" s="8">
        <v>32.1</v>
      </c>
      <c r="E509" s="8">
        <v>3</v>
      </c>
      <c r="F509" s="7">
        <v>82900</v>
      </c>
      <c r="G509" s="7">
        <v>118500</v>
      </c>
      <c r="H509" s="8">
        <v>69.900000000000006</v>
      </c>
      <c r="I509" s="8">
        <v>3</v>
      </c>
      <c r="J509" s="7">
        <v>9500</v>
      </c>
      <c r="K509" s="7">
        <v>118500</v>
      </c>
      <c r="L509" s="8">
        <v>8</v>
      </c>
      <c r="M509" s="8">
        <v>1.8</v>
      </c>
      <c r="AA509" s="24" t="s">
        <v>747</v>
      </c>
      <c r="AB509" s="25">
        <v>40100</v>
      </c>
      <c r="AC509" s="25">
        <v>123900</v>
      </c>
      <c r="AD509" s="26">
        <v>32.4</v>
      </c>
      <c r="AE509" s="26">
        <v>2.8</v>
      </c>
      <c r="AF509" s="25">
        <v>7700</v>
      </c>
      <c r="AG509" s="25">
        <v>123900</v>
      </c>
      <c r="AH509" s="26">
        <v>6.2</v>
      </c>
      <c r="AI509" s="26">
        <v>1.5</v>
      </c>
      <c r="AJ509" s="25">
        <v>89500</v>
      </c>
      <c r="AK509" s="25">
        <v>123900</v>
      </c>
      <c r="AL509" s="26">
        <v>72.2</v>
      </c>
      <c r="AM509" s="26">
        <v>2.7</v>
      </c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</row>
    <row r="510" spans="1:91" x14ac:dyDescent="0.3">
      <c r="A510" s="6" t="s">
        <v>518</v>
      </c>
      <c r="B510" s="7">
        <v>35300</v>
      </c>
      <c r="C510" s="7">
        <v>160200</v>
      </c>
      <c r="D510" s="8">
        <v>22</v>
      </c>
      <c r="E510" s="8">
        <v>2.7</v>
      </c>
      <c r="F510" s="7">
        <v>103000</v>
      </c>
      <c r="G510" s="7">
        <v>160200</v>
      </c>
      <c r="H510" s="8">
        <v>64.3</v>
      </c>
      <c r="I510" s="8">
        <v>3.1</v>
      </c>
      <c r="J510" s="7">
        <v>16100</v>
      </c>
      <c r="K510" s="7">
        <v>160200</v>
      </c>
      <c r="L510" s="8">
        <v>10</v>
      </c>
      <c r="M510" s="8">
        <v>1.9</v>
      </c>
      <c r="AA510" s="24" t="s">
        <v>748</v>
      </c>
      <c r="AB510" s="25">
        <v>35600</v>
      </c>
      <c r="AC510" s="25">
        <v>165800</v>
      </c>
      <c r="AD510" s="26">
        <v>21.5</v>
      </c>
      <c r="AE510" s="26">
        <v>2.6</v>
      </c>
      <c r="AF510" s="25">
        <v>19900</v>
      </c>
      <c r="AG510" s="25">
        <v>165800</v>
      </c>
      <c r="AH510" s="26">
        <v>12</v>
      </c>
      <c r="AI510" s="26">
        <v>2.1</v>
      </c>
      <c r="AJ510" s="25">
        <v>100300</v>
      </c>
      <c r="AK510" s="25">
        <v>165800</v>
      </c>
      <c r="AL510" s="26">
        <v>60.5</v>
      </c>
      <c r="AM510" s="26">
        <v>3.1</v>
      </c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</row>
    <row r="511" spans="1:91" x14ac:dyDescent="0.3">
      <c r="A511" s="6" t="s">
        <v>519</v>
      </c>
      <c r="B511" s="7">
        <v>21100</v>
      </c>
      <c r="C511" s="7">
        <v>85600</v>
      </c>
      <c r="D511" s="8">
        <v>24.7</v>
      </c>
      <c r="E511" s="8">
        <v>2.6</v>
      </c>
      <c r="F511" s="7">
        <v>55100</v>
      </c>
      <c r="G511" s="7">
        <v>85600</v>
      </c>
      <c r="H511" s="8">
        <v>64.400000000000006</v>
      </c>
      <c r="I511" s="8">
        <v>2.9</v>
      </c>
      <c r="J511" s="7">
        <v>11100</v>
      </c>
      <c r="K511" s="7">
        <v>85600</v>
      </c>
      <c r="L511" s="8">
        <v>12.9</v>
      </c>
      <c r="M511" s="8">
        <v>2</v>
      </c>
      <c r="AA511" s="24" t="s">
        <v>749</v>
      </c>
      <c r="AB511" s="25">
        <v>22100</v>
      </c>
      <c r="AC511" s="25">
        <v>88400</v>
      </c>
      <c r="AD511" s="26">
        <v>25</v>
      </c>
      <c r="AE511" s="26">
        <v>2.5</v>
      </c>
      <c r="AF511" s="25">
        <v>9300</v>
      </c>
      <c r="AG511" s="25">
        <v>88400</v>
      </c>
      <c r="AH511" s="26">
        <v>10.5</v>
      </c>
      <c r="AI511" s="26">
        <v>1.8</v>
      </c>
      <c r="AJ511" s="25">
        <v>58300</v>
      </c>
      <c r="AK511" s="25">
        <v>88400</v>
      </c>
      <c r="AL511" s="26">
        <v>66</v>
      </c>
      <c r="AM511" s="26">
        <v>2.8</v>
      </c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</row>
    <row r="512" spans="1:91" x14ac:dyDescent="0.3">
      <c r="A512" s="6" t="s">
        <v>520</v>
      </c>
      <c r="B512" s="7">
        <v>40800</v>
      </c>
      <c r="C512" s="7">
        <v>160400</v>
      </c>
      <c r="D512" s="8">
        <v>25.5</v>
      </c>
      <c r="E512" s="8">
        <v>2.7</v>
      </c>
      <c r="F512" s="7">
        <v>104300</v>
      </c>
      <c r="G512" s="7">
        <v>160400</v>
      </c>
      <c r="H512" s="8">
        <v>65</v>
      </c>
      <c r="I512" s="8">
        <v>2.9</v>
      </c>
      <c r="J512" s="7">
        <v>13700</v>
      </c>
      <c r="K512" s="7">
        <v>160400</v>
      </c>
      <c r="L512" s="8">
        <v>8.5</v>
      </c>
      <c r="M512" s="8">
        <v>1.7</v>
      </c>
      <c r="AA512" s="24" t="s">
        <v>750</v>
      </c>
      <c r="AB512" s="25">
        <v>41300</v>
      </c>
      <c r="AC512" s="25">
        <v>165700</v>
      </c>
      <c r="AD512" s="26">
        <v>24.9</v>
      </c>
      <c r="AE512" s="26">
        <v>2.6</v>
      </c>
      <c r="AF512" s="25">
        <v>12000</v>
      </c>
      <c r="AG512" s="25">
        <v>165700</v>
      </c>
      <c r="AH512" s="26">
        <v>7.2</v>
      </c>
      <c r="AI512" s="26">
        <v>1.6</v>
      </c>
      <c r="AJ512" s="25">
        <v>113200</v>
      </c>
      <c r="AK512" s="25">
        <v>165700</v>
      </c>
      <c r="AL512" s="26">
        <v>68.3</v>
      </c>
      <c r="AM512" s="26">
        <v>2.8</v>
      </c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</row>
    <row r="513" spans="1:91" x14ac:dyDescent="0.3">
      <c r="A513" s="6" t="s">
        <v>521</v>
      </c>
      <c r="B513" s="7">
        <v>29800</v>
      </c>
      <c r="C513" s="7">
        <v>126700</v>
      </c>
      <c r="D513" s="8">
        <v>23.5</v>
      </c>
      <c r="E513" s="8">
        <v>2.7</v>
      </c>
      <c r="F513" s="7">
        <v>78800</v>
      </c>
      <c r="G513" s="7">
        <v>126700</v>
      </c>
      <c r="H513" s="8">
        <v>62.2</v>
      </c>
      <c r="I513" s="8">
        <v>3.1</v>
      </c>
      <c r="J513" s="7">
        <v>11900</v>
      </c>
      <c r="K513" s="7">
        <v>126700</v>
      </c>
      <c r="L513" s="8">
        <v>9.4</v>
      </c>
      <c r="M513" s="8">
        <v>1.9</v>
      </c>
      <c r="AA513" s="24" t="s">
        <v>751</v>
      </c>
      <c r="AB513" s="25">
        <v>30500</v>
      </c>
      <c r="AC513" s="25">
        <v>133100</v>
      </c>
      <c r="AD513" s="26">
        <v>22.9</v>
      </c>
      <c r="AE513" s="26">
        <v>2.6</v>
      </c>
      <c r="AF513" s="25">
        <v>14900</v>
      </c>
      <c r="AG513" s="25">
        <v>133100</v>
      </c>
      <c r="AH513" s="26">
        <v>11.2</v>
      </c>
      <c r="AI513" s="26">
        <v>2</v>
      </c>
      <c r="AJ513" s="25">
        <v>78000</v>
      </c>
      <c r="AK513" s="25">
        <v>133100</v>
      </c>
      <c r="AL513" s="26">
        <v>58.6</v>
      </c>
      <c r="AM513" s="26">
        <v>3.1</v>
      </c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</row>
    <row r="514" spans="1:91" x14ac:dyDescent="0.3">
      <c r="A514" s="6" t="s">
        <v>522</v>
      </c>
      <c r="B514" s="7">
        <v>16800</v>
      </c>
      <c r="C514" s="7">
        <v>75300</v>
      </c>
      <c r="D514" s="8">
        <v>22.4</v>
      </c>
      <c r="E514" s="8">
        <v>2.5</v>
      </c>
      <c r="F514" s="7">
        <v>46700</v>
      </c>
      <c r="G514" s="7">
        <v>75300</v>
      </c>
      <c r="H514" s="8">
        <v>62</v>
      </c>
      <c r="I514" s="8">
        <v>2.9</v>
      </c>
      <c r="J514" s="7">
        <v>7200</v>
      </c>
      <c r="K514" s="7">
        <v>75300</v>
      </c>
      <c r="L514" s="8">
        <v>9.6</v>
      </c>
      <c r="M514" s="8">
        <v>1.8</v>
      </c>
      <c r="AA514" s="24" t="s">
        <v>752</v>
      </c>
      <c r="AB514" s="25">
        <v>17100</v>
      </c>
      <c r="AC514" s="25">
        <v>78800</v>
      </c>
      <c r="AD514" s="26">
        <v>21.8</v>
      </c>
      <c r="AE514" s="26">
        <v>2.5</v>
      </c>
      <c r="AF514" s="25">
        <v>7500</v>
      </c>
      <c r="AG514" s="25">
        <v>78800</v>
      </c>
      <c r="AH514" s="26">
        <v>9.5</v>
      </c>
      <c r="AI514" s="26">
        <v>1.8</v>
      </c>
      <c r="AJ514" s="25">
        <v>51100</v>
      </c>
      <c r="AK514" s="25">
        <v>78800</v>
      </c>
      <c r="AL514" s="26">
        <v>64.900000000000006</v>
      </c>
      <c r="AM514" s="26">
        <v>2.9</v>
      </c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</row>
    <row r="515" spans="1:91" x14ac:dyDescent="0.3">
      <c r="A515" s="6" t="s">
        <v>523</v>
      </c>
      <c r="B515" s="7">
        <v>78600</v>
      </c>
      <c r="C515" s="7">
        <v>273300</v>
      </c>
      <c r="D515" s="8">
        <v>28.8</v>
      </c>
      <c r="E515" s="8">
        <v>2.9</v>
      </c>
      <c r="F515" s="7">
        <v>181200</v>
      </c>
      <c r="G515" s="7">
        <v>273300</v>
      </c>
      <c r="H515" s="8">
        <v>66.3</v>
      </c>
      <c r="I515" s="8">
        <v>3</v>
      </c>
      <c r="J515" s="7">
        <v>25800</v>
      </c>
      <c r="K515" s="7">
        <v>273300</v>
      </c>
      <c r="L515" s="8">
        <v>9.4</v>
      </c>
      <c r="M515" s="8">
        <v>1.9</v>
      </c>
      <c r="AA515" s="24" t="s">
        <v>753</v>
      </c>
      <c r="AB515" s="25">
        <v>82400</v>
      </c>
      <c r="AC515" s="25">
        <v>286400</v>
      </c>
      <c r="AD515" s="26">
        <v>28.8</v>
      </c>
      <c r="AE515" s="26">
        <v>2.9</v>
      </c>
      <c r="AF515" s="25">
        <v>22200</v>
      </c>
      <c r="AG515" s="25">
        <v>286400</v>
      </c>
      <c r="AH515" s="26">
        <v>7.7</v>
      </c>
      <c r="AI515" s="26">
        <v>1.7</v>
      </c>
      <c r="AJ515" s="25">
        <v>199700</v>
      </c>
      <c r="AK515" s="25">
        <v>286400</v>
      </c>
      <c r="AL515" s="26">
        <v>69.7</v>
      </c>
      <c r="AM515" s="26">
        <v>2.9</v>
      </c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</row>
    <row r="516" spans="1:91" x14ac:dyDescent="0.3">
      <c r="A516" s="6" t="s">
        <v>524</v>
      </c>
      <c r="B516" s="7">
        <v>21000</v>
      </c>
      <c r="C516" s="7">
        <v>72000</v>
      </c>
      <c r="D516" s="8">
        <v>29.2</v>
      </c>
      <c r="E516" s="8">
        <v>5.9</v>
      </c>
      <c r="F516" s="7">
        <v>50800</v>
      </c>
      <c r="G516" s="7">
        <v>72000</v>
      </c>
      <c r="H516" s="8">
        <v>70.599999999999994</v>
      </c>
      <c r="I516" s="8">
        <v>5.9</v>
      </c>
      <c r="J516" s="7">
        <v>6400</v>
      </c>
      <c r="K516" s="7">
        <v>72000</v>
      </c>
      <c r="L516" s="8">
        <v>8.9</v>
      </c>
      <c r="M516" s="8">
        <v>3.7</v>
      </c>
      <c r="AA516" s="24" t="s">
        <v>987</v>
      </c>
      <c r="AB516" s="25">
        <v>15900</v>
      </c>
      <c r="AC516" s="25">
        <v>74800</v>
      </c>
      <c r="AD516" s="26">
        <v>21.3</v>
      </c>
      <c r="AE516" s="26">
        <v>5.6</v>
      </c>
      <c r="AF516" s="25">
        <v>7400</v>
      </c>
      <c r="AG516" s="25">
        <v>74800</v>
      </c>
      <c r="AH516" s="26">
        <v>10</v>
      </c>
      <c r="AI516" s="26">
        <v>4.0999999999999996</v>
      </c>
      <c r="AJ516" s="25">
        <v>48900</v>
      </c>
      <c r="AK516" s="25">
        <v>74800</v>
      </c>
      <c r="AL516" s="26">
        <v>65.400000000000006</v>
      </c>
      <c r="AM516" s="26">
        <v>6.5</v>
      </c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</row>
    <row r="517" spans="1:91" x14ac:dyDescent="0.3">
      <c r="A517" s="6" t="s">
        <v>525</v>
      </c>
      <c r="B517" s="7">
        <v>22100</v>
      </c>
      <c r="C517" s="7">
        <v>74200</v>
      </c>
      <c r="D517" s="8">
        <v>29.7</v>
      </c>
      <c r="E517" s="8">
        <v>6.2</v>
      </c>
      <c r="F517" s="7">
        <v>50400</v>
      </c>
      <c r="G517" s="7">
        <v>74200</v>
      </c>
      <c r="H517" s="8">
        <v>67.900000000000006</v>
      </c>
      <c r="I517" s="8">
        <v>6.3</v>
      </c>
      <c r="J517" s="7">
        <v>5900</v>
      </c>
      <c r="K517" s="7">
        <v>74200</v>
      </c>
      <c r="L517" s="8">
        <v>8</v>
      </c>
      <c r="M517" s="8">
        <v>3.7</v>
      </c>
      <c r="AA517" s="24" t="s">
        <v>988</v>
      </c>
      <c r="AB517" s="25">
        <v>25200</v>
      </c>
      <c r="AC517" s="25">
        <v>76900</v>
      </c>
      <c r="AD517" s="26">
        <v>32.799999999999997</v>
      </c>
      <c r="AE517" s="26">
        <v>6.5</v>
      </c>
      <c r="AF517" s="25">
        <v>8500</v>
      </c>
      <c r="AG517" s="25">
        <v>76900</v>
      </c>
      <c r="AH517" s="26">
        <v>11</v>
      </c>
      <c r="AI517" s="26">
        <v>4.4000000000000004</v>
      </c>
      <c r="AJ517" s="25">
        <v>51400</v>
      </c>
      <c r="AK517" s="25">
        <v>76900</v>
      </c>
      <c r="AL517" s="26">
        <v>66.8</v>
      </c>
      <c r="AM517" s="26">
        <v>6.5</v>
      </c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</row>
    <row r="518" spans="1:91" x14ac:dyDescent="0.3">
      <c r="A518" s="6" t="s">
        <v>526</v>
      </c>
      <c r="B518" s="7">
        <v>11900</v>
      </c>
      <c r="C518" s="7">
        <v>44600</v>
      </c>
      <c r="D518" s="8">
        <v>26.7</v>
      </c>
      <c r="E518" s="8">
        <v>7.8</v>
      </c>
      <c r="F518" s="7">
        <v>31900</v>
      </c>
      <c r="G518" s="7">
        <v>44600</v>
      </c>
      <c r="H518" s="8">
        <v>71.599999999999994</v>
      </c>
      <c r="I518" s="8">
        <v>7.9</v>
      </c>
      <c r="J518" s="7">
        <v>4100</v>
      </c>
      <c r="K518" s="7">
        <v>44600</v>
      </c>
      <c r="L518" s="8">
        <v>9.1</v>
      </c>
      <c r="M518" s="8">
        <v>5.0999999999999996</v>
      </c>
      <c r="AA518" s="24" t="s">
        <v>989</v>
      </c>
      <c r="AB518" s="25">
        <v>12300</v>
      </c>
      <c r="AC518" s="25">
        <v>47600</v>
      </c>
      <c r="AD518" s="26">
        <v>25.8</v>
      </c>
      <c r="AE518" s="26">
        <v>7.2</v>
      </c>
      <c r="AF518" s="25">
        <v>4800</v>
      </c>
      <c r="AG518" s="25">
        <v>47600</v>
      </c>
      <c r="AH518" s="26">
        <v>10.1</v>
      </c>
      <c r="AI518" s="26">
        <v>4.9000000000000004</v>
      </c>
      <c r="AJ518" s="25">
        <v>33700</v>
      </c>
      <c r="AK518" s="25">
        <v>47600</v>
      </c>
      <c r="AL518" s="26">
        <v>70.7</v>
      </c>
      <c r="AM518" s="26">
        <v>7.5</v>
      </c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</row>
    <row r="519" spans="1:91" x14ac:dyDescent="0.3">
      <c r="A519" s="6" t="s">
        <v>527</v>
      </c>
      <c r="B519" s="7">
        <v>15200</v>
      </c>
      <c r="C519" s="7">
        <v>53000</v>
      </c>
      <c r="D519" s="8">
        <v>28.8</v>
      </c>
      <c r="E519" s="8">
        <v>7.2</v>
      </c>
      <c r="F519" s="7">
        <v>38600</v>
      </c>
      <c r="G519" s="7">
        <v>53000</v>
      </c>
      <c r="H519" s="8">
        <v>72.7</v>
      </c>
      <c r="I519" s="8">
        <v>7.1</v>
      </c>
      <c r="J519" s="7">
        <v>4500</v>
      </c>
      <c r="K519" s="7">
        <v>53000</v>
      </c>
      <c r="L519" s="8">
        <v>8.5</v>
      </c>
      <c r="M519" s="8">
        <v>4.5</v>
      </c>
      <c r="AA519" s="24" t="s">
        <v>990</v>
      </c>
      <c r="AB519" s="25">
        <v>16200</v>
      </c>
      <c r="AC519" s="25">
        <v>54700</v>
      </c>
      <c r="AD519" s="26">
        <v>29.6</v>
      </c>
      <c r="AE519" s="26">
        <v>7.3</v>
      </c>
      <c r="AF519" s="25">
        <v>4000</v>
      </c>
      <c r="AG519" s="25">
        <v>54700</v>
      </c>
      <c r="AH519" s="26">
        <v>7.3</v>
      </c>
      <c r="AI519" s="26">
        <v>4.0999999999999996</v>
      </c>
      <c r="AJ519" s="25">
        <v>38100</v>
      </c>
      <c r="AK519" s="25">
        <v>54700</v>
      </c>
      <c r="AL519" s="26">
        <v>69.7</v>
      </c>
      <c r="AM519" s="26">
        <v>7.3</v>
      </c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</row>
    <row r="520" spans="1:91" x14ac:dyDescent="0.3">
      <c r="A520" s="6" t="s">
        <v>528</v>
      </c>
      <c r="B520" s="7">
        <v>18900</v>
      </c>
      <c r="C520" s="7">
        <v>48700</v>
      </c>
      <c r="D520" s="8">
        <v>38.799999999999997</v>
      </c>
      <c r="E520" s="8">
        <v>7.9</v>
      </c>
      <c r="F520" s="7">
        <v>35500</v>
      </c>
      <c r="G520" s="7">
        <v>48700</v>
      </c>
      <c r="H520" s="8">
        <v>72.900000000000006</v>
      </c>
      <c r="I520" s="8">
        <v>7.2</v>
      </c>
      <c r="J520" s="7">
        <v>3600</v>
      </c>
      <c r="K520" s="7">
        <v>48700</v>
      </c>
      <c r="L520" s="8">
        <v>7.3</v>
      </c>
      <c r="M520" s="8">
        <v>4.2</v>
      </c>
      <c r="AA520" s="24" t="s">
        <v>991</v>
      </c>
      <c r="AB520" s="25">
        <v>15700</v>
      </c>
      <c r="AC520" s="25">
        <v>49600</v>
      </c>
      <c r="AD520" s="26">
        <v>31.7</v>
      </c>
      <c r="AE520" s="26">
        <v>7</v>
      </c>
      <c r="AF520" s="25">
        <v>5500</v>
      </c>
      <c r="AG520" s="25">
        <v>49600</v>
      </c>
      <c r="AH520" s="26">
        <v>11.2</v>
      </c>
      <c r="AI520" s="26">
        <v>4.8</v>
      </c>
      <c r="AJ520" s="25">
        <v>35100</v>
      </c>
      <c r="AK520" s="25">
        <v>49600</v>
      </c>
      <c r="AL520" s="26">
        <v>70.7</v>
      </c>
      <c r="AM520" s="26">
        <v>6.9</v>
      </c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</row>
    <row r="521" spans="1:91" x14ac:dyDescent="0.3">
      <c r="A521" s="6" t="s">
        <v>529</v>
      </c>
      <c r="B521" s="7">
        <v>20500</v>
      </c>
      <c r="C521" s="7">
        <v>71800</v>
      </c>
      <c r="D521" s="8">
        <v>28.5</v>
      </c>
      <c r="E521" s="8">
        <v>5.8</v>
      </c>
      <c r="F521" s="7">
        <v>49000</v>
      </c>
      <c r="G521" s="7">
        <v>71800</v>
      </c>
      <c r="H521" s="8">
        <v>68.3</v>
      </c>
      <c r="I521" s="8">
        <v>6</v>
      </c>
      <c r="J521" s="7">
        <v>5800</v>
      </c>
      <c r="K521" s="7">
        <v>71800</v>
      </c>
      <c r="L521" s="8">
        <v>8.1</v>
      </c>
      <c r="M521" s="8">
        <v>3.5</v>
      </c>
      <c r="AA521" s="24" t="s">
        <v>992</v>
      </c>
      <c r="AB521" s="25">
        <v>20100</v>
      </c>
      <c r="AC521" s="25">
        <v>73100</v>
      </c>
      <c r="AD521" s="26">
        <v>27.5</v>
      </c>
      <c r="AE521" s="26">
        <v>6.1</v>
      </c>
      <c r="AF521" s="25">
        <v>6600</v>
      </c>
      <c r="AG521" s="25">
        <v>73100</v>
      </c>
      <c r="AH521" s="26">
        <v>9</v>
      </c>
      <c r="AI521" s="26">
        <v>3.9</v>
      </c>
      <c r="AJ521" s="25">
        <v>49000</v>
      </c>
      <c r="AK521" s="25">
        <v>73100</v>
      </c>
      <c r="AL521" s="26">
        <v>67</v>
      </c>
      <c r="AM521" s="26">
        <v>6.4</v>
      </c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</row>
    <row r="522" spans="1:91" x14ac:dyDescent="0.3">
      <c r="A522" s="6" t="s">
        <v>530</v>
      </c>
      <c r="B522" s="7">
        <v>7100</v>
      </c>
      <c r="C522" s="7">
        <v>36300</v>
      </c>
      <c r="D522" s="8">
        <v>19.399999999999999</v>
      </c>
      <c r="E522" s="8">
        <v>7.4</v>
      </c>
      <c r="F522" s="7">
        <v>21100</v>
      </c>
      <c r="G522" s="7">
        <v>36300</v>
      </c>
      <c r="H522" s="8">
        <v>58</v>
      </c>
      <c r="I522" s="8">
        <v>9.1999999999999993</v>
      </c>
      <c r="J522" s="7">
        <v>6800</v>
      </c>
      <c r="K522" s="7">
        <v>36300</v>
      </c>
      <c r="L522" s="8">
        <v>18.600000000000001</v>
      </c>
      <c r="M522" s="8">
        <v>7.2</v>
      </c>
      <c r="AA522" s="24" t="s">
        <v>993</v>
      </c>
      <c r="AB522" s="25">
        <v>6400</v>
      </c>
      <c r="AC522" s="25">
        <v>38300</v>
      </c>
      <c r="AD522" s="26">
        <v>16.7</v>
      </c>
      <c r="AE522" s="26">
        <v>7</v>
      </c>
      <c r="AF522" s="25">
        <v>6600</v>
      </c>
      <c r="AG522" s="25">
        <v>38300</v>
      </c>
      <c r="AH522" s="26">
        <v>17.2</v>
      </c>
      <c r="AI522" s="26">
        <v>7.1</v>
      </c>
      <c r="AJ522" s="25">
        <v>19700</v>
      </c>
      <c r="AK522" s="25">
        <v>38300</v>
      </c>
      <c r="AL522" s="26">
        <v>51.3</v>
      </c>
      <c r="AM522" s="26">
        <v>9.4</v>
      </c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</row>
    <row r="523" spans="1:91" x14ac:dyDescent="0.3">
      <c r="A523" s="6" t="s">
        <v>531</v>
      </c>
      <c r="B523" s="7">
        <v>8400</v>
      </c>
      <c r="C523" s="7">
        <v>29200</v>
      </c>
      <c r="D523" s="8">
        <v>28.9</v>
      </c>
      <c r="E523" s="8">
        <v>9.1</v>
      </c>
      <c r="F523" s="7">
        <v>22200</v>
      </c>
      <c r="G523" s="7">
        <v>29200</v>
      </c>
      <c r="H523" s="8">
        <v>75.900000000000006</v>
      </c>
      <c r="I523" s="8">
        <v>8.6</v>
      </c>
      <c r="J523" s="7">
        <v>2600</v>
      </c>
      <c r="K523" s="7">
        <v>29200</v>
      </c>
      <c r="L523" s="8">
        <v>8.9</v>
      </c>
      <c r="M523" s="7" t="s">
        <v>100</v>
      </c>
      <c r="AA523" s="24" t="s">
        <v>994</v>
      </c>
      <c r="AB523" s="25">
        <v>11100</v>
      </c>
      <c r="AC523" s="25">
        <v>31400</v>
      </c>
      <c r="AD523" s="26">
        <v>35.299999999999997</v>
      </c>
      <c r="AE523" s="26">
        <v>9.4</v>
      </c>
      <c r="AF523" s="25">
        <v>3300</v>
      </c>
      <c r="AG523" s="25">
        <v>31400</v>
      </c>
      <c r="AH523" s="26">
        <v>10.4</v>
      </c>
      <c r="AI523" s="26">
        <v>6</v>
      </c>
      <c r="AJ523" s="25">
        <v>21500</v>
      </c>
      <c r="AK523" s="25">
        <v>31400</v>
      </c>
      <c r="AL523" s="26">
        <v>68.5</v>
      </c>
      <c r="AM523" s="26">
        <v>9.1</v>
      </c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</row>
    <row r="524" spans="1:91" x14ac:dyDescent="0.3">
      <c r="A524" s="6" t="s">
        <v>532</v>
      </c>
      <c r="B524" s="7">
        <v>6800</v>
      </c>
      <c r="C524" s="7">
        <v>24000</v>
      </c>
      <c r="D524" s="8">
        <v>28.1</v>
      </c>
      <c r="E524" s="8">
        <v>9.8000000000000007</v>
      </c>
      <c r="F524" s="7">
        <v>17000</v>
      </c>
      <c r="G524" s="7">
        <v>24000</v>
      </c>
      <c r="H524" s="8">
        <v>70.599999999999994</v>
      </c>
      <c r="I524" s="8">
        <v>9.9</v>
      </c>
      <c r="J524" s="7">
        <v>1100</v>
      </c>
      <c r="K524" s="7">
        <v>24000</v>
      </c>
      <c r="L524" s="8">
        <v>4.5</v>
      </c>
      <c r="M524" s="7" t="s">
        <v>100</v>
      </c>
      <c r="AA524" s="24" t="s">
        <v>995</v>
      </c>
      <c r="AB524" s="25">
        <v>7000</v>
      </c>
      <c r="AC524" s="25">
        <v>25400</v>
      </c>
      <c r="AD524" s="26">
        <v>27.7</v>
      </c>
      <c r="AE524" s="26">
        <v>7.3</v>
      </c>
      <c r="AF524" s="25">
        <v>2400</v>
      </c>
      <c r="AG524" s="25">
        <v>25400</v>
      </c>
      <c r="AH524" s="26">
        <v>9.4</v>
      </c>
      <c r="AI524" s="26">
        <v>4.7</v>
      </c>
      <c r="AJ524" s="25">
        <v>16500</v>
      </c>
      <c r="AK524" s="25">
        <v>25400</v>
      </c>
      <c r="AL524" s="26">
        <v>64.7</v>
      </c>
      <c r="AM524" s="26">
        <v>7.8</v>
      </c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</row>
    <row r="525" spans="1:91" x14ac:dyDescent="0.3">
      <c r="A525" s="6" t="s">
        <v>533</v>
      </c>
      <c r="B525" s="7">
        <v>14200</v>
      </c>
      <c r="C525" s="7">
        <v>49000</v>
      </c>
      <c r="D525" s="8">
        <v>29</v>
      </c>
      <c r="E525" s="8">
        <v>5.9</v>
      </c>
      <c r="F525" s="7">
        <v>33100</v>
      </c>
      <c r="G525" s="7">
        <v>49000</v>
      </c>
      <c r="H525" s="8">
        <v>67.400000000000006</v>
      </c>
      <c r="I525" s="8">
        <v>6.1</v>
      </c>
      <c r="J525" s="7">
        <v>4300</v>
      </c>
      <c r="K525" s="7">
        <v>49000</v>
      </c>
      <c r="L525" s="8">
        <v>8.8000000000000007</v>
      </c>
      <c r="M525" s="8">
        <v>3.7</v>
      </c>
      <c r="AA525" s="24" t="s">
        <v>996</v>
      </c>
      <c r="AB525" s="25">
        <v>15100</v>
      </c>
      <c r="AC525" s="25">
        <v>51100</v>
      </c>
      <c r="AD525" s="26">
        <v>29.6</v>
      </c>
      <c r="AE525" s="26">
        <v>5.8</v>
      </c>
      <c r="AF525" s="25">
        <v>5300</v>
      </c>
      <c r="AG525" s="25">
        <v>51100</v>
      </c>
      <c r="AH525" s="26">
        <v>10.3</v>
      </c>
      <c r="AI525" s="26">
        <v>3.9</v>
      </c>
      <c r="AJ525" s="25">
        <v>37000</v>
      </c>
      <c r="AK525" s="25">
        <v>51100</v>
      </c>
      <c r="AL525" s="26">
        <v>72.3</v>
      </c>
      <c r="AM525" s="26">
        <v>5.7</v>
      </c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</row>
    <row r="526" spans="1:91" x14ac:dyDescent="0.3">
      <c r="A526" s="6" t="s">
        <v>534</v>
      </c>
      <c r="B526" s="7">
        <v>15400</v>
      </c>
      <c r="C526" s="7">
        <v>38600</v>
      </c>
      <c r="D526" s="8">
        <v>40</v>
      </c>
      <c r="E526" s="8">
        <v>7.8</v>
      </c>
      <c r="F526" s="7">
        <v>29300</v>
      </c>
      <c r="G526" s="7">
        <v>38600</v>
      </c>
      <c r="H526" s="8">
        <v>76</v>
      </c>
      <c r="I526" s="8">
        <v>6.8</v>
      </c>
      <c r="J526" s="7">
        <v>3300</v>
      </c>
      <c r="K526" s="7">
        <v>38600</v>
      </c>
      <c r="L526" s="8">
        <v>8.6</v>
      </c>
      <c r="M526" s="8">
        <v>4.5</v>
      </c>
      <c r="AA526" s="24" t="s">
        <v>997</v>
      </c>
      <c r="AB526" s="25">
        <v>14100</v>
      </c>
      <c r="AC526" s="25">
        <v>39600</v>
      </c>
      <c r="AD526" s="26">
        <v>35.6</v>
      </c>
      <c r="AE526" s="26">
        <v>7</v>
      </c>
      <c r="AF526" s="25">
        <v>3900</v>
      </c>
      <c r="AG526" s="25">
        <v>39600</v>
      </c>
      <c r="AH526" s="26">
        <v>9.9</v>
      </c>
      <c r="AI526" s="26">
        <v>4.3</v>
      </c>
      <c r="AJ526" s="25">
        <v>27500</v>
      </c>
      <c r="AK526" s="25">
        <v>39600</v>
      </c>
      <c r="AL526" s="26">
        <v>69.5</v>
      </c>
      <c r="AM526" s="26">
        <v>6.7</v>
      </c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</row>
    <row r="527" spans="1:91" x14ac:dyDescent="0.3">
      <c r="A527" s="6" t="s">
        <v>535</v>
      </c>
      <c r="B527" s="7">
        <v>5900</v>
      </c>
      <c r="C527" s="7">
        <v>25000</v>
      </c>
      <c r="D527" s="8">
        <v>23.7</v>
      </c>
      <c r="E527" s="8">
        <v>9.1</v>
      </c>
      <c r="F527" s="7">
        <v>16100</v>
      </c>
      <c r="G527" s="7">
        <v>25000</v>
      </c>
      <c r="H527" s="8">
        <v>64.2</v>
      </c>
      <c r="I527" s="8">
        <v>10.3</v>
      </c>
      <c r="J527" s="7">
        <v>1500</v>
      </c>
      <c r="K527" s="7">
        <v>25000</v>
      </c>
      <c r="L527" s="8">
        <v>6.1</v>
      </c>
      <c r="M527" s="7" t="s">
        <v>100</v>
      </c>
      <c r="AA527" s="24" t="s">
        <v>998</v>
      </c>
      <c r="AB527" s="25">
        <v>6800</v>
      </c>
      <c r="AC527" s="25">
        <v>27400</v>
      </c>
      <c r="AD527" s="26">
        <v>24.8</v>
      </c>
      <c r="AE527" s="26">
        <v>8</v>
      </c>
      <c r="AF527" s="25">
        <v>1900</v>
      </c>
      <c r="AG527" s="25">
        <v>27400</v>
      </c>
      <c r="AH527" s="26">
        <v>7</v>
      </c>
      <c r="AI527" s="25" t="s">
        <v>100</v>
      </c>
      <c r="AJ527" s="25">
        <v>17500</v>
      </c>
      <c r="AK527" s="25">
        <v>27400</v>
      </c>
      <c r="AL527" s="26">
        <v>63.8</v>
      </c>
      <c r="AM527" s="26">
        <v>8.9</v>
      </c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</row>
    <row r="528" spans="1:91" x14ac:dyDescent="0.3">
      <c r="A528" s="6" t="s">
        <v>536</v>
      </c>
      <c r="B528" s="7">
        <v>19600</v>
      </c>
      <c r="C528" s="7">
        <v>54300</v>
      </c>
      <c r="D528" s="8">
        <v>36.1</v>
      </c>
      <c r="E528" s="8">
        <v>6.4</v>
      </c>
      <c r="F528" s="7">
        <v>41000</v>
      </c>
      <c r="G528" s="7">
        <v>54300</v>
      </c>
      <c r="H528" s="8">
        <v>75.400000000000006</v>
      </c>
      <c r="I528" s="8">
        <v>5.7</v>
      </c>
      <c r="J528" s="7">
        <v>5800</v>
      </c>
      <c r="K528" s="7">
        <v>54300</v>
      </c>
      <c r="L528" s="8">
        <v>10.6</v>
      </c>
      <c r="M528" s="8">
        <v>4.0999999999999996</v>
      </c>
      <c r="AA528" s="24" t="s">
        <v>999</v>
      </c>
      <c r="AB528" s="25">
        <v>18400</v>
      </c>
      <c r="AC528" s="25">
        <v>56300</v>
      </c>
      <c r="AD528" s="26">
        <v>32.6</v>
      </c>
      <c r="AE528" s="26">
        <v>5.3</v>
      </c>
      <c r="AF528" s="25">
        <v>4600</v>
      </c>
      <c r="AG528" s="25">
        <v>56300</v>
      </c>
      <c r="AH528" s="26">
        <v>8.1</v>
      </c>
      <c r="AI528" s="26">
        <v>3.1</v>
      </c>
      <c r="AJ528" s="25">
        <v>41300</v>
      </c>
      <c r="AK528" s="25">
        <v>56300</v>
      </c>
      <c r="AL528" s="26">
        <v>73.400000000000006</v>
      </c>
      <c r="AM528" s="26">
        <v>5</v>
      </c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</row>
    <row r="529" spans="1:91" x14ac:dyDescent="0.3">
      <c r="A529" s="6" t="s">
        <v>537</v>
      </c>
      <c r="B529" s="7">
        <v>8900</v>
      </c>
      <c r="C529" s="7">
        <v>38900</v>
      </c>
      <c r="D529" s="8">
        <v>22.7</v>
      </c>
      <c r="E529" s="8">
        <v>7.3</v>
      </c>
      <c r="F529" s="7">
        <v>24400</v>
      </c>
      <c r="G529" s="7">
        <v>38900</v>
      </c>
      <c r="H529" s="8">
        <v>62.6</v>
      </c>
      <c r="I529" s="8">
        <v>8.4</v>
      </c>
      <c r="J529" s="7">
        <v>5400</v>
      </c>
      <c r="K529" s="7">
        <v>38900</v>
      </c>
      <c r="L529" s="8">
        <v>13.8</v>
      </c>
      <c r="M529" s="8">
        <v>6</v>
      </c>
      <c r="AA529" s="24" t="s">
        <v>1000</v>
      </c>
      <c r="AB529" s="25">
        <v>9000</v>
      </c>
      <c r="AC529" s="25">
        <v>40600</v>
      </c>
      <c r="AD529" s="26">
        <v>22.2</v>
      </c>
      <c r="AE529" s="26">
        <v>6.3</v>
      </c>
      <c r="AF529" s="25">
        <v>4900</v>
      </c>
      <c r="AG529" s="25">
        <v>40600</v>
      </c>
      <c r="AH529" s="26">
        <v>12</v>
      </c>
      <c r="AI529" s="26">
        <v>4.9000000000000004</v>
      </c>
      <c r="AJ529" s="25">
        <v>25500</v>
      </c>
      <c r="AK529" s="25">
        <v>40600</v>
      </c>
      <c r="AL529" s="26">
        <v>62.7</v>
      </c>
      <c r="AM529" s="26">
        <v>7.3</v>
      </c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</row>
    <row r="530" spans="1:91" x14ac:dyDescent="0.3">
      <c r="A530" s="6" t="s">
        <v>538</v>
      </c>
      <c r="B530" s="7">
        <v>32400</v>
      </c>
      <c r="C530" s="7">
        <v>71800</v>
      </c>
      <c r="D530" s="8">
        <v>45.1</v>
      </c>
      <c r="E530" s="8">
        <v>6.3</v>
      </c>
      <c r="F530" s="7">
        <v>58100</v>
      </c>
      <c r="G530" s="7">
        <v>71800</v>
      </c>
      <c r="H530" s="8">
        <v>80.900000000000006</v>
      </c>
      <c r="I530" s="8">
        <v>5</v>
      </c>
      <c r="J530" s="7">
        <v>4100</v>
      </c>
      <c r="K530" s="7">
        <v>71800</v>
      </c>
      <c r="L530" s="8">
        <v>5.8</v>
      </c>
      <c r="M530" s="8">
        <v>3</v>
      </c>
      <c r="AA530" s="24" t="s">
        <v>1001</v>
      </c>
      <c r="AB530" s="25">
        <v>28500</v>
      </c>
      <c r="AC530" s="25">
        <v>73000</v>
      </c>
      <c r="AD530" s="26">
        <v>39.1</v>
      </c>
      <c r="AE530" s="26">
        <v>6.8</v>
      </c>
      <c r="AF530" s="25">
        <v>6500</v>
      </c>
      <c r="AG530" s="25">
        <v>73000</v>
      </c>
      <c r="AH530" s="26">
        <v>8.9</v>
      </c>
      <c r="AI530" s="26">
        <v>4</v>
      </c>
      <c r="AJ530" s="25">
        <v>54300</v>
      </c>
      <c r="AK530" s="25">
        <v>73000</v>
      </c>
      <c r="AL530" s="26">
        <v>74.400000000000006</v>
      </c>
      <c r="AM530" s="26">
        <v>6</v>
      </c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</row>
    <row r="531" spans="1:91" x14ac:dyDescent="0.3">
      <c r="A531" s="6" t="s">
        <v>539</v>
      </c>
      <c r="B531" s="7">
        <v>17200</v>
      </c>
      <c r="C531" s="7">
        <v>50500</v>
      </c>
      <c r="D531" s="8">
        <v>34.1</v>
      </c>
      <c r="E531" s="8">
        <v>8.4</v>
      </c>
      <c r="F531" s="7">
        <v>35200</v>
      </c>
      <c r="G531" s="7">
        <v>50500</v>
      </c>
      <c r="H531" s="8">
        <v>69.7</v>
      </c>
      <c r="I531" s="8">
        <v>8.1999999999999993</v>
      </c>
      <c r="J531" s="7">
        <v>5800</v>
      </c>
      <c r="K531" s="7">
        <v>50500</v>
      </c>
      <c r="L531" s="8">
        <v>11.5</v>
      </c>
      <c r="M531" s="8">
        <v>5.7</v>
      </c>
      <c r="AA531" s="24" t="s">
        <v>1002</v>
      </c>
      <c r="AB531" s="25">
        <v>17300</v>
      </c>
      <c r="AC531" s="25">
        <v>50400</v>
      </c>
      <c r="AD531" s="26">
        <v>34.4</v>
      </c>
      <c r="AE531" s="26">
        <v>8.1999999999999993</v>
      </c>
      <c r="AF531" s="25">
        <v>3600</v>
      </c>
      <c r="AG531" s="25">
        <v>50400</v>
      </c>
      <c r="AH531" s="26">
        <v>7</v>
      </c>
      <c r="AI531" s="25" t="s">
        <v>100</v>
      </c>
      <c r="AJ531" s="25">
        <v>37100</v>
      </c>
      <c r="AK531" s="25">
        <v>50400</v>
      </c>
      <c r="AL531" s="26">
        <v>73.599999999999994</v>
      </c>
      <c r="AM531" s="26">
        <v>7.6</v>
      </c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</row>
    <row r="532" spans="1:91" x14ac:dyDescent="0.3">
      <c r="A532" s="6" t="s">
        <v>540</v>
      </c>
      <c r="B532" s="7">
        <v>14400</v>
      </c>
      <c r="C532" s="7">
        <v>48400</v>
      </c>
      <c r="D532" s="8">
        <v>29.8</v>
      </c>
      <c r="E532" s="8">
        <v>7.3</v>
      </c>
      <c r="F532" s="7">
        <v>35000</v>
      </c>
      <c r="G532" s="7">
        <v>48400</v>
      </c>
      <c r="H532" s="8">
        <v>72.3</v>
      </c>
      <c r="I532" s="8">
        <v>7.1</v>
      </c>
      <c r="J532" s="7">
        <v>3300</v>
      </c>
      <c r="K532" s="7">
        <v>48400</v>
      </c>
      <c r="L532" s="8">
        <v>6.9</v>
      </c>
      <c r="M532" s="8">
        <v>4</v>
      </c>
      <c r="AA532" s="24" t="s">
        <v>1003</v>
      </c>
      <c r="AB532" s="25">
        <v>13900</v>
      </c>
      <c r="AC532" s="25">
        <v>51100</v>
      </c>
      <c r="AD532" s="26">
        <v>27.2</v>
      </c>
      <c r="AE532" s="26">
        <v>7.2</v>
      </c>
      <c r="AF532" s="25">
        <v>5000</v>
      </c>
      <c r="AG532" s="25">
        <v>51100</v>
      </c>
      <c r="AH532" s="26">
        <v>9.6999999999999993</v>
      </c>
      <c r="AI532" s="26">
        <v>4.8</v>
      </c>
      <c r="AJ532" s="25">
        <v>34300</v>
      </c>
      <c r="AK532" s="25">
        <v>51100</v>
      </c>
      <c r="AL532" s="26">
        <v>67</v>
      </c>
      <c r="AM532" s="26">
        <v>7.6</v>
      </c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</row>
    <row r="533" spans="1:91" x14ac:dyDescent="0.3">
      <c r="A533" s="6" t="s">
        <v>541</v>
      </c>
      <c r="B533" s="7">
        <v>13500</v>
      </c>
      <c r="C533" s="7">
        <v>73100</v>
      </c>
      <c r="D533" s="8">
        <v>18.5</v>
      </c>
      <c r="E533" s="8">
        <v>4.8</v>
      </c>
      <c r="F533" s="7">
        <v>44200</v>
      </c>
      <c r="G533" s="7">
        <v>73100</v>
      </c>
      <c r="H533" s="8">
        <v>60.4</v>
      </c>
      <c r="I533" s="8">
        <v>6.1</v>
      </c>
      <c r="J533" s="7">
        <v>8700</v>
      </c>
      <c r="K533" s="7">
        <v>73100</v>
      </c>
      <c r="L533" s="8">
        <v>11.9</v>
      </c>
      <c r="M533" s="8">
        <v>4</v>
      </c>
      <c r="AA533" s="24" t="s">
        <v>1004</v>
      </c>
      <c r="AB533" s="25">
        <v>17000</v>
      </c>
      <c r="AC533" s="25">
        <v>78100</v>
      </c>
      <c r="AD533" s="26">
        <v>21.7</v>
      </c>
      <c r="AE533" s="26">
        <v>5.6</v>
      </c>
      <c r="AF533" s="25">
        <v>7800</v>
      </c>
      <c r="AG533" s="25">
        <v>78100</v>
      </c>
      <c r="AH533" s="26">
        <v>9.9</v>
      </c>
      <c r="AI533" s="26">
        <v>4</v>
      </c>
      <c r="AJ533" s="25">
        <v>51400</v>
      </c>
      <c r="AK533" s="25">
        <v>78100</v>
      </c>
      <c r="AL533" s="26">
        <v>65.8</v>
      </c>
      <c r="AM533" s="26">
        <v>6.4</v>
      </c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</row>
    <row r="534" spans="1:91" x14ac:dyDescent="0.3">
      <c r="A534" s="6" t="s">
        <v>542</v>
      </c>
      <c r="B534" s="7">
        <v>23800</v>
      </c>
      <c r="C534" s="7">
        <v>66700</v>
      </c>
      <c r="D534" s="8">
        <v>35.6</v>
      </c>
      <c r="E534" s="8">
        <v>6.2</v>
      </c>
      <c r="F534" s="7">
        <v>51700</v>
      </c>
      <c r="G534" s="7">
        <v>66700</v>
      </c>
      <c r="H534" s="8">
        <v>77.5</v>
      </c>
      <c r="I534" s="8">
        <v>5.4</v>
      </c>
      <c r="J534" s="7">
        <v>3400</v>
      </c>
      <c r="K534" s="7">
        <v>66700</v>
      </c>
      <c r="L534" s="8">
        <v>5</v>
      </c>
      <c r="M534" s="8">
        <v>2.8</v>
      </c>
      <c r="AA534" s="24" t="s">
        <v>1005</v>
      </c>
      <c r="AB534" s="25">
        <v>20000</v>
      </c>
      <c r="AC534" s="25">
        <v>68400</v>
      </c>
      <c r="AD534" s="26">
        <v>29.1</v>
      </c>
      <c r="AE534" s="26">
        <v>6.2</v>
      </c>
      <c r="AF534" s="25">
        <v>6000</v>
      </c>
      <c r="AG534" s="25">
        <v>68400</v>
      </c>
      <c r="AH534" s="26">
        <v>8.8000000000000007</v>
      </c>
      <c r="AI534" s="26">
        <v>3.9</v>
      </c>
      <c r="AJ534" s="25">
        <v>48400</v>
      </c>
      <c r="AK534" s="25">
        <v>68400</v>
      </c>
      <c r="AL534" s="26">
        <v>70.7</v>
      </c>
      <c r="AM534" s="26">
        <v>6.2</v>
      </c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</row>
    <row r="535" spans="1:91" x14ac:dyDescent="0.3">
      <c r="A535" s="6" t="s">
        <v>543</v>
      </c>
      <c r="B535" s="7">
        <v>19300</v>
      </c>
      <c r="C535" s="7">
        <v>47600</v>
      </c>
      <c r="D535" s="8">
        <v>40.6</v>
      </c>
      <c r="E535" s="8">
        <v>7.7</v>
      </c>
      <c r="F535" s="7">
        <v>34000</v>
      </c>
      <c r="G535" s="7">
        <v>47600</v>
      </c>
      <c r="H535" s="8">
        <v>71.5</v>
      </c>
      <c r="I535" s="8">
        <v>7.1</v>
      </c>
      <c r="J535" s="7">
        <v>4500</v>
      </c>
      <c r="K535" s="7">
        <v>47600</v>
      </c>
      <c r="L535" s="8">
        <v>9.5</v>
      </c>
      <c r="M535" s="8">
        <v>4.5999999999999996</v>
      </c>
      <c r="AA535" s="24" t="s">
        <v>1006</v>
      </c>
      <c r="AB535" s="25">
        <v>20500</v>
      </c>
      <c r="AC535" s="25">
        <v>49000</v>
      </c>
      <c r="AD535" s="26">
        <v>41.8</v>
      </c>
      <c r="AE535" s="26">
        <v>8</v>
      </c>
      <c r="AF535" s="25">
        <v>2500</v>
      </c>
      <c r="AG535" s="25">
        <v>49000</v>
      </c>
      <c r="AH535" s="26">
        <v>5.2</v>
      </c>
      <c r="AI535" s="25" t="s">
        <v>100</v>
      </c>
      <c r="AJ535" s="25">
        <v>36700</v>
      </c>
      <c r="AK535" s="25">
        <v>49000</v>
      </c>
      <c r="AL535" s="26">
        <v>74.8</v>
      </c>
      <c r="AM535" s="26">
        <v>7</v>
      </c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</row>
    <row r="536" spans="1:91" x14ac:dyDescent="0.3">
      <c r="A536" s="6" t="s">
        <v>544</v>
      </c>
      <c r="B536" s="7">
        <v>20300</v>
      </c>
      <c r="C536" s="7">
        <v>64900</v>
      </c>
      <c r="D536" s="8">
        <v>31.2</v>
      </c>
      <c r="E536" s="8">
        <v>6.1</v>
      </c>
      <c r="F536" s="7">
        <v>48000</v>
      </c>
      <c r="G536" s="7">
        <v>64900</v>
      </c>
      <c r="H536" s="8">
        <v>74</v>
      </c>
      <c r="I536" s="8">
        <v>5.7</v>
      </c>
      <c r="J536" s="7">
        <v>4000</v>
      </c>
      <c r="K536" s="7">
        <v>64900</v>
      </c>
      <c r="L536" s="8">
        <v>6.1</v>
      </c>
      <c r="M536" s="8">
        <v>3.1</v>
      </c>
      <c r="AA536" s="24" t="s">
        <v>1007</v>
      </c>
      <c r="AB536" s="25">
        <v>18500</v>
      </c>
      <c r="AC536" s="25">
        <v>67700</v>
      </c>
      <c r="AD536" s="26">
        <v>27.3</v>
      </c>
      <c r="AE536" s="26">
        <v>5.8</v>
      </c>
      <c r="AF536" s="25">
        <v>6200</v>
      </c>
      <c r="AG536" s="25">
        <v>67700</v>
      </c>
      <c r="AH536" s="26">
        <v>9.1</v>
      </c>
      <c r="AI536" s="26">
        <v>3.8</v>
      </c>
      <c r="AJ536" s="25">
        <v>48200</v>
      </c>
      <c r="AK536" s="25">
        <v>67700</v>
      </c>
      <c r="AL536" s="26">
        <v>71.2</v>
      </c>
      <c r="AM536" s="26">
        <v>5.9</v>
      </c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</row>
    <row r="537" spans="1:91" x14ac:dyDescent="0.3">
      <c r="A537" s="6" t="s">
        <v>545</v>
      </c>
      <c r="B537" s="7">
        <v>13200</v>
      </c>
      <c r="C537" s="7">
        <v>66400</v>
      </c>
      <c r="D537" s="8">
        <v>19.899999999999999</v>
      </c>
      <c r="E537" s="8">
        <v>5.5</v>
      </c>
      <c r="F537" s="7">
        <v>41400</v>
      </c>
      <c r="G537" s="7">
        <v>66400</v>
      </c>
      <c r="H537" s="8">
        <v>62.4</v>
      </c>
      <c r="I537" s="8">
        <v>6.7</v>
      </c>
      <c r="J537" s="7">
        <v>8300</v>
      </c>
      <c r="K537" s="7">
        <v>66400</v>
      </c>
      <c r="L537" s="8">
        <v>12.5</v>
      </c>
      <c r="M537" s="8">
        <v>4.5999999999999996</v>
      </c>
      <c r="AA537" s="24" t="s">
        <v>1008</v>
      </c>
      <c r="AB537" s="25">
        <v>16600</v>
      </c>
      <c r="AC537" s="25">
        <v>69000</v>
      </c>
      <c r="AD537" s="26">
        <v>24</v>
      </c>
      <c r="AE537" s="26">
        <v>5.3</v>
      </c>
      <c r="AF537" s="25">
        <v>9400</v>
      </c>
      <c r="AG537" s="25">
        <v>69000</v>
      </c>
      <c r="AH537" s="26">
        <v>13.6</v>
      </c>
      <c r="AI537" s="26">
        <v>4.2</v>
      </c>
      <c r="AJ537" s="25">
        <v>42300</v>
      </c>
      <c r="AK537" s="25">
        <v>69000</v>
      </c>
      <c r="AL537" s="26">
        <v>61.2</v>
      </c>
      <c r="AM537" s="26">
        <v>6</v>
      </c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</row>
    <row r="538" spans="1:91" x14ac:dyDescent="0.3">
      <c r="A538" s="6" t="s">
        <v>546</v>
      </c>
      <c r="B538" s="7">
        <v>25900</v>
      </c>
      <c r="C538" s="7">
        <v>92400</v>
      </c>
      <c r="D538" s="8">
        <v>28</v>
      </c>
      <c r="E538" s="8">
        <v>5.4</v>
      </c>
      <c r="F538" s="7">
        <v>61600</v>
      </c>
      <c r="G538" s="7">
        <v>92400</v>
      </c>
      <c r="H538" s="8">
        <v>66.599999999999994</v>
      </c>
      <c r="I538" s="8">
        <v>5.7</v>
      </c>
      <c r="J538" s="7">
        <v>10400</v>
      </c>
      <c r="K538" s="7">
        <v>92400</v>
      </c>
      <c r="L538" s="8">
        <v>11.2</v>
      </c>
      <c r="M538" s="8">
        <v>3.8</v>
      </c>
      <c r="AA538" s="24" t="s">
        <v>1009</v>
      </c>
      <c r="AB538" s="25">
        <v>19700</v>
      </c>
      <c r="AC538" s="25">
        <v>96800</v>
      </c>
      <c r="AD538" s="26">
        <v>20.399999999999999</v>
      </c>
      <c r="AE538" s="26">
        <v>4.5</v>
      </c>
      <c r="AF538" s="25">
        <v>11000</v>
      </c>
      <c r="AG538" s="25">
        <v>96800</v>
      </c>
      <c r="AH538" s="26">
        <v>11.3</v>
      </c>
      <c r="AI538" s="26">
        <v>3.5</v>
      </c>
      <c r="AJ538" s="25">
        <v>66100</v>
      </c>
      <c r="AK538" s="25">
        <v>96800</v>
      </c>
      <c r="AL538" s="26">
        <v>68.3</v>
      </c>
      <c r="AM538" s="26">
        <v>5.2</v>
      </c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</row>
    <row r="539" spans="1:91" x14ac:dyDescent="0.3">
      <c r="A539" s="6" t="s">
        <v>547</v>
      </c>
      <c r="B539" s="7">
        <v>18800</v>
      </c>
      <c r="C539" s="7">
        <v>63900</v>
      </c>
      <c r="D539" s="8">
        <v>29.4</v>
      </c>
      <c r="E539" s="8">
        <v>6.3</v>
      </c>
      <c r="F539" s="7">
        <v>41600</v>
      </c>
      <c r="G539" s="7">
        <v>63900</v>
      </c>
      <c r="H539" s="8">
        <v>65.099999999999994</v>
      </c>
      <c r="I539" s="8">
        <v>6.6</v>
      </c>
      <c r="J539" s="7">
        <v>7400</v>
      </c>
      <c r="K539" s="7">
        <v>63900</v>
      </c>
      <c r="L539" s="8">
        <v>11.6</v>
      </c>
      <c r="M539" s="8">
        <v>4.4000000000000004</v>
      </c>
      <c r="AA539" s="24" t="s">
        <v>1010</v>
      </c>
      <c r="AB539" s="25">
        <v>21100</v>
      </c>
      <c r="AC539" s="25">
        <v>65800</v>
      </c>
      <c r="AD539" s="26">
        <v>32.1</v>
      </c>
      <c r="AE539" s="26">
        <v>6.6</v>
      </c>
      <c r="AF539" s="25">
        <v>4200</v>
      </c>
      <c r="AG539" s="25">
        <v>65800</v>
      </c>
      <c r="AH539" s="26">
        <v>6.3</v>
      </c>
      <c r="AI539" s="26">
        <v>3.4</v>
      </c>
      <c r="AJ539" s="25">
        <v>46900</v>
      </c>
      <c r="AK539" s="25">
        <v>65800</v>
      </c>
      <c r="AL539" s="26">
        <v>71.3</v>
      </c>
      <c r="AM539" s="26">
        <v>6.4</v>
      </c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</row>
    <row r="540" spans="1:91" x14ac:dyDescent="0.3">
      <c r="A540" s="6" t="s">
        <v>548</v>
      </c>
      <c r="B540" s="7">
        <v>2100</v>
      </c>
      <c r="C540" s="7">
        <v>18200</v>
      </c>
      <c r="D540" s="8">
        <v>11.3</v>
      </c>
      <c r="E540" s="7" t="s">
        <v>100</v>
      </c>
      <c r="F540" s="7">
        <v>10400</v>
      </c>
      <c r="G540" s="7">
        <v>18200</v>
      </c>
      <c r="H540" s="8">
        <v>56.9</v>
      </c>
      <c r="I540" s="8">
        <v>13.9</v>
      </c>
      <c r="J540" s="7">
        <v>1900</v>
      </c>
      <c r="K540" s="7">
        <v>18200</v>
      </c>
      <c r="L540" s="8">
        <v>10.5</v>
      </c>
      <c r="M540" s="7" t="s">
        <v>100</v>
      </c>
      <c r="AA540" s="24" t="s">
        <v>1011</v>
      </c>
      <c r="AB540" s="25">
        <v>4100</v>
      </c>
      <c r="AC540" s="25">
        <v>19300</v>
      </c>
      <c r="AD540" s="26">
        <v>21.3</v>
      </c>
      <c r="AE540" s="26">
        <v>11.2</v>
      </c>
      <c r="AF540" s="25">
        <v>1600</v>
      </c>
      <c r="AG540" s="25">
        <v>19300</v>
      </c>
      <c r="AH540" s="26">
        <v>8.5</v>
      </c>
      <c r="AI540" s="25" t="s">
        <v>100</v>
      </c>
      <c r="AJ540" s="25">
        <v>12000</v>
      </c>
      <c r="AK540" s="25">
        <v>19300</v>
      </c>
      <c r="AL540" s="26">
        <v>62.2</v>
      </c>
      <c r="AM540" s="26">
        <v>13.3</v>
      </c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</row>
    <row r="541" spans="1:91" x14ac:dyDescent="0.3">
      <c r="A541" s="6" t="s">
        <v>549</v>
      </c>
      <c r="B541" s="7">
        <v>9400</v>
      </c>
      <c r="C541" s="7">
        <v>40900</v>
      </c>
      <c r="D541" s="8">
        <v>23</v>
      </c>
      <c r="E541" s="8">
        <v>2.7</v>
      </c>
      <c r="F541" s="7">
        <v>25900</v>
      </c>
      <c r="G541" s="7">
        <v>40900</v>
      </c>
      <c r="H541" s="8">
        <v>63.4</v>
      </c>
      <c r="I541" s="8">
        <v>3.1</v>
      </c>
      <c r="J541" s="7">
        <v>5800</v>
      </c>
      <c r="K541" s="7">
        <v>40900</v>
      </c>
      <c r="L541" s="8">
        <v>14.1</v>
      </c>
      <c r="M541" s="8">
        <v>2.2999999999999998</v>
      </c>
      <c r="AA541" s="24" t="s">
        <v>758</v>
      </c>
      <c r="AB541" s="25">
        <v>9400</v>
      </c>
      <c r="AC541" s="25">
        <v>43000</v>
      </c>
      <c r="AD541" s="26">
        <v>21.9</v>
      </c>
      <c r="AE541" s="26">
        <v>2.7</v>
      </c>
      <c r="AF541" s="25">
        <v>6700</v>
      </c>
      <c r="AG541" s="25">
        <v>43000</v>
      </c>
      <c r="AH541" s="26">
        <v>15.5</v>
      </c>
      <c r="AI541" s="26">
        <v>2.4</v>
      </c>
      <c r="AJ541" s="25">
        <v>26900</v>
      </c>
      <c r="AK541" s="25">
        <v>43000</v>
      </c>
      <c r="AL541" s="26">
        <v>62.5</v>
      </c>
      <c r="AM541" s="26">
        <v>3.2</v>
      </c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</row>
    <row r="542" spans="1:91" x14ac:dyDescent="0.3">
      <c r="A542" s="6" t="s">
        <v>550</v>
      </c>
      <c r="B542" s="7">
        <v>18500</v>
      </c>
      <c r="C542" s="7">
        <v>71100</v>
      </c>
      <c r="D542" s="8">
        <v>26.1</v>
      </c>
      <c r="E542" s="8">
        <v>2.6</v>
      </c>
      <c r="F542" s="7">
        <v>45700</v>
      </c>
      <c r="G542" s="7">
        <v>71100</v>
      </c>
      <c r="H542" s="8">
        <v>64.2</v>
      </c>
      <c r="I542" s="8">
        <v>2.8</v>
      </c>
      <c r="J542" s="7">
        <v>10100</v>
      </c>
      <c r="K542" s="7">
        <v>71100</v>
      </c>
      <c r="L542" s="8">
        <v>14.2</v>
      </c>
      <c r="M542" s="8">
        <v>2</v>
      </c>
      <c r="AA542" s="24" t="s">
        <v>759</v>
      </c>
      <c r="AB542" s="25">
        <v>20300</v>
      </c>
      <c r="AC542" s="25">
        <v>74100</v>
      </c>
      <c r="AD542" s="26">
        <v>27.4</v>
      </c>
      <c r="AE542" s="26">
        <v>2.7</v>
      </c>
      <c r="AF542" s="25">
        <v>11300</v>
      </c>
      <c r="AG542" s="25">
        <v>74100</v>
      </c>
      <c r="AH542" s="26">
        <v>15.3</v>
      </c>
      <c r="AI542" s="26">
        <v>2.2000000000000002</v>
      </c>
      <c r="AJ542" s="25">
        <v>48000</v>
      </c>
      <c r="AK542" s="25">
        <v>74100</v>
      </c>
      <c r="AL542" s="26">
        <v>64.8</v>
      </c>
      <c r="AM542" s="26">
        <v>2.9</v>
      </c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</row>
    <row r="543" spans="1:91" x14ac:dyDescent="0.3">
      <c r="A543" s="6" t="s">
        <v>551</v>
      </c>
      <c r="B543" s="7">
        <v>15300</v>
      </c>
      <c r="C543" s="7">
        <v>64300</v>
      </c>
      <c r="D543" s="8">
        <v>23.8</v>
      </c>
      <c r="E543" s="8">
        <v>2.4</v>
      </c>
      <c r="F543" s="7">
        <v>40200</v>
      </c>
      <c r="G543" s="7">
        <v>64300</v>
      </c>
      <c r="H543" s="8">
        <v>62.6</v>
      </c>
      <c r="I543" s="8">
        <v>2.8</v>
      </c>
      <c r="J543" s="7">
        <v>9400</v>
      </c>
      <c r="K543" s="7">
        <v>64300</v>
      </c>
      <c r="L543" s="8">
        <v>14.7</v>
      </c>
      <c r="M543" s="8">
        <v>2</v>
      </c>
      <c r="AA543" s="24" t="s">
        <v>760</v>
      </c>
      <c r="AB543" s="25">
        <v>16300</v>
      </c>
      <c r="AC543" s="25">
        <v>67100</v>
      </c>
      <c r="AD543" s="26">
        <v>24.2</v>
      </c>
      <c r="AE543" s="26">
        <v>2.5</v>
      </c>
      <c r="AF543" s="25">
        <v>10700</v>
      </c>
      <c r="AG543" s="25">
        <v>67100</v>
      </c>
      <c r="AH543" s="26">
        <v>16</v>
      </c>
      <c r="AI543" s="26">
        <v>2.1</v>
      </c>
      <c r="AJ543" s="25">
        <v>41500</v>
      </c>
      <c r="AK543" s="25">
        <v>67100</v>
      </c>
      <c r="AL543" s="26">
        <v>61.8</v>
      </c>
      <c r="AM543" s="26">
        <v>2.8</v>
      </c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</row>
    <row r="544" spans="1:91" x14ac:dyDescent="0.3">
      <c r="A544" s="6" t="s">
        <v>552</v>
      </c>
      <c r="B544" s="7">
        <v>14200</v>
      </c>
      <c r="C544" s="7">
        <v>54700</v>
      </c>
      <c r="D544" s="8">
        <v>25.9</v>
      </c>
      <c r="E544" s="8">
        <v>2.6</v>
      </c>
      <c r="F544" s="7">
        <v>34800</v>
      </c>
      <c r="G544" s="7">
        <v>54700</v>
      </c>
      <c r="H544" s="8">
        <v>63.6</v>
      </c>
      <c r="I544" s="8">
        <v>2.9</v>
      </c>
      <c r="J544" s="7">
        <v>8400</v>
      </c>
      <c r="K544" s="7">
        <v>54700</v>
      </c>
      <c r="L544" s="8">
        <v>15.5</v>
      </c>
      <c r="M544" s="8">
        <v>2.1</v>
      </c>
      <c r="AA544" s="24" t="s">
        <v>761</v>
      </c>
      <c r="AB544" s="25">
        <v>14400</v>
      </c>
      <c r="AC544" s="25">
        <v>57300</v>
      </c>
      <c r="AD544" s="26">
        <v>25.2</v>
      </c>
      <c r="AE544" s="26">
        <v>2.5</v>
      </c>
      <c r="AF544" s="25">
        <v>8700</v>
      </c>
      <c r="AG544" s="25">
        <v>57300</v>
      </c>
      <c r="AH544" s="26">
        <v>15.2</v>
      </c>
      <c r="AI544" s="26">
        <v>2</v>
      </c>
      <c r="AJ544" s="25">
        <v>37100</v>
      </c>
      <c r="AK544" s="25">
        <v>57300</v>
      </c>
      <c r="AL544" s="26">
        <v>64.8</v>
      </c>
      <c r="AM544" s="26">
        <v>2.7</v>
      </c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</row>
    <row r="545" spans="1:91" x14ac:dyDescent="0.3">
      <c r="A545" s="6" t="s">
        <v>553</v>
      </c>
      <c r="B545" s="7">
        <v>21500</v>
      </c>
      <c r="C545" s="7">
        <v>94200</v>
      </c>
      <c r="D545" s="8">
        <v>22.8</v>
      </c>
      <c r="E545" s="8">
        <v>2.5</v>
      </c>
      <c r="F545" s="7">
        <v>66800</v>
      </c>
      <c r="G545" s="7">
        <v>94200</v>
      </c>
      <c r="H545" s="8">
        <v>70.900000000000006</v>
      </c>
      <c r="I545" s="8">
        <v>2.7</v>
      </c>
      <c r="J545" s="7">
        <v>10300</v>
      </c>
      <c r="K545" s="7">
        <v>94200</v>
      </c>
      <c r="L545" s="8">
        <v>10.9</v>
      </c>
      <c r="M545" s="8">
        <v>1.8</v>
      </c>
      <c r="AA545" s="24" t="s">
        <v>762</v>
      </c>
      <c r="AB545" s="25">
        <v>22800</v>
      </c>
      <c r="AC545" s="25">
        <v>97300</v>
      </c>
      <c r="AD545" s="26">
        <v>23.4</v>
      </c>
      <c r="AE545" s="26">
        <v>2.6</v>
      </c>
      <c r="AF545" s="25">
        <v>8000</v>
      </c>
      <c r="AG545" s="25">
        <v>97300</v>
      </c>
      <c r="AH545" s="26">
        <v>8.3000000000000007</v>
      </c>
      <c r="AI545" s="26">
        <v>1.7</v>
      </c>
      <c r="AJ545" s="25">
        <v>71800</v>
      </c>
      <c r="AK545" s="25">
        <v>97300</v>
      </c>
      <c r="AL545" s="26">
        <v>73.7</v>
      </c>
      <c r="AM545" s="26">
        <v>2.7</v>
      </c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</row>
    <row r="546" spans="1:91" x14ac:dyDescent="0.3">
      <c r="A546" s="6" t="s">
        <v>554</v>
      </c>
      <c r="B546" s="7">
        <v>19200</v>
      </c>
      <c r="C546" s="7">
        <v>81800</v>
      </c>
      <c r="D546" s="8">
        <v>23.5</v>
      </c>
      <c r="E546" s="8">
        <v>2.5</v>
      </c>
      <c r="F546" s="7">
        <v>49300</v>
      </c>
      <c r="G546" s="7">
        <v>81800</v>
      </c>
      <c r="H546" s="8">
        <v>60.3</v>
      </c>
      <c r="I546" s="8">
        <v>2.8</v>
      </c>
      <c r="J546" s="7">
        <v>13300</v>
      </c>
      <c r="K546" s="7">
        <v>81800</v>
      </c>
      <c r="L546" s="8">
        <v>16.3</v>
      </c>
      <c r="M546" s="8">
        <v>2.1</v>
      </c>
      <c r="AA546" s="24" t="s">
        <v>763</v>
      </c>
      <c r="AB546" s="25">
        <v>19800</v>
      </c>
      <c r="AC546" s="25">
        <v>85700</v>
      </c>
      <c r="AD546" s="26">
        <v>23.1</v>
      </c>
      <c r="AE546" s="26">
        <v>2.5</v>
      </c>
      <c r="AF546" s="25">
        <v>13300</v>
      </c>
      <c r="AG546" s="25">
        <v>85700</v>
      </c>
      <c r="AH546" s="26">
        <v>15.5</v>
      </c>
      <c r="AI546" s="26">
        <v>2.1</v>
      </c>
      <c r="AJ546" s="25">
        <v>53400</v>
      </c>
      <c r="AK546" s="25">
        <v>85700</v>
      </c>
      <c r="AL546" s="26">
        <v>62.3</v>
      </c>
      <c r="AM546" s="26">
        <v>2.9</v>
      </c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</row>
    <row r="547" spans="1:91" x14ac:dyDescent="0.3">
      <c r="A547" s="6" t="s">
        <v>555</v>
      </c>
      <c r="B547" s="7">
        <v>19400</v>
      </c>
      <c r="C547" s="7">
        <v>76800</v>
      </c>
      <c r="D547" s="8">
        <v>25.3</v>
      </c>
      <c r="E547" s="8">
        <v>2.6</v>
      </c>
      <c r="F547" s="7">
        <v>47700</v>
      </c>
      <c r="G547" s="7">
        <v>76800</v>
      </c>
      <c r="H547" s="8">
        <v>62.1</v>
      </c>
      <c r="I547" s="8">
        <v>3</v>
      </c>
      <c r="J547" s="7">
        <v>13000</v>
      </c>
      <c r="K547" s="7">
        <v>76800</v>
      </c>
      <c r="L547" s="8">
        <v>16.899999999999999</v>
      </c>
      <c r="M547" s="8">
        <v>2.2999999999999998</v>
      </c>
      <c r="AA547" s="24" t="s">
        <v>764</v>
      </c>
      <c r="AB547" s="25">
        <v>21800</v>
      </c>
      <c r="AC547" s="25">
        <v>79700</v>
      </c>
      <c r="AD547" s="26">
        <v>27.3</v>
      </c>
      <c r="AE547" s="26">
        <v>2.9</v>
      </c>
      <c r="AF547" s="25">
        <v>12400</v>
      </c>
      <c r="AG547" s="25">
        <v>79700</v>
      </c>
      <c r="AH547" s="26">
        <v>15.5</v>
      </c>
      <c r="AI547" s="26">
        <v>2.2999999999999998</v>
      </c>
      <c r="AJ547" s="25">
        <v>50000</v>
      </c>
      <c r="AK547" s="25">
        <v>79700</v>
      </c>
      <c r="AL547" s="26">
        <v>62.7</v>
      </c>
      <c r="AM547" s="26">
        <v>3.1</v>
      </c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</row>
    <row r="548" spans="1:91" x14ac:dyDescent="0.3">
      <c r="A548" s="6" t="s">
        <v>556</v>
      </c>
      <c r="B548" s="7">
        <v>12600</v>
      </c>
      <c r="C548" s="7">
        <v>46600</v>
      </c>
      <c r="D548" s="8">
        <v>27.2</v>
      </c>
      <c r="E548" s="8">
        <v>2.9</v>
      </c>
      <c r="F548" s="7">
        <v>31400</v>
      </c>
      <c r="G548" s="7">
        <v>46600</v>
      </c>
      <c r="H548" s="8">
        <v>67.5</v>
      </c>
      <c r="I548" s="8">
        <v>3</v>
      </c>
      <c r="J548" s="7">
        <v>5500</v>
      </c>
      <c r="K548" s="7">
        <v>46600</v>
      </c>
      <c r="L548" s="8">
        <v>11.7</v>
      </c>
      <c r="M548" s="8">
        <v>2.1</v>
      </c>
      <c r="AA548" s="24" t="s">
        <v>765</v>
      </c>
      <c r="AB548" s="25">
        <v>14200</v>
      </c>
      <c r="AC548" s="25">
        <v>47900</v>
      </c>
      <c r="AD548" s="26">
        <v>29.6</v>
      </c>
      <c r="AE548" s="26">
        <v>3</v>
      </c>
      <c r="AF548" s="25">
        <v>5200</v>
      </c>
      <c r="AG548" s="25">
        <v>47900</v>
      </c>
      <c r="AH548" s="26">
        <v>10.8</v>
      </c>
      <c r="AI548" s="26">
        <v>2.1</v>
      </c>
      <c r="AJ548" s="25">
        <v>34000</v>
      </c>
      <c r="AK548" s="25">
        <v>47900</v>
      </c>
      <c r="AL548" s="26">
        <v>70.900000000000006</v>
      </c>
      <c r="AM548" s="26">
        <v>3</v>
      </c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</row>
    <row r="549" spans="1:91" x14ac:dyDescent="0.3">
      <c r="A549" s="6" t="s">
        <v>557</v>
      </c>
      <c r="B549" s="7">
        <v>17800</v>
      </c>
      <c r="C549" s="7">
        <v>68900</v>
      </c>
      <c r="D549" s="8">
        <v>25.9</v>
      </c>
      <c r="E549" s="8">
        <v>2.8</v>
      </c>
      <c r="F549" s="7">
        <v>44500</v>
      </c>
      <c r="G549" s="7">
        <v>68900</v>
      </c>
      <c r="H549" s="8">
        <v>64.599999999999994</v>
      </c>
      <c r="I549" s="8">
        <v>3.1</v>
      </c>
      <c r="J549" s="7">
        <v>9300</v>
      </c>
      <c r="K549" s="7">
        <v>68900</v>
      </c>
      <c r="L549" s="8">
        <v>13.5</v>
      </c>
      <c r="M549" s="8">
        <v>2.2000000000000002</v>
      </c>
      <c r="AA549" s="24" t="s">
        <v>766</v>
      </c>
      <c r="AB549" s="25">
        <v>18400</v>
      </c>
      <c r="AC549" s="25">
        <v>73200</v>
      </c>
      <c r="AD549" s="26">
        <v>25.2</v>
      </c>
      <c r="AE549" s="26">
        <v>2.9</v>
      </c>
      <c r="AF549" s="25">
        <v>10500</v>
      </c>
      <c r="AG549" s="25">
        <v>73200</v>
      </c>
      <c r="AH549" s="26">
        <v>14.4</v>
      </c>
      <c r="AI549" s="26">
        <v>2.2999999999999998</v>
      </c>
      <c r="AJ549" s="25">
        <v>46200</v>
      </c>
      <c r="AK549" s="25">
        <v>73200</v>
      </c>
      <c r="AL549" s="26">
        <v>63.1</v>
      </c>
      <c r="AM549" s="26">
        <v>3.2</v>
      </c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</row>
    <row r="550" spans="1:91" x14ac:dyDescent="0.3">
      <c r="A550" s="6" t="s">
        <v>558</v>
      </c>
      <c r="B550" s="7">
        <v>27000</v>
      </c>
      <c r="C550" s="7">
        <v>107500</v>
      </c>
      <c r="D550" s="8">
        <v>25.1</v>
      </c>
      <c r="E550" s="8">
        <v>2.5</v>
      </c>
      <c r="F550" s="7">
        <v>68900</v>
      </c>
      <c r="G550" s="7">
        <v>107500</v>
      </c>
      <c r="H550" s="8">
        <v>64.099999999999994</v>
      </c>
      <c r="I550" s="8">
        <v>2.8</v>
      </c>
      <c r="J550" s="7">
        <v>18600</v>
      </c>
      <c r="K550" s="7">
        <v>107500</v>
      </c>
      <c r="L550" s="8">
        <v>17.3</v>
      </c>
      <c r="M550" s="8">
        <v>2.2000000000000002</v>
      </c>
      <c r="AA550" s="24" t="s">
        <v>767</v>
      </c>
      <c r="AB550" s="25">
        <v>30400</v>
      </c>
      <c r="AC550" s="25">
        <v>112600</v>
      </c>
      <c r="AD550" s="26">
        <v>27</v>
      </c>
      <c r="AE550" s="26">
        <v>2.7</v>
      </c>
      <c r="AF550" s="25">
        <v>18800</v>
      </c>
      <c r="AG550" s="25">
        <v>112600</v>
      </c>
      <c r="AH550" s="26">
        <v>16.7</v>
      </c>
      <c r="AI550" s="26">
        <v>2.2000000000000002</v>
      </c>
      <c r="AJ550" s="25">
        <v>72100</v>
      </c>
      <c r="AK550" s="25">
        <v>112600</v>
      </c>
      <c r="AL550" s="26">
        <v>64</v>
      </c>
      <c r="AM550" s="26">
        <v>2.9</v>
      </c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</row>
    <row r="551" spans="1:91" x14ac:dyDescent="0.3">
      <c r="A551" s="6" t="s">
        <v>559</v>
      </c>
      <c r="B551" s="7">
        <v>39600</v>
      </c>
      <c r="C551" s="7">
        <v>144200</v>
      </c>
      <c r="D551" s="8">
        <v>27.5</v>
      </c>
      <c r="E551" s="8">
        <v>2.7</v>
      </c>
      <c r="F551" s="7">
        <v>95200</v>
      </c>
      <c r="G551" s="7">
        <v>144200</v>
      </c>
      <c r="H551" s="8">
        <v>66</v>
      </c>
      <c r="I551" s="8">
        <v>2.9</v>
      </c>
      <c r="J551" s="7">
        <v>22500</v>
      </c>
      <c r="K551" s="7">
        <v>144200</v>
      </c>
      <c r="L551" s="8">
        <v>15.6</v>
      </c>
      <c r="M551" s="8">
        <v>2.2000000000000002</v>
      </c>
      <c r="AA551" s="24" t="s">
        <v>768</v>
      </c>
      <c r="AB551" s="25">
        <v>42200</v>
      </c>
      <c r="AC551" s="25">
        <v>150600</v>
      </c>
      <c r="AD551" s="26">
        <v>28</v>
      </c>
      <c r="AE551" s="26">
        <v>2.8</v>
      </c>
      <c r="AF551" s="25">
        <v>22700</v>
      </c>
      <c r="AG551" s="25">
        <v>150600</v>
      </c>
      <c r="AH551" s="26">
        <v>15.1</v>
      </c>
      <c r="AI551" s="26">
        <v>2.2000000000000002</v>
      </c>
      <c r="AJ551" s="25">
        <v>97700</v>
      </c>
      <c r="AK551" s="25">
        <v>150600</v>
      </c>
      <c r="AL551" s="26">
        <v>64.900000000000006</v>
      </c>
      <c r="AM551" s="26">
        <v>2.9</v>
      </c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</row>
    <row r="552" spans="1:91" x14ac:dyDescent="0.3">
      <c r="A552" s="6" t="s">
        <v>560</v>
      </c>
      <c r="B552" s="7">
        <v>18000</v>
      </c>
      <c r="C552" s="7">
        <v>84300</v>
      </c>
      <c r="D552" s="8">
        <v>21.4</v>
      </c>
      <c r="E552" s="8">
        <v>2.2999999999999998</v>
      </c>
      <c r="F552" s="7">
        <v>51200</v>
      </c>
      <c r="G552" s="7">
        <v>84300</v>
      </c>
      <c r="H552" s="8">
        <v>60.8</v>
      </c>
      <c r="I552" s="8">
        <v>2.8</v>
      </c>
      <c r="J552" s="7">
        <v>15300</v>
      </c>
      <c r="K552" s="7">
        <v>84300</v>
      </c>
      <c r="L552" s="8">
        <v>18.100000000000001</v>
      </c>
      <c r="M552" s="8">
        <v>2.2000000000000002</v>
      </c>
      <c r="AA552" s="24" t="s">
        <v>769</v>
      </c>
      <c r="AB552" s="25">
        <v>18600</v>
      </c>
      <c r="AC552" s="25">
        <v>88600</v>
      </c>
      <c r="AD552" s="26">
        <v>21</v>
      </c>
      <c r="AE552" s="26">
        <v>2.2999999999999998</v>
      </c>
      <c r="AF552" s="25">
        <v>16200</v>
      </c>
      <c r="AG552" s="25">
        <v>88600</v>
      </c>
      <c r="AH552" s="26">
        <v>18.3</v>
      </c>
      <c r="AI552" s="26">
        <v>2.2000000000000002</v>
      </c>
      <c r="AJ552" s="25">
        <v>53500</v>
      </c>
      <c r="AK552" s="25">
        <v>88600</v>
      </c>
      <c r="AL552" s="26">
        <v>60.4</v>
      </c>
      <c r="AM552" s="26">
        <v>2.7</v>
      </c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</row>
    <row r="553" spans="1:91" x14ac:dyDescent="0.3">
      <c r="A553" s="6" t="s">
        <v>561</v>
      </c>
      <c r="B553" s="7">
        <v>20200</v>
      </c>
      <c r="C553" s="7">
        <v>82600</v>
      </c>
      <c r="D553" s="8">
        <v>24.5</v>
      </c>
      <c r="E553" s="8">
        <v>2.6</v>
      </c>
      <c r="F553" s="7">
        <v>50400</v>
      </c>
      <c r="G553" s="7">
        <v>82600</v>
      </c>
      <c r="H553" s="8">
        <v>61</v>
      </c>
      <c r="I553" s="8">
        <v>2.9</v>
      </c>
      <c r="J553" s="7">
        <v>13200</v>
      </c>
      <c r="K553" s="7">
        <v>82600</v>
      </c>
      <c r="L553" s="8">
        <v>15.9</v>
      </c>
      <c r="M553" s="8">
        <v>2.2000000000000002</v>
      </c>
      <c r="AA553" s="24" t="s">
        <v>770</v>
      </c>
      <c r="AB553" s="25">
        <v>21800</v>
      </c>
      <c r="AC553" s="25">
        <v>86600</v>
      </c>
      <c r="AD553" s="26">
        <v>25.2</v>
      </c>
      <c r="AE553" s="26">
        <v>2.6</v>
      </c>
      <c r="AF553" s="25">
        <v>14300</v>
      </c>
      <c r="AG553" s="25">
        <v>86600</v>
      </c>
      <c r="AH553" s="26">
        <v>16.5</v>
      </c>
      <c r="AI553" s="26">
        <v>2.2000000000000002</v>
      </c>
      <c r="AJ553" s="25">
        <v>52900</v>
      </c>
      <c r="AK553" s="25">
        <v>86600</v>
      </c>
      <c r="AL553" s="26">
        <v>61</v>
      </c>
      <c r="AM553" s="26">
        <v>2.9</v>
      </c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</row>
    <row r="554" spans="1:91" x14ac:dyDescent="0.3">
      <c r="A554" s="6" t="s">
        <v>562</v>
      </c>
      <c r="B554" s="7">
        <v>24800</v>
      </c>
      <c r="C554" s="7">
        <v>75300</v>
      </c>
      <c r="D554" s="8">
        <v>32.9</v>
      </c>
      <c r="E554" s="8">
        <v>2.9</v>
      </c>
      <c r="F554" s="7">
        <v>53100</v>
      </c>
      <c r="G554" s="7">
        <v>75300</v>
      </c>
      <c r="H554" s="8">
        <v>70.599999999999994</v>
      </c>
      <c r="I554" s="8">
        <v>2.8</v>
      </c>
      <c r="J554" s="7">
        <v>7900</v>
      </c>
      <c r="K554" s="7">
        <v>75300</v>
      </c>
      <c r="L554" s="8">
        <v>10.4</v>
      </c>
      <c r="M554" s="8">
        <v>1.9</v>
      </c>
      <c r="AA554" s="24" t="s">
        <v>771</v>
      </c>
      <c r="AB554" s="25">
        <v>26100</v>
      </c>
      <c r="AC554" s="25">
        <v>77800</v>
      </c>
      <c r="AD554" s="26">
        <v>33.6</v>
      </c>
      <c r="AE554" s="26">
        <v>3.1</v>
      </c>
      <c r="AF554" s="25">
        <v>7500</v>
      </c>
      <c r="AG554" s="25">
        <v>77800</v>
      </c>
      <c r="AH554" s="26">
        <v>9.6</v>
      </c>
      <c r="AI554" s="26">
        <v>1.9</v>
      </c>
      <c r="AJ554" s="25">
        <v>57200</v>
      </c>
      <c r="AK554" s="25">
        <v>77800</v>
      </c>
      <c r="AL554" s="26">
        <v>73.5</v>
      </c>
      <c r="AM554" s="26">
        <v>2.9</v>
      </c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</row>
    <row r="555" spans="1:91" x14ac:dyDescent="0.3">
      <c r="A555" s="6" t="s">
        <v>563</v>
      </c>
      <c r="B555" s="7">
        <v>77000</v>
      </c>
      <c r="C555" s="7">
        <v>216500</v>
      </c>
      <c r="D555" s="8">
        <v>35.6</v>
      </c>
      <c r="E555" s="8">
        <v>3</v>
      </c>
      <c r="F555" s="7">
        <v>153300</v>
      </c>
      <c r="G555" s="7">
        <v>216500</v>
      </c>
      <c r="H555" s="8">
        <v>70.8</v>
      </c>
      <c r="I555" s="8">
        <v>2.9</v>
      </c>
      <c r="J555" s="7">
        <v>28300</v>
      </c>
      <c r="K555" s="7">
        <v>216500</v>
      </c>
      <c r="L555" s="8">
        <v>13.1</v>
      </c>
      <c r="M555" s="8">
        <v>2.1</v>
      </c>
      <c r="AA555" s="24" t="s">
        <v>772</v>
      </c>
      <c r="AB555" s="25">
        <v>85900</v>
      </c>
      <c r="AC555" s="25">
        <v>225900</v>
      </c>
      <c r="AD555" s="26">
        <v>38</v>
      </c>
      <c r="AE555" s="26">
        <v>3.1</v>
      </c>
      <c r="AF555" s="25">
        <v>27800</v>
      </c>
      <c r="AG555" s="25">
        <v>225900</v>
      </c>
      <c r="AH555" s="26">
        <v>12.3</v>
      </c>
      <c r="AI555" s="26">
        <v>2.1</v>
      </c>
      <c r="AJ555" s="25">
        <v>162900</v>
      </c>
      <c r="AK555" s="25">
        <v>225900</v>
      </c>
      <c r="AL555" s="26">
        <v>72.099999999999994</v>
      </c>
      <c r="AM555" s="26">
        <v>2.8</v>
      </c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</row>
    <row r="556" spans="1:91" x14ac:dyDescent="0.3">
      <c r="A556" s="6" t="s">
        <v>564</v>
      </c>
      <c r="B556" s="7">
        <v>30700</v>
      </c>
      <c r="C556" s="7">
        <v>145700</v>
      </c>
      <c r="D556" s="8">
        <v>21.1</v>
      </c>
      <c r="E556" s="8">
        <v>2.5</v>
      </c>
      <c r="F556" s="7">
        <v>83600</v>
      </c>
      <c r="G556" s="7">
        <v>145700</v>
      </c>
      <c r="H556" s="8">
        <v>57.4</v>
      </c>
      <c r="I556" s="8">
        <v>3</v>
      </c>
      <c r="J556" s="7">
        <v>24200</v>
      </c>
      <c r="K556" s="7">
        <v>145700</v>
      </c>
      <c r="L556" s="8">
        <v>16.600000000000001</v>
      </c>
      <c r="M556" s="8">
        <v>2.2000000000000002</v>
      </c>
      <c r="AA556" s="24" t="s">
        <v>773</v>
      </c>
      <c r="AB556" s="25">
        <v>28700</v>
      </c>
      <c r="AC556" s="25">
        <v>150600</v>
      </c>
      <c r="AD556" s="26">
        <v>19.100000000000001</v>
      </c>
      <c r="AE556" s="26">
        <v>2.4</v>
      </c>
      <c r="AF556" s="25">
        <v>27400</v>
      </c>
      <c r="AG556" s="25">
        <v>150600</v>
      </c>
      <c r="AH556" s="26">
        <v>18.2</v>
      </c>
      <c r="AI556" s="26">
        <v>2.4</v>
      </c>
      <c r="AJ556" s="25">
        <v>88100</v>
      </c>
      <c r="AK556" s="25">
        <v>150600</v>
      </c>
      <c r="AL556" s="26">
        <v>58.5</v>
      </c>
      <c r="AM556" s="26">
        <v>3</v>
      </c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</row>
    <row r="557" spans="1:91" x14ac:dyDescent="0.3">
      <c r="A557" s="6" t="s">
        <v>565</v>
      </c>
      <c r="B557" s="7">
        <v>6000</v>
      </c>
      <c r="C557" s="7">
        <v>35300</v>
      </c>
      <c r="D557" s="8">
        <v>17.100000000000001</v>
      </c>
      <c r="E557" s="8">
        <v>3</v>
      </c>
      <c r="F557" s="7">
        <v>18000</v>
      </c>
      <c r="G557" s="7">
        <v>35300</v>
      </c>
      <c r="H557" s="8">
        <v>51</v>
      </c>
      <c r="I557" s="8">
        <v>4</v>
      </c>
      <c r="J557" s="7">
        <v>7800</v>
      </c>
      <c r="K557" s="7">
        <v>35300</v>
      </c>
      <c r="L557" s="8">
        <v>22.2</v>
      </c>
      <c r="M557" s="8">
        <v>3.3</v>
      </c>
      <c r="AA557" s="24" t="s">
        <v>774</v>
      </c>
      <c r="AB557" s="25">
        <v>7500</v>
      </c>
      <c r="AC557" s="25">
        <v>36900</v>
      </c>
      <c r="AD557" s="26">
        <v>20.2</v>
      </c>
      <c r="AE557" s="26">
        <v>3.2</v>
      </c>
      <c r="AF557" s="25">
        <v>7900</v>
      </c>
      <c r="AG557" s="25">
        <v>36900</v>
      </c>
      <c r="AH557" s="26">
        <v>21.3</v>
      </c>
      <c r="AI557" s="26">
        <v>3.3</v>
      </c>
      <c r="AJ557" s="25">
        <v>19200</v>
      </c>
      <c r="AK557" s="25">
        <v>36900</v>
      </c>
      <c r="AL557" s="26">
        <v>52</v>
      </c>
      <c r="AM557" s="26">
        <v>4</v>
      </c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</row>
    <row r="558" spans="1:91" x14ac:dyDescent="0.3">
      <c r="A558" s="6" t="s">
        <v>566</v>
      </c>
      <c r="B558" s="7">
        <v>19200</v>
      </c>
      <c r="C558" s="7">
        <v>107900</v>
      </c>
      <c r="D558" s="8">
        <v>17.8</v>
      </c>
      <c r="E558" s="8">
        <v>2.2000000000000002</v>
      </c>
      <c r="F558" s="7">
        <v>60400</v>
      </c>
      <c r="G558" s="7">
        <v>107900</v>
      </c>
      <c r="H558" s="8">
        <v>56</v>
      </c>
      <c r="I558" s="8">
        <v>2.9</v>
      </c>
      <c r="J558" s="7">
        <v>23600</v>
      </c>
      <c r="K558" s="7">
        <v>107900</v>
      </c>
      <c r="L558" s="8">
        <v>21.9</v>
      </c>
      <c r="M558" s="8">
        <v>2.4</v>
      </c>
      <c r="AA558" s="24" t="s">
        <v>775</v>
      </c>
      <c r="AB558" s="25">
        <v>20300</v>
      </c>
      <c r="AC558" s="25">
        <v>113400</v>
      </c>
      <c r="AD558" s="26">
        <v>17.899999999999999</v>
      </c>
      <c r="AE558" s="26">
        <v>2.2999999999999998</v>
      </c>
      <c r="AF558" s="25">
        <v>25200</v>
      </c>
      <c r="AG558" s="25">
        <v>113400</v>
      </c>
      <c r="AH558" s="26">
        <v>22.3</v>
      </c>
      <c r="AI558" s="26">
        <v>2.5</v>
      </c>
      <c r="AJ558" s="25">
        <v>63200</v>
      </c>
      <c r="AK558" s="25">
        <v>113400</v>
      </c>
      <c r="AL558" s="26">
        <v>55.8</v>
      </c>
      <c r="AM558" s="26">
        <v>3</v>
      </c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</row>
    <row r="559" spans="1:91" x14ac:dyDescent="0.3">
      <c r="A559" s="6" t="s">
        <v>567</v>
      </c>
      <c r="B559" s="7">
        <v>6700</v>
      </c>
      <c r="C559" s="7">
        <v>42400</v>
      </c>
      <c r="D559" s="8">
        <v>15.8</v>
      </c>
      <c r="E559" s="8">
        <v>2.7</v>
      </c>
      <c r="F559" s="7">
        <v>23100</v>
      </c>
      <c r="G559" s="7">
        <v>42400</v>
      </c>
      <c r="H559" s="8">
        <v>54.4</v>
      </c>
      <c r="I559" s="8">
        <v>3.6</v>
      </c>
      <c r="J559" s="7">
        <v>8900</v>
      </c>
      <c r="K559" s="7">
        <v>42400</v>
      </c>
      <c r="L559" s="8">
        <v>21</v>
      </c>
      <c r="M559" s="8">
        <v>3</v>
      </c>
      <c r="AA559" s="24" t="s">
        <v>776</v>
      </c>
      <c r="AB559" s="25">
        <v>7500</v>
      </c>
      <c r="AC559" s="25">
        <v>44700</v>
      </c>
      <c r="AD559" s="26">
        <v>16.7</v>
      </c>
      <c r="AE559" s="26">
        <v>2.7</v>
      </c>
      <c r="AF559" s="25">
        <v>9400</v>
      </c>
      <c r="AG559" s="25">
        <v>44700</v>
      </c>
      <c r="AH559" s="26">
        <v>21</v>
      </c>
      <c r="AI559" s="26">
        <v>3</v>
      </c>
      <c r="AJ559" s="25">
        <v>24800</v>
      </c>
      <c r="AK559" s="25">
        <v>44700</v>
      </c>
      <c r="AL559" s="26">
        <v>55.5</v>
      </c>
      <c r="AM559" s="26">
        <v>3.6</v>
      </c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</row>
    <row r="560" spans="1:91" x14ac:dyDescent="0.3">
      <c r="A560" s="6" t="s">
        <v>568</v>
      </c>
      <c r="B560" s="7">
        <v>10700</v>
      </c>
      <c r="C560" s="7">
        <v>55500</v>
      </c>
      <c r="D560" s="8">
        <v>19.2</v>
      </c>
      <c r="E560" s="8">
        <v>2.2999999999999998</v>
      </c>
      <c r="F560" s="7">
        <v>31800</v>
      </c>
      <c r="G560" s="7">
        <v>55500</v>
      </c>
      <c r="H560" s="8">
        <v>57.4</v>
      </c>
      <c r="I560" s="8">
        <v>2.8</v>
      </c>
      <c r="J560" s="7">
        <v>11200</v>
      </c>
      <c r="K560" s="7">
        <v>55500</v>
      </c>
      <c r="L560" s="8">
        <v>20.100000000000001</v>
      </c>
      <c r="M560" s="8">
        <v>2.2999999999999998</v>
      </c>
      <c r="AA560" s="24" t="s">
        <v>777</v>
      </c>
      <c r="AB560" s="25">
        <v>11900</v>
      </c>
      <c r="AC560" s="25">
        <v>57400</v>
      </c>
      <c r="AD560" s="26">
        <v>20.8</v>
      </c>
      <c r="AE560" s="26">
        <v>2.4</v>
      </c>
      <c r="AF560" s="25">
        <v>9800</v>
      </c>
      <c r="AG560" s="25">
        <v>57400</v>
      </c>
      <c r="AH560" s="26">
        <v>17.2</v>
      </c>
      <c r="AI560" s="26">
        <v>2.2999999999999998</v>
      </c>
      <c r="AJ560" s="25">
        <v>32900</v>
      </c>
      <c r="AK560" s="25">
        <v>57400</v>
      </c>
      <c r="AL560" s="26">
        <v>57.3</v>
      </c>
      <c r="AM560" s="26">
        <v>3</v>
      </c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</row>
    <row r="561" spans="1:91" x14ac:dyDescent="0.3">
      <c r="A561" s="6" t="s">
        <v>569</v>
      </c>
      <c r="B561" s="7">
        <v>19400</v>
      </c>
      <c r="C561" s="7">
        <v>52400</v>
      </c>
      <c r="D561" s="8">
        <v>37</v>
      </c>
      <c r="E561" s="8">
        <v>3.2</v>
      </c>
      <c r="F561" s="7">
        <v>38000</v>
      </c>
      <c r="G561" s="7">
        <v>52400</v>
      </c>
      <c r="H561" s="8">
        <v>72.599999999999994</v>
      </c>
      <c r="I561" s="8">
        <v>2.9</v>
      </c>
      <c r="J561" s="7">
        <v>4800</v>
      </c>
      <c r="K561" s="7">
        <v>52400</v>
      </c>
      <c r="L561" s="8">
        <v>9.1999999999999993</v>
      </c>
      <c r="M561" s="8">
        <v>1.9</v>
      </c>
      <c r="AA561" s="24" t="s">
        <v>778</v>
      </c>
      <c r="AB561" s="25">
        <v>21300</v>
      </c>
      <c r="AC561" s="25">
        <v>55100</v>
      </c>
      <c r="AD561" s="26">
        <v>38.6</v>
      </c>
      <c r="AE561" s="26">
        <v>3.1</v>
      </c>
      <c r="AF561" s="25">
        <v>4100</v>
      </c>
      <c r="AG561" s="25">
        <v>55100</v>
      </c>
      <c r="AH561" s="26">
        <v>7.4</v>
      </c>
      <c r="AI561" s="26">
        <v>1.7</v>
      </c>
      <c r="AJ561" s="25">
        <v>41300</v>
      </c>
      <c r="AK561" s="25">
        <v>55100</v>
      </c>
      <c r="AL561" s="26">
        <v>75.099999999999994</v>
      </c>
      <c r="AM561" s="26">
        <v>2.8</v>
      </c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</row>
    <row r="562" spans="1:91" x14ac:dyDescent="0.3">
      <c r="A562" s="6" t="s">
        <v>570</v>
      </c>
      <c r="B562" s="7">
        <v>20600</v>
      </c>
      <c r="C562" s="7">
        <v>86200</v>
      </c>
      <c r="D562" s="8">
        <v>23.9</v>
      </c>
      <c r="E562" s="8">
        <v>2.5</v>
      </c>
      <c r="F562" s="7">
        <v>51600</v>
      </c>
      <c r="G562" s="7">
        <v>86200</v>
      </c>
      <c r="H562" s="8">
        <v>59.8</v>
      </c>
      <c r="I562" s="8">
        <v>2.9</v>
      </c>
      <c r="J562" s="7">
        <v>13400</v>
      </c>
      <c r="K562" s="7">
        <v>86200</v>
      </c>
      <c r="L562" s="8">
        <v>15.6</v>
      </c>
      <c r="M562" s="8">
        <v>2.2000000000000002</v>
      </c>
      <c r="AA562" s="24" t="s">
        <v>779</v>
      </c>
      <c r="AB562" s="25">
        <v>22700</v>
      </c>
      <c r="AC562" s="25">
        <v>90200</v>
      </c>
      <c r="AD562" s="26">
        <v>25.2</v>
      </c>
      <c r="AE562" s="26">
        <v>2.6</v>
      </c>
      <c r="AF562" s="25">
        <v>15500</v>
      </c>
      <c r="AG562" s="25">
        <v>90200</v>
      </c>
      <c r="AH562" s="26">
        <v>17.100000000000001</v>
      </c>
      <c r="AI562" s="26">
        <v>2.2999999999999998</v>
      </c>
      <c r="AJ562" s="25">
        <v>52800</v>
      </c>
      <c r="AK562" s="25">
        <v>90200</v>
      </c>
      <c r="AL562" s="26">
        <v>58.5</v>
      </c>
      <c r="AM562" s="26">
        <v>3</v>
      </c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</row>
    <row r="563" spans="1:91" x14ac:dyDescent="0.3">
      <c r="A563" s="6" t="s">
        <v>571</v>
      </c>
      <c r="B563" s="7">
        <v>56300</v>
      </c>
      <c r="C563" s="7">
        <v>142100</v>
      </c>
      <c r="D563" s="8">
        <v>39.6</v>
      </c>
      <c r="E563" s="8">
        <v>3.1</v>
      </c>
      <c r="F563" s="7">
        <v>101600</v>
      </c>
      <c r="G563" s="7">
        <v>142100</v>
      </c>
      <c r="H563" s="8">
        <v>71.5</v>
      </c>
      <c r="I563" s="8">
        <v>2.8</v>
      </c>
      <c r="J563" s="7">
        <v>15300</v>
      </c>
      <c r="K563" s="7">
        <v>142100</v>
      </c>
      <c r="L563" s="8">
        <v>10.7</v>
      </c>
      <c r="M563" s="8">
        <v>1.9</v>
      </c>
      <c r="AA563" s="24" t="s">
        <v>780</v>
      </c>
      <c r="AB563" s="25">
        <v>59100</v>
      </c>
      <c r="AC563" s="25">
        <v>145700</v>
      </c>
      <c r="AD563" s="26">
        <v>40.6</v>
      </c>
      <c r="AE563" s="26">
        <v>3.2</v>
      </c>
      <c r="AF563" s="25">
        <v>14400</v>
      </c>
      <c r="AG563" s="25">
        <v>145700</v>
      </c>
      <c r="AH563" s="26">
        <v>9.9</v>
      </c>
      <c r="AI563" s="26">
        <v>1.9</v>
      </c>
      <c r="AJ563" s="25">
        <v>107700</v>
      </c>
      <c r="AK563" s="25">
        <v>145700</v>
      </c>
      <c r="AL563" s="26">
        <v>73.900000000000006</v>
      </c>
      <c r="AM563" s="26">
        <v>2.9</v>
      </c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</row>
    <row r="564" spans="1:91" x14ac:dyDescent="0.3">
      <c r="A564" s="6" t="s">
        <v>572</v>
      </c>
      <c r="B564" s="7">
        <v>48800</v>
      </c>
      <c r="C564" s="7">
        <v>153800</v>
      </c>
      <c r="D564" s="8">
        <v>31.7</v>
      </c>
      <c r="E564" s="8">
        <v>2.8</v>
      </c>
      <c r="F564" s="7">
        <v>110700</v>
      </c>
      <c r="G564" s="7">
        <v>153800</v>
      </c>
      <c r="H564" s="8">
        <v>72</v>
      </c>
      <c r="I564" s="8">
        <v>2.7</v>
      </c>
      <c r="J564" s="7">
        <v>13800</v>
      </c>
      <c r="K564" s="7">
        <v>153800</v>
      </c>
      <c r="L564" s="8">
        <v>9</v>
      </c>
      <c r="M564" s="8">
        <v>1.7</v>
      </c>
      <c r="AA564" s="24" t="s">
        <v>781</v>
      </c>
      <c r="AB564" s="25">
        <v>52800</v>
      </c>
      <c r="AC564" s="25">
        <v>159600</v>
      </c>
      <c r="AD564" s="26">
        <v>33.1</v>
      </c>
      <c r="AE564" s="26">
        <v>2.7</v>
      </c>
      <c r="AF564" s="25">
        <v>15800</v>
      </c>
      <c r="AG564" s="25">
        <v>159600</v>
      </c>
      <c r="AH564" s="26">
        <v>9.9</v>
      </c>
      <c r="AI564" s="26">
        <v>1.7</v>
      </c>
      <c r="AJ564" s="25">
        <v>115200</v>
      </c>
      <c r="AK564" s="25">
        <v>159600</v>
      </c>
      <c r="AL564" s="26">
        <v>72.2</v>
      </c>
      <c r="AM564" s="26">
        <v>2.6</v>
      </c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</row>
    <row r="565" spans="1:91" x14ac:dyDescent="0.3">
      <c r="A565" s="6" t="s">
        <v>573</v>
      </c>
      <c r="B565" s="7">
        <v>21000</v>
      </c>
      <c r="C565" s="7">
        <v>67900</v>
      </c>
      <c r="D565" s="8">
        <v>31</v>
      </c>
      <c r="E565" s="8">
        <v>2.5</v>
      </c>
      <c r="F565" s="7">
        <v>46700</v>
      </c>
      <c r="G565" s="7">
        <v>67900</v>
      </c>
      <c r="H565" s="8">
        <v>68.8</v>
      </c>
      <c r="I565" s="8">
        <v>2.5</v>
      </c>
      <c r="J565" s="7">
        <v>8300</v>
      </c>
      <c r="K565" s="7">
        <v>67900</v>
      </c>
      <c r="L565" s="8">
        <v>12.2</v>
      </c>
      <c r="M565" s="8">
        <v>1.8</v>
      </c>
      <c r="AA565" s="24" t="s">
        <v>782</v>
      </c>
      <c r="AB565" s="25">
        <v>24100</v>
      </c>
      <c r="AC565" s="25">
        <v>70900</v>
      </c>
      <c r="AD565" s="26">
        <v>34.1</v>
      </c>
      <c r="AE565" s="26">
        <v>2.8</v>
      </c>
      <c r="AF565" s="25">
        <v>7800</v>
      </c>
      <c r="AG565" s="25">
        <v>70900</v>
      </c>
      <c r="AH565" s="26">
        <v>11</v>
      </c>
      <c r="AI565" s="26">
        <v>1.8</v>
      </c>
      <c r="AJ565" s="25">
        <v>50900</v>
      </c>
      <c r="AK565" s="25">
        <v>70900</v>
      </c>
      <c r="AL565" s="26">
        <v>71.900000000000006</v>
      </c>
      <c r="AM565" s="26">
        <v>2.6</v>
      </c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</row>
    <row r="566" spans="1:91" x14ac:dyDescent="0.3">
      <c r="A566" s="6" t="s">
        <v>574</v>
      </c>
      <c r="B566" s="7">
        <v>16700</v>
      </c>
      <c r="C566" s="7">
        <v>52700</v>
      </c>
      <c r="D566" s="8">
        <v>31.7</v>
      </c>
      <c r="E566" s="8">
        <v>2.9</v>
      </c>
      <c r="F566" s="7">
        <v>37200</v>
      </c>
      <c r="G566" s="7">
        <v>52700</v>
      </c>
      <c r="H566" s="8">
        <v>70.5</v>
      </c>
      <c r="I566" s="8">
        <v>2.8</v>
      </c>
      <c r="J566" s="7">
        <v>6100</v>
      </c>
      <c r="K566" s="7">
        <v>52700</v>
      </c>
      <c r="L566" s="8">
        <v>11.5</v>
      </c>
      <c r="M566" s="8">
        <v>2</v>
      </c>
      <c r="AA566" s="24" t="s">
        <v>783</v>
      </c>
      <c r="AB566" s="25">
        <v>18700</v>
      </c>
      <c r="AC566" s="25">
        <v>53800</v>
      </c>
      <c r="AD566" s="26">
        <v>34.700000000000003</v>
      </c>
      <c r="AE566" s="26">
        <v>2.9</v>
      </c>
      <c r="AF566" s="25">
        <v>5800</v>
      </c>
      <c r="AG566" s="25">
        <v>53800</v>
      </c>
      <c r="AH566" s="26">
        <v>10.8</v>
      </c>
      <c r="AI566" s="26">
        <v>1.9</v>
      </c>
      <c r="AJ566" s="25">
        <v>38500</v>
      </c>
      <c r="AK566" s="25">
        <v>53800</v>
      </c>
      <c r="AL566" s="26">
        <v>71.400000000000006</v>
      </c>
      <c r="AM566" s="26">
        <v>2.7</v>
      </c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</row>
    <row r="567" spans="1:91" x14ac:dyDescent="0.3">
      <c r="A567" s="6" t="s">
        <v>575</v>
      </c>
      <c r="B567" s="7">
        <v>9600</v>
      </c>
      <c r="C567" s="7">
        <v>32000</v>
      </c>
      <c r="D567" s="8">
        <v>29.9</v>
      </c>
      <c r="E567" s="8">
        <v>4.8</v>
      </c>
      <c r="F567" s="7">
        <v>20100</v>
      </c>
      <c r="G567" s="7">
        <v>32000</v>
      </c>
      <c r="H567" s="8">
        <v>62.8</v>
      </c>
      <c r="I567" s="8">
        <v>5.0999999999999996</v>
      </c>
      <c r="J567" s="7">
        <v>6400</v>
      </c>
      <c r="K567" s="7">
        <v>32000</v>
      </c>
      <c r="L567" s="8">
        <v>20</v>
      </c>
      <c r="M567" s="8">
        <v>4.2</v>
      </c>
      <c r="AA567" s="24" t="s">
        <v>784</v>
      </c>
      <c r="AB567" s="25">
        <v>10400</v>
      </c>
      <c r="AC567" s="25">
        <v>32800</v>
      </c>
      <c r="AD567" s="26">
        <v>31.8</v>
      </c>
      <c r="AE567" s="26">
        <v>4.8</v>
      </c>
      <c r="AF567" s="25">
        <v>6400</v>
      </c>
      <c r="AG567" s="25">
        <v>32800</v>
      </c>
      <c r="AH567" s="26">
        <v>19.5</v>
      </c>
      <c r="AI567" s="26">
        <v>4.0999999999999996</v>
      </c>
      <c r="AJ567" s="25">
        <v>20700</v>
      </c>
      <c r="AK567" s="25">
        <v>32800</v>
      </c>
      <c r="AL567" s="26">
        <v>63.1</v>
      </c>
      <c r="AM567" s="26">
        <v>5</v>
      </c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</row>
    <row r="568" spans="1:91" x14ac:dyDescent="0.3">
      <c r="A568" s="6" t="s">
        <v>576</v>
      </c>
      <c r="B568" s="7">
        <v>23700</v>
      </c>
      <c r="C568" s="7">
        <v>88500</v>
      </c>
      <c r="D568" s="8">
        <v>26.7</v>
      </c>
      <c r="E568" s="8">
        <v>2.8</v>
      </c>
      <c r="F568" s="7">
        <v>57300</v>
      </c>
      <c r="G568" s="7">
        <v>88500</v>
      </c>
      <c r="H568" s="8">
        <v>64.7</v>
      </c>
      <c r="I568" s="8">
        <v>3</v>
      </c>
      <c r="J568" s="7">
        <v>14200</v>
      </c>
      <c r="K568" s="7">
        <v>88500</v>
      </c>
      <c r="L568" s="8">
        <v>16</v>
      </c>
      <c r="M568" s="8">
        <v>2.2999999999999998</v>
      </c>
      <c r="AA568" s="24" t="s">
        <v>785</v>
      </c>
      <c r="AB568" s="25">
        <v>26100</v>
      </c>
      <c r="AC568" s="25">
        <v>93400</v>
      </c>
      <c r="AD568" s="26">
        <v>27.9</v>
      </c>
      <c r="AE568" s="26">
        <v>2.9</v>
      </c>
      <c r="AF568" s="25">
        <v>15600</v>
      </c>
      <c r="AG568" s="25">
        <v>93400</v>
      </c>
      <c r="AH568" s="26">
        <v>16.7</v>
      </c>
      <c r="AI568" s="26">
        <v>2.4</v>
      </c>
      <c r="AJ568" s="25">
        <v>61700</v>
      </c>
      <c r="AK568" s="25">
        <v>93400</v>
      </c>
      <c r="AL568" s="26">
        <v>66</v>
      </c>
      <c r="AM568" s="26">
        <v>3.1</v>
      </c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</row>
    <row r="569" spans="1:91" x14ac:dyDescent="0.3">
      <c r="A569" s="6" t="s">
        <v>577</v>
      </c>
      <c r="B569" s="7">
        <v>30400</v>
      </c>
      <c r="C569" s="7">
        <v>90000</v>
      </c>
      <c r="D569" s="8">
        <v>33.799999999999997</v>
      </c>
      <c r="E569" s="8">
        <v>2.7</v>
      </c>
      <c r="F569" s="7">
        <v>60700</v>
      </c>
      <c r="G569" s="7">
        <v>90000</v>
      </c>
      <c r="H569" s="8">
        <v>67.400000000000006</v>
      </c>
      <c r="I569" s="8">
        <v>2.7</v>
      </c>
      <c r="J569" s="7">
        <v>14400</v>
      </c>
      <c r="K569" s="7">
        <v>90000</v>
      </c>
      <c r="L569" s="8">
        <v>16</v>
      </c>
      <c r="M569" s="8">
        <v>2.1</v>
      </c>
      <c r="AA569" s="24" t="s">
        <v>786</v>
      </c>
      <c r="AB569" s="25">
        <v>30500</v>
      </c>
      <c r="AC569" s="25">
        <v>93900</v>
      </c>
      <c r="AD569" s="26">
        <v>32.5</v>
      </c>
      <c r="AE569" s="26">
        <v>2.7</v>
      </c>
      <c r="AF569" s="25">
        <v>14300</v>
      </c>
      <c r="AG569" s="25">
        <v>93900</v>
      </c>
      <c r="AH569" s="26">
        <v>15.2</v>
      </c>
      <c r="AI569" s="26">
        <v>2.1</v>
      </c>
      <c r="AJ569" s="25">
        <v>64400</v>
      </c>
      <c r="AK569" s="25">
        <v>93900</v>
      </c>
      <c r="AL569" s="26">
        <v>68.599999999999994</v>
      </c>
      <c r="AM569" s="26">
        <v>2.7</v>
      </c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</row>
    <row r="570" spans="1:91" x14ac:dyDescent="0.3">
      <c r="A570" s="6" t="s">
        <v>578</v>
      </c>
      <c r="B570" s="7">
        <v>18900</v>
      </c>
      <c r="C570" s="7">
        <v>74800</v>
      </c>
      <c r="D570" s="8">
        <v>25.3</v>
      </c>
      <c r="E570" s="8">
        <v>2.5</v>
      </c>
      <c r="F570" s="7">
        <v>46400</v>
      </c>
      <c r="G570" s="7">
        <v>74800</v>
      </c>
      <c r="H570" s="8">
        <v>62.1</v>
      </c>
      <c r="I570" s="8">
        <v>2.8</v>
      </c>
      <c r="J570" s="7">
        <v>15800</v>
      </c>
      <c r="K570" s="7">
        <v>74800</v>
      </c>
      <c r="L570" s="8">
        <v>21.1</v>
      </c>
      <c r="M570" s="8">
        <v>2.4</v>
      </c>
      <c r="AA570" s="24" t="s">
        <v>787</v>
      </c>
      <c r="AB570" s="25">
        <v>21500</v>
      </c>
      <c r="AC570" s="25">
        <v>79100</v>
      </c>
      <c r="AD570" s="26">
        <v>27.2</v>
      </c>
      <c r="AE570" s="26">
        <v>2.6</v>
      </c>
      <c r="AF570" s="25">
        <v>14300</v>
      </c>
      <c r="AG570" s="25">
        <v>79100</v>
      </c>
      <c r="AH570" s="26">
        <v>18.100000000000001</v>
      </c>
      <c r="AI570" s="26">
        <v>2.2999999999999998</v>
      </c>
      <c r="AJ570" s="25">
        <v>50000</v>
      </c>
      <c r="AK570" s="25">
        <v>79100</v>
      </c>
      <c r="AL570" s="26">
        <v>63.2</v>
      </c>
      <c r="AM570" s="26">
        <v>2.9</v>
      </c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</row>
    <row r="571" spans="1:91" x14ac:dyDescent="0.3">
      <c r="A571" s="6" t="s">
        <v>579</v>
      </c>
      <c r="B571" s="7">
        <v>30600</v>
      </c>
      <c r="C571" s="7">
        <v>64000</v>
      </c>
      <c r="D571" s="8">
        <v>47.8</v>
      </c>
      <c r="E571" s="8">
        <v>3</v>
      </c>
      <c r="F571" s="7">
        <v>52000</v>
      </c>
      <c r="G571" s="7">
        <v>64000</v>
      </c>
      <c r="H571" s="8">
        <v>81.2</v>
      </c>
      <c r="I571" s="8">
        <v>2.4</v>
      </c>
      <c r="J571" s="7">
        <v>5500</v>
      </c>
      <c r="K571" s="7">
        <v>64000</v>
      </c>
      <c r="L571" s="8">
        <v>8.6</v>
      </c>
      <c r="M571" s="8">
        <v>1.7</v>
      </c>
      <c r="AA571" s="24" t="s">
        <v>788</v>
      </c>
      <c r="AB571" s="25">
        <v>31700</v>
      </c>
      <c r="AC571" s="25">
        <v>65400</v>
      </c>
      <c r="AD571" s="26">
        <v>48.5</v>
      </c>
      <c r="AE571" s="26">
        <v>3.1</v>
      </c>
      <c r="AF571" s="25">
        <v>5300</v>
      </c>
      <c r="AG571" s="25">
        <v>65400</v>
      </c>
      <c r="AH571" s="26">
        <v>8.1</v>
      </c>
      <c r="AI571" s="26">
        <v>1.7</v>
      </c>
      <c r="AJ571" s="25">
        <v>53200</v>
      </c>
      <c r="AK571" s="25">
        <v>65400</v>
      </c>
      <c r="AL571" s="26">
        <v>81.3</v>
      </c>
      <c r="AM571" s="26">
        <v>2.4</v>
      </c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</row>
    <row r="572" spans="1:91" x14ac:dyDescent="0.3">
      <c r="A572" s="6" t="s">
        <v>580</v>
      </c>
      <c r="B572" s="7">
        <v>19400</v>
      </c>
      <c r="C572" s="7">
        <v>57500</v>
      </c>
      <c r="D572" s="8">
        <v>33.799999999999997</v>
      </c>
      <c r="E572" s="8">
        <v>2.8</v>
      </c>
      <c r="F572" s="7">
        <v>41700</v>
      </c>
      <c r="G572" s="7">
        <v>57500</v>
      </c>
      <c r="H572" s="8">
        <v>72.5</v>
      </c>
      <c r="I572" s="8">
        <v>2.7</v>
      </c>
      <c r="J572" s="7">
        <v>6200</v>
      </c>
      <c r="K572" s="7">
        <v>57500</v>
      </c>
      <c r="L572" s="8">
        <v>10.7</v>
      </c>
      <c r="M572" s="8">
        <v>1.9</v>
      </c>
      <c r="AA572" s="24" t="s">
        <v>789</v>
      </c>
      <c r="AB572" s="25">
        <v>19000</v>
      </c>
      <c r="AC572" s="25">
        <v>61100</v>
      </c>
      <c r="AD572" s="26">
        <v>31</v>
      </c>
      <c r="AE572" s="26">
        <v>2.8</v>
      </c>
      <c r="AF572" s="25">
        <v>8300</v>
      </c>
      <c r="AG572" s="25">
        <v>61100</v>
      </c>
      <c r="AH572" s="26">
        <v>13.6</v>
      </c>
      <c r="AI572" s="26">
        <v>2.1</v>
      </c>
      <c r="AJ572" s="25">
        <v>43300</v>
      </c>
      <c r="AK572" s="25">
        <v>61100</v>
      </c>
      <c r="AL572" s="26">
        <v>70.8</v>
      </c>
      <c r="AM572" s="26">
        <v>2.7</v>
      </c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</row>
    <row r="573" spans="1:91" x14ac:dyDescent="0.3">
      <c r="A573" s="6" t="s">
        <v>581</v>
      </c>
      <c r="B573" s="7">
        <v>26000</v>
      </c>
      <c r="C573" s="7">
        <v>54100</v>
      </c>
      <c r="D573" s="8">
        <v>47.9</v>
      </c>
      <c r="E573" s="8">
        <v>3</v>
      </c>
      <c r="F573" s="7">
        <v>44100</v>
      </c>
      <c r="G573" s="7">
        <v>54100</v>
      </c>
      <c r="H573" s="8">
        <v>81.5</v>
      </c>
      <c r="I573" s="8">
        <v>2.2999999999999998</v>
      </c>
      <c r="J573" s="7">
        <v>4500</v>
      </c>
      <c r="K573" s="7">
        <v>54100</v>
      </c>
      <c r="L573" s="8">
        <v>8.3000000000000007</v>
      </c>
      <c r="M573" s="8">
        <v>1.7</v>
      </c>
      <c r="AA573" s="24" t="s">
        <v>790</v>
      </c>
      <c r="AB573" s="25">
        <v>25300</v>
      </c>
      <c r="AC573" s="25">
        <v>55700</v>
      </c>
      <c r="AD573" s="26">
        <v>45.3</v>
      </c>
      <c r="AE573" s="26">
        <v>3</v>
      </c>
      <c r="AF573" s="25">
        <v>6100</v>
      </c>
      <c r="AG573" s="25">
        <v>55700</v>
      </c>
      <c r="AH573" s="26">
        <v>10.9</v>
      </c>
      <c r="AI573" s="26">
        <v>1.9</v>
      </c>
      <c r="AJ573" s="25">
        <v>43700</v>
      </c>
      <c r="AK573" s="25">
        <v>55700</v>
      </c>
      <c r="AL573" s="26">
        <v>78.5</v>
      </c>
      <c r="AM573" s="26">
        <v>2.5</v>
      </c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</row>
    <row r="574" spans="1:91" x14ac:dyDescent="0.3">
      <c r="A574" s="6" t="s">
        <v>582</v>
      </c>
      <c r="B574" s="7">
        <v>134400</v>
      </c>
      <c r="C574" s="7">
        <v>304600</v>
      </c>
      <c r="D574" s="8">
        <v>44.1</v>
      </c>
      <c r="E574" s="8">
        <v>3.1</v>
      </c>
      <c r="F574" s="7">
        <v>230500</v>
      </c>
      <c r="G574" s="7">
        <v>304600</v>
      </c>
      <c r="H574" s="8">
        <v>75.7</v>
      </c>
      <c r="I574" s="8">
        <v>2.7</v>
      </c>
      <c r="J574" s="7">
        <v>22200</v>
      </c>
      <c r="K574" s="7">
        <v>304600</v>
      </c>
      <c r="L574" s="8">
        <v>7.3</v>
      </c>
      <c r="M574" s="8">
        <v>1.6</v>
      </c>
      <c r="AA574" s="24" t="s">
        <v>791</v>
      </c>
      <c r="AB574" s="25">
        <v>141000</v>
      </c>
      <c r="AC574" s="25">
        <v>317900</v>
      </c>
      <c r="AD574" s="26">
        <v>44.4</v>
      </c>
      <c r="AE574" s="26">
        <v>3</v>
      </c>
      <c r="AF574" s="25">
        <v>24100</v>
      </c>
      <c r="AG574" s="25">
        <v>317900</v>
      </c>
      <c r="AH574" s="26">
        <v>7.6</v>
      </c>
      <c r="AI574" s="26">
        <v>1.6</v>
      </c>
      <c r="AJ574" s="25">
        <v>241300</v>
      </c>
      <c r="AK574" s="25">
        <v>317900</v>
      </c>
      <c r="AL574" s="26">
        <v>75.900000000000006</v>
      </c>
      <c r="AM574" s="26">
        <v>2.6</v>
      </c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</row>
    <row r="575" spans="1:91" x14ac:dyDescent="0.3">
      <c r="A575" s="6" t="s">
        <v>583</v>
      </c>
      <c r="B575" s="7">
        <v>5300</v>
      </c>
      <c r="C575" s="7">
        <v>16300</v>
      </c>
      <c r="D575" s="8">
        <v>32.4</v>
      </c>
      <c r="E575" s="8">
        <v>5.8</v>
      </c>
      <c r="F575" s="7">
        <v>10800</v>
      </c>
      <c r="G575" s="7">
        <v>16300</v>
      </c>
      <c r="H575" s="8">
        <v>66.2</v>
      </c>
      <c r="I575" s="8">
        <v>5.8</v>
      </c>
      <c r="J575" s="7">
        <v>2200</v>
      </c>
      <c r="K575" s="7">
        <v>16300</v>
      </c>
      <c r="L575" s="8">
        <v>13.7</v>
      </c>
      <c r="M575" s="8">
        <v>4.2</v>
      </c>
      <c r="AA575" s="24" t="s">
        <v>792</v>
      </c>
      <c r="AB575" s="25">
        <v>5500</v>
      </c>
      <c r="AC575" s="25">
        <v>16900</v>
      </c>
      <c r="AD575" s="26">
        <v>32.6</v>
      </c>
      <c r="AE575" s="26">
        <v>6.7</v>
      </c>
      <c r="AF575" s="25">
        <v>1800</v>
      </c>
      <c r="AG575" s="25">
        <v>16900</v>
      </c>
      <c r="AH575" s="26">
        <v>10.4</v>
      </c>
      <c r="AI575" s="26">
        <v>4.3</v>
      </c>
      <c r="AJ575" s="25">
        <v>10500</v>
      </c>
      <c r="AK575" s="25">
        <v>16900</v>
      </c>
      <c r="AL575" s="26">
        <v>62.4</v>
      </c>
      <c r="AM575" s="26">
        <v>6.9</v>
      </c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</row>
    <row r="576" spans="1:91" x14ac:dyDescent="0.3">
      <c r="A576" s="6" t="s">
        <v>584</v>
      </c>
      <c r="B576" s="7">
        <v>27300</v>
      </c>
      <c r="C576" s="7">
        <v>96100</v>
      </c>
      <c r="D576" s="8">
        <v>28.4</v>
      </c>
      <c r="E576" s="8">
        <v>2.7</v>
      </c>
      <c r="F576" s="7">
        <v>64300</v>
      </c>
      <c r="G576" s="7">
        <v>96100</v>
      </c>
      <c r="H576" s="8">
        <v>66.900000000000006</v>
      </c>
      <c r="I576" s="8">
        <v>2.9</v>
      </c>
      <c r="J576" s="7">
        <v>11700</v>
      </c>
      <c r="K576" s="7">
        <v>96100</v>
      </c>
      <c r="L576" s="8">
        <v>12.2</v>
      </c>
      <c r="M576" s="8">
        <v>2</v>
      </c>
      <c r="AA576" s="24" t="s">
        <v>793</v>
      </c>
      <c r="AB576" s="25">
        <v>28500</v>
      </c>
      <c r="AC576" s="25">
        <v>99200</v>
      </c>
      <c r="AD576" s="26">
        <v>28.7</v>
      </c>
      <c r="AE576" s="26">
        <v>2.7</v>
      </c>
      <c r="AF576" s="25">
        <v>13900</v>
      </c>
      <c r="AG576" s="25">
        <v>99200</v>
      </c>
      <c r="AH576" s="26">
        <v>14</v>
      </c>
      <c r="AI576" s="26">
        <v>2.1</v>
      </c>
      <c r="AJ576" s="25">
        <v>66700</v>
      </c>
      <c r="AK576" s="25">
        <v>99200</v>
      </c>
      <c r="AL576" s="26">
        <v>67.3</v>
      </c>
      <c r="AM576" s="26">
        <v>2.8</v>
      </c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</row>
    <row r="577" spans="1:91" x14ac:dyDescent="0.3">
      <c r="A577" s="6" t="s">
        <v>585</v>
      </c>
      <c r="B577" s="7">
        <v>72600</v>
      </c>
      <c r="C577" s="7">
        <v>223100</v>
      </c>
      <c r="D577" s="8">
        <v>32.6</v>
      </c>
      <c r="E577" s="8">
        <v>2.9</v>
      </c>
      <c r="F577" s="7">
        <v>158400</v>
      </c>
      <c r="G577" s="7">
        <v>223100</v>
      </c>
      <c r="H577" s="8">
        <v>71</v>
      </c>
      <c r="I577" s="8">
        <v>2.8</v>
      </c>
      <c r="J577" s="7">
        <v>25700</v>
      </c>
      <c r="K577" s="7">
        <v>223100</v>
      </c>
      <c r="L577" s="8">
        <v>11.5</v>
      </c>
      <c r="M577" s="8">
        <v>2</v>
      </c>
      <c r="AA577" s="24" t="s">
        <v>794</v>
      </c>
      <c r="AB577" s="25">
        <v>73800</v>
      </c>
      <c r="AC577" s="25">
        <v>231200</v>
      </c>
      <c r="AD577" s="26">
        <v>31.9</v>
      </c>
      <c r="AE577" s="26">
        <v>3</v>
      </c>
      <c r="AF577" s="25">
        <v>23700</v>
      </c>
      <c r="AG577" s="25">
        <v>231200</v>
      </c>
      <c r="AH577" s="26">
        <v>10.199999999999999</v>
      </c>
      <c r="AI577" s="26">
        <v>1.9</v>
      </c>
      <c r="AJ577" s="25">
        <v>164500</v>
      </c>
      <c r="AK577" s="25">
        <v>231200</v>
      </c>
      <c r="AL577" s="26">
        <v>71.2</v>
      </c>
      <c r="AM577" s="26">
        <v>2.9</v>
      </c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</row>
    <row r="578" spans="1:91" x14ac:dyDescent="0.3">
      <c r="A578" s="6" t="s">
        <v>586</v>
      </c>
      <c r="B578" s="7">
        <v>118300</v>
      </c>
      <c r="C578" s="7">
        <v>373400</v>
      </c>
      <c r="D578" s="8">
        <v>31.7</v>
      </c>
      <c r="E578" s="8">
        <v>2.5</v>
      </c>
      <c r="F578" s="7">
        <v>225700</v>
      </c>
      <c r="G578" s="7">
        <v>373400</v>
      </c>
      <c r="H578" s="8">
        <v>60.4</v>
      </c>
      <c r="I578" s="8">
        <v>2.6</v>
      </c>
      <c r="J578" s="7">
        <v>80800</v>
      </c>
      <c r="K578" s="7">
        <v>373400</v>
      </c>
      <c r="L578" s="8">
        <v>21.6</v>
      </c>
      <c r="M578" s="8">
        <v>2.2000000000000002</v>
      </c>
      <c r="AA578" s="24" t="s">
        <v>795</v>
      </c>
      <c r="AB578" s="25">
        <v>125400</v>
      </c>
      <c r="AC578" s="25">
        <v>390600</v>
      </c>
      <c r="AD578" s="26">
        <v>32.1</v>
      </c>
      <c r="AE578" s="26">
        <v>2.4</v>
      </c>
      <c r="AF578" s="25">
        <v>79500</v>
      </c>
      <c r="AG578" s="25">
        <v>390600</v>
      </c>
      <c r="AH578" s="26">
        <v>20.3</v>
      </c>
      <c r="AI578" s="26">
        <v>2.1</v>
      </c>
      <c r="AJ578" s="25">
        <v>245900</v>
      </c>
      <c r="AK578" s="25">
        <v>390600</v>
      </c>
      <c r="AL578" s="26">
        <v>63</v>
      </c>
      <c r="AM578" s="26">
        <v>2.5</v>
      </c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</row>
    <row r="579" spans="1:91" x14ac:dyDescent="0.3">
      <c r="A579" s="6" t="s">
        <v>587</v>
      </c>
      <c r="B579" s="7">
        <v>44300</v>
      </c>
      <c r="C579" s="7">
        <v>136800</v>
      </c>
      <c r="D579" s="8">
        <v>32.4</v>
      </c>
      <c r="E579" s="8">
        <v>3.4</v>
      </c>
      <c r="F579" s="7">
        <v>99300</v>
      </c>
      <c r="G579" s="7">
        <v>136800</v>
      </c>
      <c r="H579" s="8">
        <v>72.599999999999994</v>
      </c>
      <c r="I579" s="8">
        <v>3.3</v>
      </c>
      <c r="J579" s="7">
        <v>13900</v>
      </c>
      <c r="K579" s="7">
        <v>136800</v>
      </c>
      <c r="L579" s="8">
        <v>10.199999999999999</v>
      </c>
      <c r="M579" s="8">
        <v>2.2000000000000002</v>
      </c>
      <c r="AA579" s="24" t="s">
        <v>796</v>
      </c>
      <c r="AB579" s="25">
        <v>45700</v>
      </c>
      <c r="AC579" s="25">
        <v>142400</v>
      </c>
      <c r="AD579" s="26">
        <v>32.1</v>
      </c>
      <c r="AE579" s="26">
        <v>3</v>
      </c>
      <c r="AF579" s="25">
        <v>14000</v>
      </c>
      <c r="AG579" s="25">
        <v>142400</v>
      </c>
      <c r="AH579" s="26">
        <v>9.9</v>
      </c>
      <c r="AI579" s="26">
        <v>1.9</v>
      </c>
      <c r="AJ579" s="25">
        <v>103000</v>
      </c>
      <c r="AK579" s="25">
        <v>142400</v>
      </c>
      <c r="AL579" s="26">
        <v>72.3</v>
      </c>
      <c r="AM579" s="26">
        <v>2.9</v>
      </c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</row>
    <row r="580" spans="1:91" x14ac:dyDescent="0.3">
      <c r="A580" s="6" t="s">
        <v>588</v>
      </c>
      <c r="B580" s="7">
        <v>14400</v>
      </c>
      <c r="C580" s="7">
        <v>51100</v>
      </c>
      <c r="D580" s="8">
        <v>28.2</v>
      </c>
      <c r="E580" s="8">
        <v>2.8</v>
      </c>
      <c r="F580" s="7">
        <v>31700</v>
      </c>
      <c r="G580" s="7">
        <v>51100</v>
      </c>
      <c r="H580" s="8">
        <v>62</v>
      </c>
      <c r="I580" s="8">
        <v>3.1</v>
      </c>
      <c r="J580" s="7">
        <v>9500</v>
      </c>
      <c r="K580" s="7">
        <v>51100</v>
      </c>
      <c r="L580" s="8">
        <v>18.7</v>
      </c>
      <c r="M580" s="8">
        <v>2.5</v>
      </c>
      <c r="AA580" s="24" t="s">
        <v>797</v>
      </c>
      <c r="AB580" s="25">
        <v>14900</v>
      </c>
      <c r="AC580" s="25">
        <v>52800</v>
      </c>
      <c r="AD580" s="26">
        <v>28.2</v>
      </c>
      <c r="AE580" s="26">
        <v>3</v>
      </c>
      <c r="AF580" s="25">
        <v>8500</v>
      </c>
      <c r="AG580" s="25">
        <v>52800</v>
      </c>
      <c r="AH580" s="26">
        <v>16</v>
      </c>
      <c r="AI580" s="26">
        <v>2.4</v>
      </c>
      <c r="AJ580" s="25">
        <v>34700</v>
      </c>
      <c r="AK580" s="25">
        <v>52800</v>
      </c>
      <c r="AL580" s="26">
        <v>65.8</v>
      </c>
      <c r="AM580" s="26">
        <v>3.2</v>
      </c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</row>
    <row r="581" spans="1:91" x14ac:dyDescent="0.3">
      <c r="A581" s="6" t="s">
        <v>589</v>
      </c>
      <c r="B581" s="7">
        <v>12300</v>
      </c>
      <c r="C581" s="7">
        <v>50000</v>
      </c>
      <c r="D581" s="8">
        <v>24.6</v>
      </c>
      <c r="E581" s="8">
        <v>3</v>
      </c>
      <c r="F581" s="7">
        <v>32200</v>
      </c>
      <c r="G581" s="7">
        <v>50000</v>
      </c>
      <c r="H581" s="8">
        <v>64.400000000000006</v>
      </c>
      <c r="I581" s="8">
        <v>3.4</v>
      </c>
      <c r="J581" s="7">
        <v>7300</v>
      </c>
      <c r="K581" s="7">
        <v>50000</v>
      </c>
      <c r="L581" s="8">
        <v>14.6</v>
      </c>
      <c r="M581" s="8">
        <v>2.5</v>
      </c>
      <c r="AA581" s="24" t="s">
        <v>798</v>
      </c>
      <c r="AB581" s="25">
        <v>14100</v>
      </c>
      <c r="AC581" s="25">
        <v>52600</v>
      </c>
      <c r="AD581" s="26">
        <v>26.8</v>
      </c>
      <c r="AE581" s="26">
        <v>3.2</v>
      </c>
      <c r="AF581" s="25">
        <v>6700</v>
      </c>
      <c r="AG581" s="25">
        <v>52600</v>
      </c>
      <c r="AH581" s="26">
        <v>12.8</v>
      </c>
      <c r="AI581" s="26">
        <v>2.4</v>
      </c>
      <c r="AJ581" s="25">
        <v>36000</v>
      </c>
      <c r="AK581" s="25">
        <v>52600</v>
      </c>
      <c r="AL581" s="26">
        <v>68.400000000000006</v>
      </c>
      <c r="AM581" s="26">
        <v>3.4</v>
      </c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</row>
    <row r="582" spans="1:91" x14ac:dyDescent="0.3">
      <c r="A582" s="6" t="s">
        <v>590</v>
      </c>
      <c r="B582" s="7">
        <v>15100</v>
      </c>
      <c r="C582" s="7">
        <v>56000</v>
      </c>
      <c r="D582" s="8">
        <v>27</v>
      </c>
      <c r="E582" s="8">
        <v>2.4</v>
      </c>
      <c r="F582" s="7">
        <v>38200</v>
      </c>
      <c r="G582" s="7">
        <v>56000</v>
      </c>
      <c r="H582" s="8">
        <v>68.3</v>
      </c>
      <c r="I582" s="8">
        <v>2.5</v>
      </c>
      <c r="J582" s="7">
        <v>6900</v>
      </c>
      <c r="K582" s="7">
        <v>56000</v>
      </c>
      <c r="L582" s="8">
        <v>12.3</v>
      </c>
      <c r="M582" s="8">
        <v>1.7</v>
      </c>
      <c r="AA582" s="24" t="s">
        <v>799</v>
      </c>
      <c r="AB582" s="25">
        <v>16800</v>
      </c>
      <c r="AC582" s="25">
        <v>58700</v>
      </c>
      <c r="AD582" s="26">
        <v>28.6</v>
      </c>
      <c r="AE582" s="26">
        <v>2.5</v>
      </c>
      <c r="AF582" s="25">
        <v>6000</v>
      </c>
      <c r="AG582" s="25">
        <v>58700</v>
      </c>
      <c r="AH582" s="26">
        <v>10.199999999999999</v>
      </c>
      <c r="AI582" s="26">
        <v>1.7</v>
      </c>
      <c r="AJ582" s="25">
        <v>40900</v>
      </c>
      <c r="AK582" s="25">
        <v>58700</v>
      </c>
      <c r="AL582" s="26">
        <v>69.7</v>
      </c>
      <c r="AM582" s="26">
        <v>2.5</v>
      </c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</row>
    <row r="583" spans="1:91" x14ac:dyDescent="0.3">
      <c r="A583" s="6" t="s">
        <v>591</v>
      </c>
      <c r="B583" s="7">
        <v>24800</v>
      </c>
      <c r="C583" s="7">
        <v>83700</v>
      </c>
      <c r="D583" s="8">
        <v>29.6</v>
      </c>
      <c r="E583" s="8">
        <v>2.7</v>
      </c>
      <c r="F583" s="7">
        <v>55800</v>
      </c>
      <c r="G583" s="7">
        <v>83700</v>
      </c>
      <c r="H583" s="8">
        <v>66.7</v>
      </c>
      <c r="I583" s="8">
        <v>2.7</v>
      </c>
      <c r="J583" s="7">
        <v>11900</v>
      </c>
      <c r="K583" s="7">
        <v>83700</v>
      </c>
      <c r="L583" s="8">
        <v>14.2</v>
      </c>
      <c r="M583" s="8">
        <v>2</v>
      </c>
      <c r="AA583" s="24" t="s">
        <v>800</v>
      </c>
      <c r="AB583" s="25">
        <v>24300</v>
      </c>
      <c r="AC583" s="25">
        <v>87500</v>
      </c>
      <c r="AD583" s="26">
        <v>27.8</v>
      </c>
      <c r="AE583" s="26">
        <v>2.6</v>
      </c>
      <c r="AF583" s="25">
        <v>14200</v>
      </c>
      <c r="AG583" s="25">
        <v>87500</v>
      </c>
      <c r="AH583" s="26">
        <v>16.3</v>
      </c>
      <c r="AI583" s="26">
        <v>2.1</v>
      </c>
      <c r="AJ583" s="25">
        <v>54800</v>
      </c>
      <c r="AK583" s="25">
        <v>87500</v>
      </c>
      <c r="AL583" s="26">
        <v>62.6</v>
      </c>
      <c r="AM583" s="26">
        <v>2.8</v>
      </c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CA583" s="32" t="s">
        <v>603</v>
      </c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</row>
    <row r="584" spans="1:91" x14ac:dyDescent="0.3">
      <c r="A584" s="6" t="s">
        <v>592</v>
      </c>
      <c r="B584" s="7">
        <v>56700</v>
      </c>
      <c r="C584" s="7">
        <v>211100</v>
      </c>
      <c r="D584" s="8">
        <v>26.9</v>
      </c>
      <c r="E584" s="8">
        <v>2.6</v>
      </c>
      <c r="F584" s="7">
        <v>134700</v>
      </c>
      <c r="G584" s="7">
        <v>211100</v>
      </c>
      <c r="H584" s="8">
        <v>63.8</v>
      </c>
      <c r="I584" s="8">
        <v>2.8</v>
      </c>
      <c r="J584" s="7">
        <v>38800</v>
      </c>
      <c r="K584" s="7">
        <v>211100</v>
      </c>
      <c r="L584" s="8">
        <v>18.399999999999999</v>
      </c>
      <c r="M584" s="8">
        <v>2.2999999999999998</v>
      </c>
      <c r="AA584" s="24" t="s">
        <v>801</v>
      </c>
      <c r="AB584" s="25">
        <v>56100</v>
      </c>
      <c r="AC584" s="25">
        <v>218100</v>
      </c>
      <c r="AD584" s="26">
        <v>25.7</v>
      </c>
      <c r="AE584" s="26">
        <v>2.8</v>
      </c>
      <c r="AF584" s="25">
        <v>45800</v>
      </c>
      <c r="AG584" s="25">
        <v>218100</v>
      </c>
      <c r="AH584" s="26">
        <v>21</v>
      </c>
      <c r="AI584" s="26">
        <v>2.6</v>
      </c>
      <c r="AJ584" s="25">
        <v>135400</v>
      </c>
      <c r="AK584" s="25">
        <v>218100</v>
      </c>
      <c r="AL584" s="26">
        <v>62.1</v>
      </c>
      <c r="AM584" s="26">
        <v>3.1</v>
      </c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CA584" s="32" t="s">
        <v>604</v>
      </c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</row>
    <row r="585" spans="1:91" x14ac:dyDescent="0.3">
      <c r="A585" s="6" t="s">
        <v>593</v>
      </c>
      <c r="B585" s="7">
        <v>3800</v>
      </c>
      <c r="C585" s="7">
        <v>12500</v>
      </c>
      <c r="D585" s="8">
        <v>30.3</v>
      </c>
      <c r="E585" s="8">
        <v>6.6</v>
      </c>
      <c r="F585" s="7">
        <v>9000</v>
      </c>
      <c r="G585" s="7">
        <v>12500</v>
      </c>
      <c r="H585" s="8">
        <v>71.8</v>
      </c>
      <c r="I585" s="8">
        <v>6.5</v>
      </c>
      <c r="J585" s="7">
        <v>1300</v>
      </c>
      <c r="K585" s="7">
        <v>12500</v>
      </c>
      <c r="L585" s="8">
        <v>10.199999999999999</v>
      </c>
      <c r="M585" s="8">
        <v>4.4000000000000004</v>
      </c>
      <c r="AA585" s="24" t="s">
        <v>802</v>
      </c>
      <c r="AB585" s="25">
        <v>3700</v>
      </c>
      <c r="AC585" s="25">
        <v>13100</v>
      </c>
      <c r="AD585" s="26">
        <v>28.7</v>
      </c>
      <c r="AE585" s="26">
        <v>5.9</v>
      </c>
      <c r="AF585" s="25">
        <v>1400</v>
      </c>
      <c r="AG585" s="25">
        <v>13100</v>
      </c>
      <c r="AH585" s="26">
        <v>10.5</v>
      </c>
      <c r="AI585" s="26">
        <v>4</v>
      </c>
      <c r="AJ585" s="25">
        <v>9400</v>
      </c>
      <c r="AK585" s="25">
        <v>13100</v>
      </c>
      <c r="AL585" s="26">
        <v>72</v>
      </c>
      <c r="AM585" s="26">
        <v>5.8</v>
      </c>
      <c r="CA585" s="32" t="s">
        <v>605</v>
      </c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</row>
    <row r="586" spans="1:91" x14ac:dyDescent="0.3">
      <c r="A586" s="6" t="s">
        <v>594</v>
      </c>
      <c r="B586" s="7">
        <v>30600</v>
      </c>
      <c r="C586" s="7">
        <v>83200</v>
      </c>
      <c r="D586" s="8">
        <v>36.799999999999997</v>
      </c>
      <c r="E586" s="8">
        <v>2.8</v>
      </c>
      <c r="F586" s="7">
        <v>60400</v>
      </c>
      <c r="G586" s="7">
        <v>83200</v>
      </c>
      <c r="H586" s="8">
        <v>72.599999999999994</v>
      </c>
      <c r="I586" s="8">
        <v>2.5</v>
      </c>
      <c r="J586" s="7">
        <v>10000</v>
      </c>
      <c r="K586" s="7">
        <v>83200</v>
      </c>
      <c r="L586" s="8">
        <v>12</v>
      </c>
      <c r="M586" s="8">
        <v>1.9</v>
      </c>
      <c r="AA586" s="24" t="s">
        <v>803</v>
      </c>
      <c r="AB586" s="25">
        <v>31200</v>
      </c>
      <c r="AC586" s="25">
        <v>87600</v>
      </c>
      <c r="AD586" s="26">
        <v>35.6</v>
      </c>
      <c r="AE586" s="26">
        <v>2.7</v>
      </c>
      <c r="AF586" s="25">
        <v>10700</v>
      </c>
      <c r="AG586" s="25">
        <v>87600</v>
      </c>
      <c r="AH586" s="26">
        <v>12.2</v>
      </c>
      <c r="AI586" s="26">
        <v>1.8</v>
      </c>
      <c r="AJ586" s="25">
        <v>61500</v>
      </c>
      <c r="AK586" s="25">
        <v>87600</v>
      </c>
      <c r="AL586" s="26">
        <v>70.099999999999994</v>
      </c>
      <c r="AM586" s="26">
        <v>2.6</v>
      </c>
      <c r="BA586" s="32" t="s">
        <v>603</v>
      </c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</row>
    <row r="587" spans="1:91" x14ac:dyDescent="0.3">
      <c r="A587" s="6" t="s">
        <v>595</v>
      </c>
      <c r="B587" s="7">
        <v>35000</v>
      </c>
      <c r="C587" s="7">
        <v>108400</v>
      </c>
      <c r="D587" s="8">
        <v>32.299999999999997</v>
      </c>
      <c r="E587" s="8">
        <v>2.6</v>
      </c>
      <c r="F587" s="7">
        <v>72900</v>
      </c>
      <c r="G587" s="7">
        <v>108400</v>
      </c>
      <c r="H587" s="8">
        <v>67.3</v>
      </c>
      <c r="I587" s="8">
        <v>2.7</v>
      </c>
      <c r="J587" s="7">
        <v>16100</v>
      </c>
      <c r="K587" s="7">
        <v>108400</v>
      </c>
      <c r="L587" s="8">
        <v>14.8</v>
      </c>
      <c r="M587" s="8">
        <v>2</v>
      </c>
      <c r="AA587" s="24" t="s">
        <v>804</v>
      </c>
      <c r="AB587" s="25">
        <v>34900</v>
      </c>
      <c r="AC587" s="25">
        <v>112400</v>
      </c>
      <c r="AD587" s="26">
        <v>31</v>
      </c>
      <c r="AE587" s="26">
        <v>2.6</v>
      </c>
      <c r="AF587" s="25">
        <v>18800</v>
      </c>
      <c r="AG587" s="25">
        <v>112400</v>
      </c>
      <c r="AH587" s="26">
        <v>16.8</v>
      </c>
      <c r="AI587" s="26">
        <v>2.1</v>
      </c>
      <c r="AJ587" s="25">
        <v>73300</v>
      </c>
      <c r="AK587" s="25">
        <v>112400</v>
      </c>
      <c r="AL587" s="26">
        <v>65.2</v>
      </c>
      <c r="AM587" s="26">
        <v>2.7</v>
      </c>
      <c r="BA587" s="32" t="s">
        <v>604</v>
      </c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</row>
    <row r="588" spans="1:91" ht="15.6" x14ac:dyDescent="0.3">
      <c r="A588" s="6" t="s">
        <v>596</v>
      </c>
      <c r="B588" s="7">
        <v>20300</v>
      </c>
      <c r="C588" s="7">
        <v>66800</v>
      </c>
      <c r="D588" s="8">
        <v>30.4</v>
      </c>
      <c r="E588" s="8">
        <v>2.8</v>
      </c>
      <c r="F588" s="7">
        <v>45700</v>
      </c>
      <c r="G588" s="7">
        <v>66800</v>
      </c>
      <c r="H588" s="8">
        <v>68.400000000000006</v>
      </c>
      <c r="I588" s="8">
        <v>2.8</v>
      </c>
      <c r="J588" s="7">
        <v>8700</v>
      </c>
      <c r="K588" s="7">
        <v>66800</v>
      </c>
      <c r="L588" s="8">
        <v>13</v>
      </c>
      <c r="M588" s="8">
        <v>2.1</v>
      </c>
      <c r="AA588" s="24" t="s">
        <v>805</v>
      </c>
      <c r="AB588" s="25">
        <v>21300</v>
      </c>
      <c r="AC588" s="25">
        <v>70100</v>
      </c>
      <c r="AD588" s="26">
        <v>30.4</v>
      </c>
      <c r="AE588" s="26">
        <v>2.9</v>
      </c>
      <c r="AF588" s="25">
        <v>8000</v>
      </c>
      <c r="AG588" s="25">
        <v>70100</v>
      </c>
      <c r="AH588" s="26">
        <v>11.4</v>
      </c>
      <c r="AI588" s="26">
        <v>2</v>
      </c>
      <c r="AJ588" s="25">
        <v>49400</v>
      </c>
      <c r="AK588" s="25">
        <v>70100</v>
      </c>
      <c r="AL588" s="26">
        <v>70.599999999999994</v>
      </c>
      <c r="AM588" s="26">
        <v>2.9</v>
      </c>
      <c r="BA588" s="32" t="s">
        <v>605</v>
      </c>
      <c r="CA588" s="31" t="s">
        <v>0</v>
      </c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</row>
    <row r="589" spans="1:91" x14ac:dyDescent="0.3">
      <c r="A589" s="6" t="s">
        <v>597</v>
      </c>
      <c r="B589" s="7">
        <v>3600</v>
      </c>
      <c r="C589" s="7">
        <v>13900</v>
      </c>
      <c r="D589" s="8">
        <v>26.1</v>
      </c>
      <c r="E589" s="8">
        <v>5.7</v>
      </c>
      <c r="F589" s="7">
        <v>9900</v>
      </c>
      <c r="G589" s="7">
        <v>13900</v>
      </c>
      <c r="H589" s="8">
        <v>71.2</v>
      </c>
      <c r="I589" s="8">
        <v>5.8</v>
      </c>
      <c r="J589" s="7">
        <v>1300</v>
      </c>
      <c r="K589" s="7">
        <v>13900</v>
      </c>
      <c r="L589" s="8">
        <v>9.6999999999999993</v>
      </c>
      <c r="M589" s="8">
        <v>3.8</v>
      </c>
      <c r="AA589" s="24" t="s">
        <v>806</v>
      </c>
      <c r="AB589" s="25">
        <v>4000</v>
      </c>
      <c r="AC589" s="25">
        <v>14300</v>
      </c>
      <c r="AD589" s="26">
        <v>28.2</v>
      </c>
      <c r="AE589" s="26">
        <v>5.2</v>
      </c>
      <c r="AF589" s="25">
        <v>1300</v>
      </c>
      <c r="AG589" s="25">
        <v>14300</v>
      </c>
      <c r="AH589" s="26">
        <v>9.1</v>
      </c>
      <c r="AI589" s="26">
        <v>3.3</v>
      </c>
      <c r="AJ589" s="25">
        <v>10700</v>
      </c>
      <c r="AK589" s="25">
        <v>14300</v>
      </c>
      <c r="AL589" s="26">
        <v>74.900000000000006</v>
      </c>
      <c r="AM589" s="26">
        <v>5</v>
      </c>
      <c r="CA589" s="32" t="s">
        <v>1089</v>
      </c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</row>
    <row r="590" spans="1:91" x14ac:dyDescent="0.3">
      <c r="A590" s="6" t="s">
        <v>598</v>
      </c>
      <c r="B590" s="7">
        <v>22100</v>
      </c>
      <c r="C590" s="7">
        <v>66800</v>
      </c>
      <c r="D590" s="8">
        <v>33</v>
      </c>
      <c r="E590" s="8">
        <v>2.7</v>
      </c>
      <c r="F590" s="7">
        <v>46500</v>
      </c>
      <c r="G590" s="7">
        <v>66800</v>
      </c>
      <c r="H590" s="8">
        <v>69.7</v>
      </c>
      <c r="I590" s="8">
        <v>2.7</v>
      </c>
      <c r="J590" s="7">
        <v>8100</v>
      </c>
      <c r="K590" s="7">
        <v>66800</v>
      </c>
      <c r="L590" s="8">
        <v>12.1</v>
      </c>
      <c r="M590" s="8">
        <v>1.9</v>
      </c>
      <c r="AA590" s="24" t="s">
        <v>807</v>
      </c>
      <c r="AB590" s="25">
        <v>21300</v>
      </c>
      <c r="AC590" s="25">
        <v>69500</v>
      </c>
      <c r="AD590" s="26">
        <v>30.6</v>
      </c>
      <c r="AE590" s="26">
        <v>2.7</v>
      </c>
      <c r="AF590" s="25">
        <v>9600</v>
      </c>
      <c r="AG590" s="25">
        <v>69500</v>
      </c>
      <c r="AH590" s="26">
        <v>13.9</v>
      </c>
      <c r="AI590" s="26">
        <v>2</v>
      </c>
      <c r="AJ590" s="25">
        <v>46500</v>
      </c>
      <c r="AK590" s="25">
        <v>69500</v>
      </c>
      <c r="AL590" s="26">
        <v>66.900000000000006</v>
      </c>
      <c r="AM590" s="26">
        <v>2.7</v>
      </c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</row>
    <row r="591" spans="1:91" ht="15.6" x14ac:dyDescent="0.3">
      <c r="A591" s="6" t="s">
        <v>599</v>
      </c>
      <c r="B591" s="7">
        <v>59100</v>
      </c>
      <c r="C591" s="7">
        <v>194700</v>
      </c>
      <c r="D591" s="8">
        <v>30.3</v>
      </c>
      <c r="E591" s="8">
        <v>2.7</v>
      </c>
      <c r="F591" s="7">
        <v>131900</v>
      </c>
      <c r="G591" s="7">
        <v>194700</v>
      </c>
      <c r="H591" s="8">
        <v>67.7</v>
      </c>
      <c r="I591" s="8">
        <v>2.7</v>
      </c>
      <c r="J591" s="7">
        <v>29400</v>
      </c>
      <c r="K591" s="7">
        <v>194700</v>
      </c>
      <c r="L591" s="8">
        <v>15.1</v>
      </c>
      <c r="M591" s="8">
        <v>2.1</v>
      </c>
      <c r="AA591" s="24" t="s">
        <v>808</v>
      </c>
      <c r="AB591" s="25">
        <v>60500</v>
      </c>
      <c r="AC591" s="25">
        <v>202400</v>
      </c>
      <c r="AD591" s="26">
        <v>29.9</v>
      </c>
      <c r="AE591" s="26">
        <v>2.7</v>
      </c>
      <c r="AF591" s="25">
        <v>34800</v>
      </c>
      <c r="AG591" s="25">
        <v>202400</v>
      </c>
      <c r="AH591" s="26">
        <v>17.2</v>
      </c>
      <c r="AI591" s="26">
        <v>2.2000000000000002</v>
      </c>
      <c r="AJ591" s="25">
        <v>132000</v>
      </c>
      <c r="AK591" s="25">
        <v>202400</v>
      </c>
      <c r="AL591" s="26">
        <v>65.2</v>
      </c>
      <c r="AM591" s="26">
        <v>2.8</v>
      </c>
      <c r="BA591" s="31" t="s">
        <v>0</v>
      </c>
      <c r="CA591" s="33" t="s">
        <v>2</v>
      </c>
      <c r="CB591" s="33" t="s">
        <v>3</v>
      </c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</row>
    <row r="592" spans="1:91" x14ac:dyDescent="0.3">
      <c r="A592" s="6" t="s">
        <v>600</v>
      </c>
      <c r="B592" s="7">
        <v>22800</v>
      </c>
      <c r="C592" s="7">
        <v>54400</v>
      </c>
      <c r="D592" s="8">
        <v>42</v>
      </c>
      <c r="E592" s="8">
        <v>3.5</v>
      </c>
      <c r="F592" s="7">
        <v>42200</v>
      </c>
      <c r="G592" s="7">
        <v>54400</v>
      </c>
      <c r="H592" s="8">
        <v>77.599999999999994</v>
      </c>
      <c r="I592" s="8">
        <v>3</v>
      </c>
      <c r="J592" s="7">
        <v>5300</v>
      </c>
      <c r="K592" s="7">
        <v>54400</v>
      </c>
      <c r="L592" s="8">
        <v>9.6999999999999993</v>
      </c>
      <c r="M592" s="8">
        <v>2.1</v>
      </c>
      <c r="AA592" s="24" t="s">
        <v>809</v>
      </c>
      <c r="AB592" s="25">
        <v>22100</v>
      </c>
      <c r="AC592" s="25">
        <v>55600</v>
      </c>
      <c r="AD592" s="26">
        <v>39.700000000000003</v>
      </c>
      <c r="AE592" s="26">
        <v>3.7</v>
      </c>
      <c r="AF592" s="25">
        <v>6300</v>
      </c>
      <c r="AG592" s="25">
        <v>55600</v>
      </c>
      <c r="AH592" s="26">
        <v>11.3</v>
      </c>
      <c r="AI592" s="26">
        <v>2.4</v>
      </c>
      <c r="AJ592" s="25">
        <v>41800</v>
      </c>
      <c r="AK592" s="25">
        <v>55600</v>
      </c>
      <c r="AL592" s="26">
        <v>75.099999999999994</v>
      </c>
      <c r="AM592" s="26">
        <v>3.2</v>
      </c>
      <c r="BA592" s="32" t="s">
        <v>1056</v>
      </c>
      <c r="CA592" s="33" t="s">
        <v>4</v>
      </c>
      <c r="CB592" s="33" t="s">
        <v>1090</v>
      </c>
      <c r="CC592" s="40"/>
      <c r="CD592" s="40"/>
      <c r="CE592" s="40"/>
      <c r="CF592" s="40"/>
      <c r="CG592" s="40"/>
      <c r="CH592" s="40"/>
      <c r="CI592" s="40"/>
      <c r="CJ592" s="40"/>
      <c r="CK592" s="40"/>
      <c r="CL592" s="40"/>
      <c r="CM592" s="40"/>
    </row>
    <row r="593" spans="1:91" x14ac:dyDescent="0.3">
      <c r="A593" s="6" t="s">
        <v>601</v>
      </c>
      <c r="B593" s="7">
        <v>16300</v>
      </c>
      <c r="C593" s="7">
        <v>58000</v>
      </c>
      <c r="D593" s="8">
        <v>28.1</v>
      </c>
      <c r="E593" s="8">
        <v>2.6</v>
      </c>
      <c r="F593" s="7">
        <v>38200</v>
      </c>
      <c r="G593" s="7">
        <v>58000</v>
      </c>
      <c r="H593" s="8">
        <v>65.900000000000006</v>
      </c>
      <c r="I593" s="8">
        <v>2.7</v>
      </c>
      <c r="J593" s="7">
        <v>9100</v>
      </c>
      <c r="K593" s="7">
        <v>58000</v>
      </c>
      <c r="L593" s="8">
        <v>15.8</v>
      </c>
      <c r="M593" s="8">
        <v>2.1</v>
      </c>
      <c r="AA593" s="24" t="s">
        <v>810</v>
      </c>
      <c r="AB593" s="25">
        <v>17300</v>
      </c>
      <c r="AC593" s="25">
        <v>59500</v>
      </c>
      <c r="AD593" s="26">
        <v>29</v>
      </c>
      <c r="AE593" s="26">
        <v>2.8</v>
      </c>
      <c r="AF593" s="25">
        <v>10700</v>
      </c>
      <c r="AG593" s="25">
        <v>59500</v>
      </c>
      <c r="AH593" s="26">
        <v>18</v>
      </c>
      <c r="AI593" s="26">
        <v>2.2999999999999998</v>
      </c>
      <c r="AJ593" s="25">
        <v>38700</v>
      </c>
      <c r="AK593" s="25">
        <v>59500</v>
      </c>
      <c r="AL593" s="26">
        <v>65</v>
      </c>
      <c r="AM593" s="26">
        <v>2.9</v>
      </c>
      <c r="CA593" s="40"/>
      <c r="CB593" s="40"/>
      <c r="CC593" s="40"/>
      <c r="CD593" s="40"/>
      <c r="CE593" s="40"/>
      <c r="CF593" s="40"/>
      <c r="CG593" s="40"/>
      <c r="CH593" s="40"/>
      <c r="CI593" s="40"/>
      <c r="CJ593" s="40"/>
      <c r="CK593" s="40"/>
      <c r="CL593" s="40"/>
      <c r="CM593" s="40"/>
    </row>
    <row r="594" spans="1:91" x14ac:dyDescent="0.3">
      <c r="A594" s="6" t="s">
        <v>602</v>
      </c>
      <c r="B594" s="7">
        <v>31800</v>
      </c>
      <c r="C594" s="7">
        <v>108500</v>
      </c>
      <c r="D594" s="8">
        <v>29.3</v>
      </c>
      <c r="E594" s="8">
        <v>2.8</v>
      </c>
      <c r="F594" s="7">
        <v>71400</v>
      </c>
      <c r="G594" s="7">
        <v>108500</v>
      </c>
      <c r="H594" s="8">
        <v>65.7</v>
      </c>
      <c r="I594" s="8">
        <v>3</v>
      </c>
      <c r="J594" s="7">
        <v>13600</v>
      </c>
      <c r="K594" s="7">
        <v>108500</v>
      </c>
      <c r="L594" s="8">
        <v>12.6</v>
      </c>
      <c r="M594" s="8">
        <v>2.1</v>
      </c>
      <c r="AA594" s="24" t="s">
        <v>811</v>
      </c>
      <c r="AB594" s="25">
        <v>33800</v>
      </c>
      <c r="AC594" s="25">
        <v>113500</v>
      </c>
      <c r="AD594" s="26">
        <v>29.8</v>
      </c>
      <c r="AE594" s="26">
        <v>2.8</v>
      </c>
      <c r="AF594" s="25">
        <v>13900</v>
      </c>
      <c r="AG594" s="25">
        <v>113500</v>
      </c>
      <c r="AH594" s="26">
        <v>12.3</v>
      </c>
      <c r="AI594" s="26">
        <v>2</v>
      </c>
      <c r="AJ594" s="25">
        <v>76400</v>
      </c>
      <c r="AK594" s="25">
        <v>113500</v>
      </c>
      <c r="AL594" s="26">
        <v>67.400000000000006</v>
      </c>
      <c r="AM594" s="26">
        <v>2.9</v>
      </c>
      <c r="BA594" s="33" t="s">
        <v>2</v>
      </c>
      <c r="BB594" s="33" t="s">
        <v>3</v>
      </c>
      <c r="CA594" s="34" t="s">
        <v>9</v>
      </c>
      <c r="CB594" s="59" t="s">
        <v>6</v>
      </c>
      <c r="CC594" s="56"/>
      <c r="CD594" s="56"/>
      <c r="CE594" s="56"/>
      <c r="CF594" s="59" t="s">
        <v>7</v>
      </c>
      <c r="CG594" s="56"/>
      <c r="CH594" s="56"/>
      <c r="CI594" s="56"/>
      <c r="CJ594" s="59" t="s">
        <v>8</v>
      </c>
      <c r="CK594" s="56"/>
      <c r="CL594" s="56"/>
      <c r="CM594" s="56"/>
    </row>
    <row r="595" spans="1:91" x14ac:dyDescent="0.3">
      <c r="BA595" s="33" t="s">
        <v>4</v>
      </c>
      <c r="BB595" s="33" t="s">
        <v>1058</v>
      </c>
      <c r="CA595" s="40"/>
      <c r="CB595" s="35" t="s">
        <v>10</v>
      </c>
      <c r="CC595" s="35" t="s">
        <v>11</v>
      </c>
      <c r="CD595" s="35" t="s">
        <v>12</v>
      </c>
      <c r="CE595" s="35" t="s">
        <v>13</v>
      </c>
      <c r="CF595" s="35" t="s">
        <v>10</v>
      </c>
      <c r="CG595" s="35" t="s">
        <v>11</v>
      </c>
      <c r="CH595" s="35" t="s">
        <v>12</v>
      </c>
      <c r="CI595" s="35" t="s">
        <v>13</v>
      </c>
      <c r="CJ595" s="35" t="s">
        <v>10</v>
      </c>
      <c r="CK595" s="35" t="s">
        <v>11</v>
      </c>
      <c r="CL595" s="35" t="s">
        <v>12</v>
      </c>
      <c r="CM595" s="35" t="s">
        <v>13</v>
      </c>
    </row>
    <row r="596" spans="1:91" x14ac:dyDescent="0.3">
      <c r="A596" s="9" t="s">
        <v>603</v>
      </c>
      <c r="AA596" s="20" t="s">
        <v>603</v>
      </c>
      <c r="CA596" s="33" t="s">
        <v>610</v>
      </c>
      <c r="CB596" s="37">
        <v>20000</v>
      </c>
      <c r="CC596" s="37">
        <v>63600</v>
      </c>
      <c r="CD596" s="38">
        <v>31.4</v>
      </c>
      <c r="CE596" s="38">
        <v>3</v>
      </c>
      <c r="CF596" s="37">
        <v>47400</v>
      </c>
      <c r="CG596" s="37">
        <v>63600</v>
      </c>
      <c r="CH596" s="38">
        <v>74.599999999999994</v>
      </c>
      <c r="CI596" s="38">
        <v>2.8</v>
      </c>
      <c r="CJ596" s="37">
        <v>4200</v>
      </c>
      <c r="CK596" s="37">
        <v>63600</v>
      </c>
      <c r="CL596" s="38">
        <v>6.6</v>
      </c>
      <c r="CM596" s="38">
        <v>1.6</v>
      </c>
    </row>
    <row r="597" spans="1:91" x14ac:dyDescent="0.3">
      <c r="A597" s="9" t="s">
        <v>604</v>
      </c>
      <c r="AA597" s="20" t="s">
        <v>604</v>
      </c>
      <c r="BA597" s="34" t="s">
        <v>9</v>
      </c>
      <c r="BB597" s="59" t="s">
        <v>6</v>
      </c>
      <c r="BC597" s="56"/>
      <c r="BD597" s="56"/>
      <c r="BE597" s="56"/>
      <c r="BF597" s="59" t="s">
        <v>7</v>
      </c>
      <c r="BG597" s="56"/>
      <c r="BH597" s="56"/>
      <c r="BI597" s="56"/>
      <c r="BJ597" s="59" t="s">
        <v>8</v>
      </c>
      <c r="BK597" s="56"/>
      <c r="BL597" s="56"/>
      <c r="BM597" s="56"/>
      <c r="CA597" s="33" t="s">
        <v>1029</v>
      </c>
      <c r="CB597" s="37">
        <v>102600</v>
      </c>
      <c r="CC597" s="37">
        <v>324100</v>
      </c>
      <c r="CD597" s="38">
        <v>31.6</v>
      </c>
      <c r="CE597" s="38">
        <v>2.9</v>
      </c>
      <c r="CF597" s="37">
        <v>244000</v>
      </c>
      <c r="CG597" s="37">
        <v>324100</v>
      </c>
      <c r="CH597" s="38">
        <v>75.3</v>
      </c>
      <c r="CI597" s="38">
        <v>2.7</v>
      </c>
      <c r="CJ597" s="37">
        <v>28200</v>
      </c>
      <c r="CK597" s="37">
        <v>324100</v>
      </c>
      <c r="CL597" s="38">
        <v>8.6999999999999993</v>
      </c>
      <c r="CM597" s="38">
        <v>1.7</v>
      </c>
    </row>
    <row r="598" spans="1:91" x14ac:dyDescent="0.3">
      <c r="A598" s="9" t="s">
        <v>605</v>
      </c>
      <c r="AA598" s="20" t="s">
        <v>605</v>
      </c>
      <c r="BB598" s="35" t="s">
        <v>10</v>
      </c>
      <c r="BC598" s="35" t="s">
        <v>11</v>
      </c>
      <c r="BD598" s="35" t="s">
        <v>12</v>
      </c>
      <c r="BE598" s="35" t="s">
        <v>13</v>
      </c>
      <c r="BF598" s="35" t="s">
        <v>10</v>
      </c>
      <c r="BG598" s="35" t="s">
        <v>11</v>
      </c>
      <c r="BH598" s="35" t="s">
        <v>12</v>
      </c>
      <c r="BI598" s="35" t="s">
        <v>13</v>
      </c>
      <c r="BJ598" s="35" t="s">
        <v>10</v>
      </c>
      <c r="BK598" s="35" t="s">
        <v>11</v>
      </c>
      <c r="BL598" s="35" t="s">
        <v>12</v>
      </c>
      <c r="BM598" s="35" t="s">
        <v>13</v>
      </c>
      <c r="CA598" s="33" t="s">
        <v>612</v>
      </c>
      <c r="CB598" s="37">
        <v>15400</v>
      </c>
      <c r="CC598" s="37">
        <v>56200</v>
      </c>
      <c r="CD598" s="38">
        <v>27.4</v>
      </c>
      <c r="CE598" s="38">
        <v>3</v>
      </c>
      <c r="CF598" s="37">
        <v>39300</v>
      </c>
      <c r="CG598" s="37">
        <v>56200</v>
      </c>
      <c r="CH598" s="38">
        <v>69.900000000000006</v>
      </c>
      <c r="CI598" s="38">
        <v>3.1</v>
      </c>
      <c r="CJ598" s="37">
        <v>6200</v>
      </c>
      <c r="CK598" s="37">
        <v>56200</v>
      </c>
      <c r="CL598" s="38">
        <v>11</v>
      </c>
      <c r="CM598" s="38">
        <v>2.1</v>
      </c>
    </row>
    <row r="599" spans="1:91" x14ac:dyDescent="0.3">
      <c r="A599" s="9" t="s">
        <v>606</v>
      </c>
      <c r="BA599" s="36" t="s">
        <v>610</v>
      </c>
      <c r="BB599" s="37">
        <v>21000</v>
      </c>
      <c r="BC599" s="37">
        <v>63600</v>
      </c>
      <c r="BD599" s="38">
        <v>33</v>
      </c>
      <c r="BE599" s="38">
        <v>3</v>
      </c>
      <c r="BF599" s="37">
        <v>46800</v>
      </c>
      <c r="BG599" s="37">
        <v>63600</v>
      </c>
      <c r="BH599" s="38">
        <v>73.7</v>
      </c>
      <c r="BI599" s="38">
        <v>2.8</v>
      </c>
      <c r="BJ599" s="37">
        <v>5700</v>
      </c>
      <c r="BK599" s="37">
        <v>63600</v>
      </c>
      <c r="BL599" s="38">
        <v>9</v>
      </c>
      <c r="BM599" s="38">
        <v>1.8</v>
      </c>
      <c r="CA599" s="33" t="s">
        <v>613</v>
      </c>
      <c r="CB599" s="37">
        <v>23400</v>
      </c>
      <c r="CC599" s="37">
        <v>88100</v>
      </c>
      <c r="CD599" s="38">
        <v>26.5</v>
      </c>
      <c r="CE599" s="38">
        <v>2.8</v>
      </c>
      <c r="CF599" s="37">
        <v>57700</v>
      </c>
      <c r="CG599" s="37">
        <v>88100</v>
      </c>
      <c r="CH599" s="38">
        <v>65.400000000000006</v>
      </c>
      <c r="CI599" s="38">
        <v>3</v>
      </c>
      <c r="CJ599" s="37">
        <v>13300</v>
      </c>
      <c r="CK599" s="37">
        <v>88100</v>
      </c>
      <c r="CL599" s="38">
        <v>15.1</v>
      </c>
      <c r="CM599" s="38">
        <v>2.2999999999999998</v>
      </c>
    </row>
    <row r="600" spans="1:91" x14ac:dyDescent="0.3">
      <c r="BA600" s="36" t="s">
        <v>1029</v>
      </c>
      <c r="BB600" s="37">
        <v>93400</v>
      </c>
      <c r="BC600" s="37">
        <v>323900</v>
      </c>
      <c r="BD600" s="38">
        <v>28.9</v>
      </c>
      <c r="BE600" s="38">
        <v>2.9</v>
      </c>
      <c r="BF600" s="37">
        <v>243600</v>
      </c>
      <c r="BG600" s="37">
        <v>323900</v>
      </c>
      <c r="BH600" s="38">
        <v>75.2</v>
      </c>
      <c r="BI600" s="38">
        <v>2.7</v>
      </c>
      <c r="BJ600" s="37">
        <v>26400</v>
      </c>
      <c r="BK600" s="37">
        <v>323900</v>
      </c>
      <c r="BL600" s="38">
        <v>8.1</v>
      </c>
      <c r="BM600" s="38">
        <v>1.7</v>
      </c>
      <c r="CA600" s="33" t="s">
        <v>614</v>
      </c>
      <c r="CB600" s="37">
        <v>59100</v>
      </c>
      <c r="CC600" s="37">
        <v>183400</v>
      </c>
      <c r="CD600" s="38">
        <v>32.200000000000003</v>
      </c>
      <c r="CE600" s="38">
        <v>3.1</v>
      </c>
      <c r="CF600" s="37">
        <v>130900</v>
      </c>
      <c r="CG600" s="37">
        <v>183400</v>
      </c>
      <c r="CH600" s="38">
        <v>71.400000000000006</v>
      </c>
      <c r="CI600" s="38">
        <v>3</v>
      </c>
      <c r="CJ600" s="37">
        <v>17800</v>
      </c>
      <c r="CK600" s="37">
        <v>183400</v>
      </c>
      <c r="CL600" s="38">
        <v>9.6999999999999993</v>
      </c>
      <c r="CM600" s="38">
        <v>2</v>
      </c>
    </row>
    <row r="601" spans="1:91" ht="15.6" x14ac:dyDescent="0.3">
      <c r="AA601" s="19" t="s">
        <v>0</v>
      </c>
      <c r="BA601" s="36" t="s">
        <v>612</v>
      </c>
      <c r="BB601" s="37">
        <v>14400</v>
      </c>
      <c r="BC601" s="37">
        <v>57400</v>
      </c>
      <c r="BD601" s="38">
        <v>25.1</v>
      </c>
      <c r="BE601" s="38">
        <v>2.9</v>
      </c>
      <c r="BF601" s="37">
        <v>38700</v>
      </c>
      <c r="BG601" s="37">
        <v>57400</v>
      </c>
      <c r="BH601" s="38">
        <v>67.400000000000006</v>
      </c>
      <c r="BI601" s="38">
        <v>3.1</v>
      </c>
      <c r="BJ601" s="37">
        <v>7500</v>
      </c>
      <c r="BK601" s="37">
        <v>57400</v>
      </c>
      <c r="BL601" s="38">
        <v>13</v>
      </c>
      <c r="BM601" s="38">
        <v>2.2000000000000002</v>
      </c>
      <c r="CA601" s="33" t="s">
        <v>615</v>
      </c>
      <c r="CB601" s="37">
        <v>21100</v>
      </c>
      <c r="CC601" s="37">
        <v>80400</v>
      </c>
      <c r="CD601" s="38">
        <v>26.2</v>
      </c>
      <c r="CE601" s="38">
        <v>3</v>
      </c>
      <c r="CF601" s="37">
        <v>55900</v>
      </c>
      <c r="CG601" s="37">
        <v>80400</v>
      </c>
      <c r="CH601" s="38">
        <v>69.5</v>
      </c>
      <c r="CI601" s="38">
        <v>3.1</v>
      </c>
      <c r="CJ601" s="37">
        <v>10300</v>
      </c>
      <c r="CK601" s="37">
        <v>80400</v>
      </c>
      <c r="CL601" s="38">
        <v>12.8</v>
      </c>
      <c r="CM601" s="38">
        <v>2.2999999999999998</v>
      </c>
    </row>
    <row r="602" spans="1:91" ht="15.6" x14ac:dyDescent="0.3">
      <c r="A602" s="1" t="s">
        <v>0</v>
      </c>
      <c r="AA602" s="20" t="s">
        <v>1043</v>
      </c>
      <c r="BA602" s="36" t="s">
        <v>613</v>
      </c>
      <c r="BB602" s="37">
        <v>24100</v>
      </c>
      <c r="BC602" s="37">
        <v>88100</v>
      </c>
      <c r="BD602" s="38">
        <v>27.4</v>
      </c>
      <c r="BE602" s="38">
        <v>2.7</v>
      </c>
      <c r="BF602" s="37">
        <v>56000</v>
      </c>
      <c r="BG602" s="37">
        <v>88100</v>
      </c>
      <c r="BH602" s="38">
        <v>63.5</v>
      </c>
      <c r="BI602" s="38">
        <v>2.9</v>
      </c>
      <c r="BJ602" s="37">
        <v>15000</v>
      </c>
      <c r="BK602" s="37">
        <v>88100</v>
      </c>
      <c r="BL602" s="38">
        <v>17</v>
      </c>
      <c r="BM602" s="38">
        <v>2.2999999999999998</v>
      </c>
      <c r="CA602" s="33" t="s">
        <v>616</v>
      </c>
      <c r="CB602" s="37">
        <v>40900</v>
      </c>
      <c r="CC602" s="37">
        <v>119800</v>
      </c>
      <c r="CD602" s="38">
        <v>34.1</v>
      </c>
      <c r="CE602" s="38">
        <v>3.3</v>
      </c>
      <c r="CF602" s="37">
        <v>87600</v>
      </c>
      <c r="CG602" s="37">
        <v>119800</v>
      </c>
      <c r="CH602" s="38">
        <v>73.099999999999994</v>
      </c>
      <c r="CI602" s="38">
        <v>3.1</v>
      </c>
      <c r="CJ602" s="37">
        <v>10900</v>
      </c>
      <c r="CK602" s="37">
        <v>119800</v>
      </c>
      <c r="CL602" s="38">
        <v>9.1</v>
      </c>
      <c r="CM602" s="38">
        <v>2</v>
      </c>
    </row>
    <row r="603" spans="1:91" x14ac:dyDescent="0.3">
      <c r="A603" s="2" t="s">
        <v>1</v>
      </c>
      <c r="BA603" s="36" t="s">
        <v>614</v>
      </c>
      <c r="BB603" s="37">
        <v>57200</v>
      </c>
      <c r="BC603" s="37">
        <v>185800</v>
      </c>
      <c r="BD603" s="38">
        <v>30.8</v>
      </c>
      <c r="BE603" s="38">
        <v>3</v>
      </c>
      <c r="BF603" s="37">
        <v>133300</v>
      </c>
      <c r="BG603" s="37">
        <v>185800</v>
      </c>
      <c r="BH603" s="38">
        <v>71.7</v>
      </c>
      <c r="BI603" s="38">
        <v>3</v>
      </c>
      <c r="BJ603" s="37">
        <v>14900</v>
      </c>
      <c r="BK603" s="37">
        <v>185800</v>
      </c>
      <c r="BL603" s="38">
        <v>8</v>
      </c>
      <c r="BM603" s="38">
        <v>1.8</v>
      </c>
      <c r="CA603" s="33" t="s">
        <v>617</v>
      </c>
      <c r="CB603" s="37">
        <v>38000</v>
      </c>
      <c r="CC603" s="37">
        <v>127800</v>
      </c>
      <c r="CD603" s="38">
        <v>29.7</v>
      </c>
      <c r="CE603" s="38">
        <v>3.2</v>
      </c>
      <c r="CF603" s="37">
        <v>90900</v>
      </c>
      <c r="CG603" s="37">
        <v>127800</v>
      </c>
      <c r="CH603" s="38">
        <v>71.099999999999994</v>
      </c>
      <c r="CI603" s="38">
        <v>3.2</v>
      </c>
      <c r="CJ603" s="37">
        <v>12900</v>
      </c>
      <c r="CK603" s="37">
        <v>127800</v>
      </c>
      <c r="CL603" s="38">
        <v>10.1</v>
      </c>
      <c r="CM603" s="38">
        <v>2.1</v>
      </c>
    </row>
    <row r="604" spans="1:91" x14ac:dyDescent="0.3">
      <c r="AA604" s="21" t="s">
        <v>2</v>
      </c>
      <c r="AB604" s="21" t="s">
        <v>3</v>
      </c>
      <c r="BA604" s="36" t="s">
        <v>615</v>
      </c>
      <c r="BB604" s="37">
        <v>23800</v>
      </c>
      <c r="BC604" s="37">
        <v>80600</v>
      </c>
      <c r="BD604" s="38">
        <v>29.6</v>
      </c>
      <c r="BE604" s="38">
        <v>3</v>
      </c>
      <c r="BF604" s="37">
        <v>56800</v>
      </c>
      <c r="BG604" s="37">
        <v>80600</v>
      </c>
      <c r="BH604" s="38">
        <v>70.400000000000006</v>
      </c>
      <c r="BI604" s="38">
        <v>3.1</v>
      </c>
      <c r="BJ604" s="37">
        <v>8800</v>
      </c>
      <c r="BK604" s="37">
        <v>80600</v>
      </c>
      <c r="BL604" s="38">
        <v>10.9</v>
      </c>
      <c r="BM604" s="38">
        <v>2.1</v>
      </c>
      <c r="CA604" s="33" t="s">
        <v>618</v>
      </c>
      <c r="CB604" s="37">
        <v>83500</v>
      </c>
      <c r="CC604" s="37">
        <v>199300</v>
      </c>
      <c r="CD604" s="38">
        <v>41.9</v>
      </c>
      <c r="CE604" s="38">
        <v>3.5</v>
      </c>
      <c r="CF604" s="37">
        <v>156100</v>
      </c>
      <c r="CG604" s="37">
        <v>199300</v>
      </c>
      <c r="CH604" s="38">
        <v>78.3</v>
      </c>
      <c r="CI604" s="38">
        <v>3</v>
      </c>
      <c r="CJ604" s="37">
        <v>18000</v>
      </c>
      <c r="CK604" s="37">
        <v>199300</v>
      </c>
      <c r="CL604" s="38">
        <v>9</v>
      </c>
      <c r="CM604" s="38">
        <v>2.1</v>
      </c>
    </row>
    <row r="605" spans="1:91" x14ac:dyDescent="0.3">
      <c r="A605" s="3" t="s">
        <v>2</v>
      </c>
      <c r="B605" s="3" t="s">
        <v>3</v>
      </c>
      <c r="AA605" s="21" t="s">
        <v>4</v>
      </c>
      <c r="AB605" s="21" t="s">
        <v>607</v>
      </c>
      <c r="BA605" s="36" t="s">
        <v>616</v>
      </c>
      <c r="BB605" s="37">
        <v>42400</v>
      </c>
      <c r="BC605" s="37">
        <v>120400</v>
      </c>
      <c r="BD605" s="38">
        <v>35.200000000000003</v>
      </c>
      <c r="BE605" s="38">
        <v>3.2</v>
      </c>
      <c r="BF605" s="37">
        <v>84700</v>
      </c>
      <c r="BG605" s="37">
        <v>120400</v>
      </c>
      <c r="BH605" s="38">
        <v>70.3</v>
      </c>
      <c r="BI605" s="38">
        <v>3.1</v>
      </c>
      <c r="BJ605" s="37">
        <v>12300</v>
      </c>
      <c r="BK605" s="37">
        <v>120400</v>
      </c>
      <c r="BL605" s="38">
        <v>10.199999999999999</v>
      </c>
      <c r="BM605" s="38">
        <v>2.1</v>
      </c>
      <c r="CA605" s="33" t="s">
        <v>619</v>
      </c>
      <c r="CB605" s="37">
        <v>43400</v>
      </c>
      <c r="CC605" s="37">
        <v>127600</v>
      </c>
      <c r="CD605" s="38">
        <v>34</v>
      </c>
      <c r="CE605" s="38">
        <v>3.5</v>
      </c>
      <c r="CF605" s="37">
        <v>95200</v>
      </c>
      <c r="CG605" s="37">
        <v>127600</v>
      </c>
      <c r="CH605" s="38">
        <v>74.599999999999994</v>
      </c>
      <c r="CI605" s="38">
        <v>3.2</v>
      </c>
      <c r="CJ605" s="37">
        <v>7000</v>
      </c>
      <c r="CK605" s="37">
        <v>127600</v>
      </c>
      <c r="CL605" s="38">
        <v>5.5</v>
      </c>
      <c r="CM605" s="38">
        <v>1.7</v>
      </c>
    </row>
    <row r="606" spans="1:91" x14ac:dyDescent="0.3">
      <c r="A606" s="3" t="s">
        <v>4</v>
      </c>
      <c r="B606" s="3" t="s">
        <v>607</v>
      </c>
      <c r="BA606" s="36" t="s">
        <v>617</v>
      </c>
      <c r="BB606" s="37">
        <v>39000</v>
      </c>
      <c r="BC606" s="37">
        <v>128200</v>
      </c>
      <c r="BD606" s="38">
        <v>30.4</v>
      </c>
      <c r="BE606" s="38">
        <v>3.1</v>
      </c>
      <c r="BF606" s="37">
        <v>90100</v>
      </c>
      <c r="BG606" s="37">
        <v>128200</v>
      </c>
      <c r="BH606" s="38">
        <v>70.2</v>
      </c>
      <c r="BI606" s="38">
        <v>3.1</v>
      </c>
      <c r="BJ606" s="37">
        <v>13700</v>
      </c>
      <c r="BK606" s="37">
        <v>128200</v>
      </c>
      <c r="BL606" s="38">
        <v>10.7</v>
      </c>
      <c r="BM606" s="38">
        <v>2.1</v>
      </c>
      <c r="CA606" s="33" t="s">
        <v>620</v>
      </c>
      <c r="CB606" s="37">
        <v>27300</v>
      </c>
      <c r="CC606" s="37">
        <v>90300</v>
      </c>
      <c r="CD606" s="38">
        <v>30.2</v>
      </c>
      <c r="CE606" s="38">
        <v>3.2</v>
      </c>
      <c r="CF606" s="37">
        <v>68900</v>
      </c>
      <c r="CG606" s="37">
        <v>90300</v>
      </c>
      <c r="CH606" s="38">
        <v>76.3</v>
      </c>
      <c r="CI606" s="38">
        <v>2.9</v>
      </c>
      <c r="CJ606" s="37">
        <v>7300</v>
      </c>
      <c r="CK606" s="37">
        <v>90300</v>
      </c>
      <c r="CL606" s="38">
        <v>8</v>
      </c>
      <c r="CM606" s="38">
        <v>1.9</v>
      </c>
    </row>
    <row r="607" spans="1:91" x14ac:dyDescent="0.3">
      <c r="AA607" s="22" t="s">
        <v>9</v>
      </c>
      <c r="AB607" s="58" t="s">
        <v>6</v>
      </c>
      <c r="AC607" s="56"/>
      <c r="AD607" s="56"/>
      <c r="AE607" s="56"/>
      <c r="AF607" s="58" t="s">
        <v>8</v>
      </c>
      <c r="AG607" s="56"/>
      <c r="AH607" s="56"/>
      <c r="AI607" s="56"/>
      <c r="AJ607" s="58" t="s">
        <v>7</v>
      </c>
      <c r="AK607" s="56"/>
      <c r="AL607" s="56"/>
      <c r="AM607" s="56"/>
      <c r="BA607" s="36" t="s">
        <v>618</v>
      </c>
      <c r="BB607" s="37">
        <v>80600</v>
      </c>
      <c r="BC607" s="37">
        <v>198900</v>
      </c>
      <c r="BD607" s="38">
        <v>40.5</v>
      </c>
      <c r="BE607" s="38">
        <v>3.5</v>
      </c>
      <c r="BF607" s="37">
        <v>155700</v>
      </c>
      <c r="BG607" s="37">
        <v>198900</v>
      </c>
      <c r="BH607" s="38">
        <v>78.3</v>
      </c>
      <c r="BI607" s="38">
        <v>2.9</v>
      </c>
      <c r="BJ607" s="37">
        <v>19700</v>
      </c>
      <c r="BK607" s="37">
        <v>198900</v>
      </c>
      <c r="BL607" s="38">
        <v>9.9</v>
      </c>
      <c r="BM607" s="38">
        <v>2.1</v>
      </c>
      <c r="CA607" s="33" t="s">
        <v>621</v>
      </c>
      <c r="CB607" s="37">
        <v>47600</v>
      </c>
      <c r="CC607" s="37">
        <v>173900</v>
      </c>
      <c r="CD607" s="38">
        <v>27.4</v>
      </c>
      <c r="CE607" s="38">
        <v>2.9</v>
      </c>
      <c r="CF607" s="37">
        <v>127100</v>
      </c>
      <c r="CG607" s="37">
        <v>173900</v>
      </c>
      <c r="CH607" s="38">
        <v>73.099999999999994</v>
      </c>
      <c r="CI607" s="38">
        <v>2.9</v>
      </c>
      <c r="CJ607" s="37">
        <v>17200</v>
      </c>
      <c r="CK607" s="37">
        <v>173900</v>
      </c>
      <c r="CL607" s="38">
        <v>9.9</v>
      </c>
      <c r="CM607" s="38">
        <v>1.9</v>
      </c>
    </row>
    <row r="608" spans="1:91" ht="26.1" customHeight="1" x14ac:dyDescent="0.3">
      <c r="A608" s="5" t="s">
        <v>9</v>
      </c>
      <c r="B608" s="55" t="s">
        <v>6</v>
      </c>
      <c r="C608" s="56"/>
      <c r="D608" s="56"/>
      <c r="E608" s="56"/>
      <c r="F608" s="55" t="s">
        <v>7</v>
      </c>
      <c r="G608" s="56"/>
      <c r="H608" s="56"/>
      <c r="I608" s="56"/>
      <c r="J608" s="55" t="s">
        <v>8</v>
      </c>
      <c r="K608" s="56"/>
      <c r="L608" s="56"/>
      <c r="M608" s="56"/>
      <c r="AB608" s="23" t="s">
        <v>10</v>
      </c>
      <c r="AC608" s="23" t="s">
        <v>11</v>
      </c>
      <c r="AD608" s="23" t="s">
        <v>12</v>
      </c>
      <c r="AE608" s="23" t="s">
        <v>13</v>
      </c>
      <c r="AF608" s="23" t="s">
        <v>10</v>
      </c>
      <c r="AG608" s="23" t="s">
        <v>11</v>
      </c>
      <c r="AH608" s="23" t="s">
        <v>12</v>
      </c>
      <c r="AI608" s="23" t="s">
        <v>13</v>
      </c>
      <c r="AJ608" s="23" t="s">
        <v>10</v>
      </c>
      <c r="AK608" s="23" t="s">
        <v>11</v>
      </c>
      <c r="AL608" s="23" t="s">
        <v>12</v>
      </c>
      <c r="AM608" s="23" t="s">
        <v>13</v>
      </c>
      <c r="BA608" s="36" t="s">
        <v>619</v>
      </c>
      <c r="BB608" s="37">
        <v>42400</v>
      </c>
      <c r="BC608" s="37">
        <v>126100</v>
      </c>
      <c r="BD608" s="38">
        <v>33.6</v>
      </c>
      <c r="BE608" s="38">
        <v>3.4</v>
      </c>
      <c r="BF608" s="37">
        <v>96900</v>
      </c>
      <c r="BG608" s="37">
        <v>126100</v>
      </c>
      <c r="BH608" s="38">
        <v>76.8</v>
      </c>
      <c r="BI608" s="38">
        <v>3.1</v>
      </c>
      <c r="BJ608" s="37">
        <v>9100</v>
      </c>
      <c r="BK608" s="37">
        <v>126100</v>
      </c>
      <c r="BL608" s="38">
        <v>7.2</v>
      </c>
      <c r="BM608" s="38">
        <v>1.9</v>
      </c>
      <c r="CA608" s="33" t="s">
        <v>622</v>
      </c>
      <c r="CB608" s="37">
        <v>27500</v>
      </c>
      <c r="CC608" s="37">
        <v>92200</v>
      </c>
      <c r="CD608" s="38">
        <v>29.9</v>
      </c>
      <c r="CE608" s="38">
        <v>2.7</v>
      </c>
      <c r="CF608" s="37">
        <v>62000</v>
      </c>
      <c r="CG608" s="37">
        <v>92200</v>
      </c>
      <c r="CH608" s="38">
        <v>67.2</v>
      </c>
      <c r="CI608" s="38">
        <v>2.8</v>
      </c>
      <c r="CJ608" s="37">
        <v>10300</v>
      </c>
      <c r="CK608" s="37">
        <v>92200</v>
      </c>
      <c r="CL608" s="38">
        <v>11.1</v>
      </c>
      <c r="CM608" s="38">
        <v>1.9</v>
      </c>
    </row>
    <row r="609" spans="1:91" ht="26.1" customHeight="1" x14ac:dyDescent="0.3">
      <c r="B609" s="4" t="s">
        <v>10</v>
      </c>
      <c r="C609" s="4" t="s">
        <v>11</v>
      </c>
      <c r="D609" s="4" t="s">
        <v>12</v>
      </c>
      <c r="E609" s="4" t="s">
        <v>13</v>
      </c>
      <c r="F609" s="4" t="s">
        <v>10</v>
      </c>
      <c r="G609" s="4" t="s">
        <v>11</v>
      </c>
      <c r="H609" s="4" t="s">
        <v>12</v>
      </c>
      <c r="I609" s="4" t="s">
        <v>13</v>
      </c>
      <c r="J609" s="4" t="s">
        <v>10</v>
      </c>
      <c r="K609" s="4" t="s">
        <v>11</v>
      </c>
      <c r="L609" s="4" t="s">
        <v>12</v>
      </c>
      <c r="M609" s="4" t="s">
        <v>13</v>
      </c>
      <c r="AA609" s="24" t="s">
        <v>610</v>
      </c>
      <c r="AB609" s="25">
        <v>20800</v>
      </c>
      <c r="AC609" s="25">
        <v>63400</v>
      </c>
      <c r="AD609" s="26">
        <v>32.9</v>
      </c>
      <c r="AE609" s="26">
        <v>3.1</v>
      </c>
      <c r="AF609" s="25">
        <v>5000</v>
      </c>
      <c r="AG609" s="25">
        <v>63400</v>
      </c>
      <c r="AH609" s="26">
        <v>7.8</v>
      </c>
      <c r="AI609" s="26">
        <v>1.8</v>
      </c>
      <c r="AJ609" s="25">
        <v>46700</v>
      </c>
      <c r="AK609" s="25">
        <v>63400</v>
      </c>
      <c r="AL609" s="26">
        <v>73.7</v>
      </c>
      <c r="AM609" s="26">
        <v>2.9</v>
      </c>
      <c r="BA609" s="36" t="s">
        <v>620</v>
      </c>
      <c r="BB609" s="37">
        <v>27500</v>
      </c>
      <c r="BC609" s="37">
        <v>90900</v>
      </c>
      <c r="BD609" s="38">
        <v>30.2</v>
      </c>
      <c r="BE609" s="38">
        <v>3.1</v>
      </c>
      <c r="BF609" s="37">
        <v>68900</v>
      </c>
      <c r="BG609" s="37">
        <v>90900</v>
      </c>
      <c r="BH609" s="38">
        <v>75.8</v>
      </c>
      <c r="BI609" s="38">
        <v>2.9</v>
      </c>
      <c r="BJ609" s="37">
        <v>6700</v>
      </c>
      <c r="BK609" s="37">
        <v>90900</v>
      </c>
      <c r="BL609" s="38">
        <v>7.4</v>
      </c>
      <c r="BM609" s="38">
        <v>1.7</v>
      </c>
      <c r="CA609" s="33" t="s">
        <v>623</v>
      </c>
      <c r="CB609" s="37">
        <v>22500</v>
      </c>
      <c r="CC609" s="37">
        <v>81500</v>
      </c>
      <c r="CD609" s="38">
        <v>27.6</v>
      </c>
      <c r="CE609" s="38">
        <v>2.7</v>
      </c>
      <c r="CF609" s="37">
        <v>57800</v>
      </c>
      <c r="CG609" s="37">
        <v>81500</v>
      </c>
      <c r="CH609" s="38">
        <v>70.8</v>
      </c>
      <c r="CI609" s="38">
        <v>2.8</v>
      </c>
      <c r="CJ609" s="37">
        <v>8300</v>
      </c>
      <c r="CK609" s="37">
        <v>81500</v>
      </c>
      <c r="CL609" s="38">
        <v>10.199999999999999</v>
      </c>
      <c r="CM609" s="38">
        <v>1.9</v>
      </c>
    </row>
    <row r="610" spans="1:91" x14ac:dyDescent="0.3">
      <c r="A610" s="6" t="s">
        <v>14</v>
      </c>
      <c r="B610" s="7">
        <v>20800</v>
      </c>
      <c r="C610" s="7">
        <v>63400</v>
      </c>
      <c r="D610" s="8">
        <v>32.9</v>
      </c>
      <c r="E610" s="8">
        <v>3.1</v>
      </c>
      <c r="F610" s="7">
        <v>46700</v>
      </c>
      <c r="G610" s="7">
        <v>63400</v>
      </c>
      <c r="H610" s="8">
        <v>73.7</v>
      </c>
      <c r="I610" s="8">
        <v>2.9</v>
      </c>
      <c r="J610" s="7">
        <v>5000</v>
      </c>
      <c r="K610" s="7">
        <v>63400</v>
      </c>
      <c r="L610" s="8">
        <v>7.8</v>
      </c>
      <c r="M610" s="8">
        <v>1.8</v>
      </c>
      <c r="AA610" s="24" t="s">
        <v>1029</v>
      </c>
      <c r="AB610" s="25">
        <v>97700</v>
      </c>
      <c r="AC610" s="25">
        <v>324100</v>
      </c>
      <c r="AD610" s="26">
        <v>30.2</v>
      </c>
      <c r="AE610" s="26">
        <v>3.2</v>
      </c>
      <c r="AF610" s="25">
        <v>32700</v>
      </c>
      <c r="AG610" s="25">
        <v>324100</v>
      </c>
      <c r="AH610" s="26">
        <v>10.1</v>
      </c>
      <c r="AI610" s="26">
        <v>2.1</v>
      </c>
      <c r="AJ610" s="25">
        <v>232500</v>
      </c>
      <c r="AK610" s="25">
        <v>324100</v>
      </c>
      <c r="AL610" s="26">
        <v>71.7</v>
      </c>
      <c r="AM610" s="26">
        <v>3.1</v>
      </c>
      <c r="BA610" s="36" t="s">
        <v>621</v>
      </c>
      <c r="BB610" s="37">
        <v>43800</v>
      </c>
      <c r="BC610" s="37">
        <v>175100</v>
      </c>
      <c r="BD610" s="38">
        <v>25</v>
      </c>
      <c r="BE610" s="38">
        <v>2.6</v>
      </c>
      <c r="BF610" s="37">
        <v>124400</v>
      </c>
      <c r="BG610" s="37">
        <v>175100</v>
      </c>
      <c r="BH610" s="38">
        <v>71</v>
      </c>
      <c r="BI610" s="38">
        <v>2.7</v>
      </c>
      <c r="BJ610" s="37">
        <v>16100</v>
      </c>
      <c r="BK610" s="37">
        <v>175100</v>
      </c>
      <c r="BL610" s="38">
        <v>9.1999999999999993</v>
      </c>
      <c r="BM610" s="38">
        <v>1.7</v>
      </c>
      <c r="CA610" s="33" t="s">
        <v>624</v>
      </c>
      <c r="CB610" s="37">
        <v>93900</v>
      </c>
      <c r="CC610" s="37">
        <v>224100</v>
      </c>
      <c r="CD610" s="38">
        <v>41.9</v>
      </c>
      <c r="CE610" s="38">
        <v>4.3</v>
      </c>
      <c r="CF610" s="37">
        <v>174000</v>
      </c>
      <c r="CG610" s="37">
        <v>224100</v>
      </c>
      <c r="CH610" s="38">
        <v>77.7</v>
      </c>
      <c r="CI610" s="38">
        <v>3.7</v>
      </c>
      <c r="CJ610" s="37">
        <v>14400</v>
      </c>
      <c r="CK610" s="37">
        <v>224100</v>
      </c>
      <c r="CL610" s="38">
        <v>6.4</v>
      </c>
      <c r="CM610" s="38">
        <v>2.2000000000000002</v>
      </c>
    </row>
    <row r="611" spans="1:91" x14ac:dyDescent="0.3">
      <c r="A611" s="6" t="s">
        <v>15</v>
      </c>
      <c r="B611" s="7">
        <v>97700</v>
      </c>
      <c r="C611" s="7">
        <v>324100</v>
      </c>
      <c r="D611" s="8">
        <v>30.2</v>
      </c>
      <c r="E611" s="8">
        <v>3.2</v>
      </c>
      <c r="F611" s="7">
        <v>232500</v>
      </c>
      <c r="G611" s="7">
        <v>324100</v>
      </c>
      <c r="H611" s="8">
        <v>71.7</v>
      </c>
      <c r="I611" s="8">
        <v>3.1</v>
      </c>
      <c r="J611" s="7">
        <v>32700</v>
      </c>
      <c r="K611" s="7">
        <v>324100</v>
      </c>
      <c r="L611" s="8">
        <v>10.1</v>
      </c>
      <c r="M611" s="8">
        <v>2.1</v>
      </c>
      <c r="AA611" s="24" t="s">
        <v>612</v>
      </c>
      <c r="AB611" s="25">
        <v>13400</v>
      </c>
      <c r="AC611" s="25">
        <v>56900</v>
      </c>
      <c r="AD611" s="26">
        <v>23.6</v>
      </c>
      <c r="AE611" s="26">
        <v>2.8</v>
      </c>
      <c r="AF611" s="25">
        <v>6700</v>
      </c>
      <c r="AG611" s="25">
        <v>56900</v>
      </c>
      <c r="AH611" s="26">
        <v>11.8</v>
      </c>
      <c r="AI611" s="26">
        <v>2.1</v>
      </c>
      <c r="AJ611" s="25">
        <v>39200</v>
      </c>
      <c r="AK611" s="25">
        <v>56900</v>
      </c>
      <c r="AL611" s="26">
        <v>68.900000000000006</v>
      </c>
      <c r="AM611" s="26">
        <v>3.1</v>
      </c>
      <c r="BA611" s="36" t="s">
        <v>622</v>
      </c>
      <c r="BB611" s="37">
        <v>26900</v>
      </c>
      <c r="BC611" s="37">
        <v>92000</v>
      </c>
      <c r="BD611" s="38">
        <v>29.3</v>
      </c>
      <c r="BE611" s="38">
        <v>2.7</v>
      </c>
      <c r="BF611" s="37">
        <v>61500</v>
      </c>
      <c r="BG611" s="37">
        <v>92000</v>
      </c>
      <c r="BH611" s="38">
        <v>66.900000000000006</v>
      </c>
      <c r="BI611" s="38">
        <v>2.8</v>
      </c>
      <c r="BJ611" s="37">
        <v>11400</v>
      </c>
      <c r="BK611" s="37">
        <v>92000</v>
      </c>
      <c r="BL611" s="38">
        <v>12.4</v>
      </c>
      <c r="BM611" s="38">
        <v>1.9</v>
      </c>
      <c r="CA611" s="33" t="s">
        <v>625</v>
      </c>
      <c r="CB611" s="37">
        <v>87400</v>
      </c>
      <c r="CC611" s="37">
        <v>203100</v>
      </c>
      <c r="CD611" s="38">
        <v>43</v>
      </c>
      <c r="CE611" s="38">
        <v>4.9000000000000004</v>
      </c>
      <c r="CF611" s="37">
        <v>165000</v>
      </c>
      <c r="CG611" s="37">
        <v>203100</v>
      </c>
      <c r="CH611" s="38">
        <v>81.2</v>
      </c>
      <c r="CI611" s="38">
        <v>3.9</v>
      </c>
      <c r="CJ611" s="37">
        <v>13400</v>
      </c>
      <c r="CK611" s="37">
        <v>203100</v>
      </c>
      <c r="CL611" s="38">
        <v>6.6</v>
      </c>
      <c r="CM611" s="38">
        <v>2.5</v>
      </c>
    </row>
    <row r="612" spans="1:91" x14ac:dyDescent="0.3">
      <c r="A612" s="6" t="s">
        <v>16</v>
      </c>
      <c r="B612" s="7">
        <v>13400</v>
      </c>
      <c r="C612" s="7">
        <v>56900</v>
      </c>
      <c r="D612" s="8">
        <v>23.6</v>
      </c>
      <c r="E612" s="8">
        <v>2.8</v>
      </c>
      <c r="F612" s="7">
        <v>39200</v>
      </c>
      <c r="G612" s="7">
        <v>56900</v>
      </c>
      <c r="H612" s="8">
        <v>68.900000000000006</v>
      </c>
      <c r="I612" s="8">
        <v>3.1</v>
      </c>
      <c r="J612" s="7">
        <v>6700</v>
      </c>
      <c r="K612" s="7">
        <v>56900</v>
      </c>
      <c r="L612" s="8">
        <v>11.8</v>
      </c>
      <c r="M612" s="8">
        <v>2.1</v>
      </c>
      <c r="AA612" s="24" t="s">
        <v>613</v>
      </c>
      <c r="AB612" s="25">
        <v>26000</v>
      </c>
      <c r="AC612" s="25">
        <v>89000</v>
      </c>
      <c r="AD612" s="26">
        <v>29.2</v>
      </c>
      <c r="AE612" s="26">
        <v>2.9</v>
      </c>
      <c r="AF612" s="25">
        <v>10400</v>
      </c>
      <c r="AG612" s="25">
        <v>89000</v>
      </c>
      <c r="AH612" s="26">
        <v>11.7</v>
      </c>
      <c r="AI612" s="26">
        <v>2.1</v>
      </c>
      <c r="AJ612" s="25">
        <v>62900</v>
      </c>
      <c r="AK612" s="25">
        <v>89000</v>
      </c>
      <c r="AL612" s="26">
        <v>70.7</v>
      </c>
      <c r="AM612" s="26">
        <v>2.9</v>
      </c>
      <c r="BA612" s="36" t="s">
        <v>623</v>
      </c>
      <c r="BB612" s="37">
        <v>22900</v>
      </c>
      <c r="BC612" s="37">
        <v>82700</v>
      </c>
      <c r="BD612" s="38">
        <v>27.7</v>
      </c>
      <c r="BE612" s="38">
        <v>2.8</v>
      </c>
      <c r="BF612" s="37">
        <v>59300</v>
      </c>
      <c r="BG612" s="37">
        <v>82700</v>
      </c>
      <c r="BH612" s="38">
        <v>71.8</v>
      </c>
      <c r="BI612" s="38">
        <v>2.8</v>
      </c>
      <c r="BJ612" s="37">
        <v>8100</v>
      </c>
      <c r="BK612" s="37">
        <v>82700</v>
      </c>
      <c r="BL612" s="38">
        <v>9.8000000000000007</v>
      </c>
      <c r="BM612" s="38">
        <v>1.9</v>
      </c>
      <c r="CA612" s="33" t="s">
        <v>626</v>
      </c>
      <c r="CB612" s="37">
        <v>22700</v>
      </c>
      <c r="CC612" s="37">
        <v>78100</v>
      </c>
      <c r="CD612" s="38">
        <v>29</v>
      </c>
      <c r="CE612" s="38">
        <v>3.3</v>
      </c>
      <c r="CF612" s="37">
        <v>55400</v>
      </c>
      <c r="CG612" s="37">
        <v>78100</v>
      </c>
      <c r="CH612" s="38">
        <v>70.900000000000006</v>
      </c>
      <c r="CI612" s="38">
        <v>3.3</v>
      </c>
      <c r="CJ612" s="37">
        <v>8000</v>
      </c>
      <c r="CK612" s="37">
        <v>78100</v>
      </c>
      <c r="CL612" s="38">
        <v>10.3</v>
      </c>
      <c r="CM612" s="38">
        <v>2.2000000000000002</v>
      </c>
    </row>
    <row r="613" spans="1:91" x14ac:dyDescent="0.3">
      <c r="A613" s="6" t="s">
        <v>17</v>
      </c>
      <c r="B613" s="7">
        <v>26000</v>
      </c>
      <c r="C613" s="7">
        <v>89000</v>
      </c>
      <c r="D613" s="8">
        <v>29.2</v>
      </c>
      <c r="E613" s="8">
        <v>2.9</v>
      </c>
      <c r="F613" s="7">
        <v>62900</v>
      </c>
      <c r="G613" s="7">
        <v>89000</v>
      </c>
      <c r="H613" s="8">
        <v>70.7</v>
      </c>
      <c r="I613" s="8">
        <v>2.9</v>
      </c>
      <c r="J613" s="7">
        <v>10400</v>
      </c>
      <c r="K613" s="7">
        <v>89000</v>
      </c>
      <c r="L613" s="8">
        <v>11.7</v>
      </c>
      <c r="M613" s="8">
        <v>2.1</v>
      </c>
      <c r="AA613" s="24" t="s">
        <v>614</v>
      </c>
      <c r="AB613" s="25">
        <v>61100</v>
      </c>
      <c r="AC613" s="25">
        <v>186700</v>
      </c>
      <c r="AD613" s="26">
        <v>32.700000000000003</v>
      </c>
      <c r="AE613" s="26">
        <v>2.9</v>
      </c>
      <c r="AF613" s="25">
        <v>16900</v>
      </c>
      <c r="AG613" s="25">
        <v>186700</v>
      </c>
      <c r="AH613" s="26">
        <v>9.1</v>
      </c>
      <c r="AI613" s="26">
        <v>1.8</v>
      </c>
      <c r="AJ613" s="25">
        <v>135300</v>
      </c>
      <c r="AK613" s="25">
        <v>186700</v>
      </c>
      <c r="AL613" s="26">
        <v>72.5</v>
      </c>
      <c r="AM613" s="26">
        <v>2.8</v>
      </c>
      <c r="BA613" s="36" t="s">
        <v>624</v>
      </c>
      <c r="BB613" s="37">
        <v>100300</v>
      </c>
      <c r="BC613" s="37">
        <v>224500</v>
      </c>
      <c r="BD613" s="38">
        <v>44.7</v>
      </c>
      <c r="BE613" s="38">
        <v>4.4000000000000004</v>
      </c>
      <c r="BF613" s="37">
        <v>179800</v>
      </c>
      <c r="BG613" s="37">
        <v>224500</v>
      </c>
      <c r="BH613" s="38">
        <v>80.099999999999994</v>
      </c>
      <c r="BI613" s="38">
        <v>3.6</v>
      </c>
      <c r="BJ613" s="37">
        <v>11000</v>
      </c>
      <c r="BK613" s="37">
        <v>224500</v>
      </c>
      <c r="BL613" s="38">
        <v>4.9000000000000004</v>
      </c>
      <c r="BM613" s="38">
        <v>1.9</v>
      </c>
      <c r="CA613" s="33" t="s">
        <v>627</v>
      </c>
      <c r="CB613" s="37">
        <v>53300</v>
      </c>
      <c r="CC613" s="37">
        <v>130100</v>
      </c>
      <c r="CD613" s="38">
        <v>41</v>
      </c>
      <c r="CE613" s="38">
        <v>3.5</v>
      </c>
      <c r="CF613" s="37">
        <v>103000</v>
      </c>
      <c r="CG613" s="37">
        <v>130100</v>
      </c>
      <c r="CH613" s="38">
        <v>79.099999999999994</v>
      </c>
      <c r="CI613" s="38">
        <v>2.9</v>
      </c>
      <c r="CJ613" s="37">
        <v>7700</v>
      </c>
      <c r="CK613" s="37">
        <v>130100</v>
      </c>
      <c r="CL613" s="38">
        <v>5.9</v>
      </c>
      <c r="CM613" s="38">
        <v>1.7</v>
      </c>
    </row>
    <row r="614" spans="1:91" x14ac:dyDescent="0.3">
      <c r="A614" s="6" t="s">
        <v>18</v>
      </c>
      <c r="B614" s="7">
        <v>61100</v>
      </c>
      <c r="C614" s="7">
        <v>186700</v>
      </c>
      <c r="D614" s="8">
        <v>32.700000000000003</v>
      </c>
      <c r="E614" s="8">
        <v>2.9</v>
      </c>
      <c r="F614" s="7">
        <v>135300</v>
      </c>
      <c r="G614" s="7">
        <v>186700</v>
      </c>
      <c r="H614" s="8">
        <v>72.5</v>
      </c>
      <c r="I614" s="8">
        <v>2.8</v>
      </c>
      <c r="J614" s="7">
        <v>16900</v>
      </c>
      <c r="K614" s="7">
        <v>186700</v>
      </c>
      <c r="L614" s="8">
        <v>9.1</v>
      </c>
      <c r="M614" s="8">
        <v>1.8</v>
      </c>
      <c r="AA614" s="24" t="s">
        <v>615</v>
      </c>
      <c r="AB614" s="25">
        <v>21600</v>
      </c>
      <c r="AC614" s="25">
        <v>80100</v>
      </c>
      <c r="AD614" s="26">
        <v>27</v>
      </c>
      <c r="AE614" s="26">
        <v>3.1</v>
      </c>
      <c r="AF614" s="25">
        <v>6700</v>
      </c>
      <c r="AG614" s="25">
        <v>80100</v>
      </c>
      <c r="AH614" s="26">
        <v>8.3000000000000007</v>
      </c>
      <c r="AI614" s="26">
        <v>1.9</v>
      </c>
      <c r="AJ614" s="25">
        <v>58800</v>
      </c>
      <c r="AK614" s="25">
        <v>80100</v>
      </c>
      <c r="AL614" s="26">
        <v>73.400000000000006</v>
      </c>
      <c r="AM614" s="26">
        <v>3.1</v>
      </c>
      <c r="BA614" s="36" t="s">
        <v>625</v>
      </c>
      <c r="BB614" s="37">
        <v>85700</v>
      </c>
      <c r="BC614" s="37">
        <v>204900</v>
      </c>
      <c r="BD614" s="38">
        <v>41.8</v>
      </c>
      <c r="BE614" s="38">
        <v>4.7</v>
      </c>
      <c r="BF614" s="37">
        <v>164000</v>
      </c>
      <c r="BG614" s="37">
        <v>204900</v>
      </c>
      <c r="BH614" s="38">
        <v>80</v>
      </c>
      <c r="BI614" s="38">
        <v>3.8</v>
      </c>
      <c r="BJ614" s="37">
        <v>12100</v>
      </c>
      <c r="BK614" s="37">
        <v>204900</v>
      </c>
      <c r="BL614" s="38">
        <v>5.9</v>
      </c>
      <c r="BM614" s="38">
        <v>2.2000000000000002</v>
      </c>
      <c r="CA614" s="33" t="s">
        <v>628</v>
      </c>
      <c r="CB614" s="37">
        <v>94000</v>
      </c>
      <c r="CC614" s="37">
        <v>289300</v>
      </c>
      <c r="CD614" s="38">
        <v>32.5</v>
      </c>
      <c r="CE614" s="38">
        <v>3</v>
      </c>
      <c r="CF614" s="37">
        <v>215000</v>
      </c>
      <c r="CG614" s="37">
        <v>289300</v>
      </c>
      <c r="CH614" s="38">
        <v>74.3</v>
      </c>
      <c r="CI614" s="38">
        <v>2.8</v>
      </c>
      <c r="CJ614" s="37">
        <v>15600</v>
      </c>
      <c r="CK614" s="37">
        <v>289300</v>
      </c>
      <c r="CL614" s="38">
        <v>5.4</v>
      </c>
      <c r="CM614" s="38">
        <v>1.4</v>
      </c>
    </row>
    <row r="615" spans="1:91" x14ac:dyDescent="0.3">
      <c r="A615" s="6" t="s">
        <v>19</v>
      </c>
      <c r="B615" s="7">
        <v>21600</v>
      </c>
      <c r="C615" s="7">
        <v>80100</v>
      </c>
      <c r="D615" s="8">
        <v>27</v>
      </c>
      <c r="E615" s="8">
        <v>3.1</v>
      </c>
      <c r="F615" s="7">
        <v>58800</v>
      </c>
      <c r="G615" s="7">
        <v>80100</v>
      </c>
      <c r="H615" s="8">
        <v>73.400000000000006</v>
      </c>
      <c r="I615" s="8">
        <v>3.1</v>
      </c>
      <c r="J615" s="7">
        <v>6700</v>
      </c>
      <c r="K615" s="7">
        <v>80100</v>
      </c>
      <c r="L615" s="8">
        <v>8.3000000000000007</v>
      </c>
      <c r="M615" s="8">
        <v>1.9</v>
      </c>
      <c r="AA615" s="24" t="s">
        <v>616</v>
      </c>
      <c r="AB615" s="25">
        <v>44200</v>
      </c>
      <c r="AC615" s="25">
        <v>120500</v>
      </c>
      <c r="AD615" s="26">
        <v>36.700000000000003</v>
      </c>
      <c r="AE615" s="26">
        <v>3.5</v>
      </c>
      <c r="AF615" s="25">
        <v>10000</v>
      </c>
      <c r="AG615" s="25">
        <v>120500</v>
      </c>
      <c r="AH615" s="26">
        <v>8.3000000000000007</v>
      </c>
      <c r="AI615" s="26">
        <v>2</v>
      </c>
      <c r="AJ615" s="25">
        <v>92500</v>
      </c>
      <c r="AK615" s="25">
        <v>120500</v>
      </c>
      <c r="AL615" s="26">
        <v>76.7</v>
      </c>
      <c r="AM615" s="26">
        <v>3.1</v>
      </c>
      <c r="BA615" s="36" t="s">
        <v>626</v>
      </c>
      <c r="BB615" s="37">
        <v>20700</v>
      </c>
      <c r="BC615" s="37">
        <v>78000</v>
      </c>
      <c r="BD615" s="38">
        <v>26.5</v>
      </c>
      <c r="BE615" s="38">
        <v>3</v>
      </c>
      <c r="BF615" s="37">
        <v>54600</v>
      </c>
      <c r="BG615" s="37">
        <v>78000</v>
      </c>
      <c r="BH615" s="38">
        <v>70</v>
      </c>
      <c r="BI615" s="38">
        <v>3.1</v>
      </c>
      <c r="BJ615" s="37">
        <v>9200</v>
      </c>
      <c r="BK615" s="37">
        <v>78000</v>
      </c>
      <c r="BL615" s="38">
        <v>11.8</v>
      </c>
      <c r="BM615" s="38">
        <v>2.2000000000000002</v>
      </c>
      <c r="CA615" s="33" t="s">
        <v>629</v>
      </c>
      <c r="CB615" s="37">
        <v>58200</v>
      </c>
      <c r="CC615" s="37">
        <v>176300</v>
      </c>
      <c r="CD615" s="38">
        <v>33</v>
      </c>
      <c r="CE615" s="38">
        <v>3.2</v>
      </c>
      <c r="CF615" s="37">
        <v>128900</v>
      </c>
      <c r="CG615" s="37">
        <v>176300</v>
      </c>
      <c r="CH615" s="38">
        <v>73.099999999999994</v>
      </c>
      <c r="CI615" s="38">
        <v>3</v>
      </c>
      <c r="CJ615" s="37">
        <v>19800</v>
      </c>
      <c r="CK615" s="37">
        <v>176300</v>
      </c>
      <c r="CL615" s="38">
        <v>11.2</v>
      </c>
      <c r="CM615" s="38">
        <v>2.1</v>
      </c>
    </row>
    <row r="616" spans="1:91" x14ac:dyDescent="0.3">
      <c r="A616" s="6" t="s">
        <v>20</v>
      </c>
      <c r="B616" s="7">
        <v>44200</v>
      </c>
      <c r="C616" s="7">
        <v>120500</v>
      </c>
      <c r="D616" s="8">
        <v>36.700000000000003</v>
      </c>
      <c r="E616" s="8">
        <v>3.5</v>
      </c>
      <c r="F616" s="7">
        <v>92500</v>
      </c>
      <c r="G616" s="7">
        <v>120500</v>
      </c>
      <c r="H616" s="8">
        <v>76.7</v>
      </c>
      <c r="I616" s="8">
        <v>3.1</v>
      </c>
      <c r="J616" s="7">
        <v>10000</v>
      </c>
      <c r="K616" s="7">
        <v>120500</v>
      </c>
      <c r="L616" s="8">
        <v>8.3000000000000007</v>
      </c>
      <c r="M616" s="8">
        <v>2</v>
      </c>
      <c r="AA616" s="24" t="s">
        <v>617</v>
      </c>
      <c r="AB616" s="25">
        <v>37700</v>
      </c>
      <c r="AC616" s="25">
        <v>125100</v>
      </c>
      <c r="AD616" s="26">
        <v>30.2</v>
      </c>
      <c r="AE616" s="26">
        <v>3.1</v>
      </c>
      <c r="AF616" s="25">
        <v>10400</v>
      </c>
      <c r="AG616" s="25">
        <v>125100</v>
      </c>
      <c r="AH616" s="26">
        <v>8.3000000000000007</v>
      </c>
      <c r="AI616" s="26">
        <v>1.8</v>
      </c>
      <c r="AJ616" s="25">
        <v>95500</v>
      </c>
      <c r="AK616" s="25">
        <v>125100</v>
      </c>
      <c r="AL616" s="26">
        <v>76.400000000000006</v>
      </c>
      <c r="AM616" s="26">
        <v>2.8</v>
      </c>
      <c r="BA616" s="36" t="s">
        <v>627</v>
      </c>
      <c r="BB616" s="37">
        <v>52200</v>
      </c>
      <c r="BC616" s="37">
        <v>128800</v>
      </c>
      <c r="BD616" s="38">
        <v>40.5</v>
      </c>
      <c r="BE616" s="38">
        <v>3.4</v>
      </c>
      <c r="BF616" s="37">
        <v>100200</v>
      </c>
      <c r="BG616" s="37">
        <v>128800</v>
      </c>
      <c r="BH616" s="38">
        <v>77.8</v>
      </c>
      <c r="BI616" s="38">
        <v>2.8</v>
      </c>
      <c r="BJ616" s="37">
        <v>10300</v>
      </c>
      <c r="BK616" s="37">
        <v>128800</v>
      </c>
      <c r="BL616" s="38">
        <v>8</v>
      </c>
      <c r="BM616" s="38">
        <v>1.9</v>
      </c>
      <c r="CA616" s="33" t="s">
        <v>630</v>
      </c>
      <c r="CB616" s="37">
        <v>44500</v>
      </c>
      <c r="CC616" s="37">
        <v>114100</v>
      </c>
      <c r="CD616" s="38">
        <v>39</v>
      </c>
      <c r="CE616" s="38">
        <v>3.2</v>
      </c>
      <c r="CF616" s="37">
        <v>85200</v>
      </c>
      <c r="CG616" s="37">
        <v>114100</v>
      </c>
      <c r="CH616" s="38">
        <v>74.7</v>
      </c>
      <c r="CI616" s="38">
        <v>2.9</v>
      </c>
      <c r="CJ616" s="37">
        <v>10400</v>
      </c>
      <c r="CK616" s="37">
        <v>114100</v>
      </c>
      <c r="CL616" s="38">
        <v>9.1</v>
      </c>
      <c r="CM616" s="38">
        <v>1.9</v>
      </c>
    </row>
    <row r="617" spans="1:91" x14ac:dyDescent="0.3">
      <c r="A617" s="6" t="s">
        <v>21</v>
      </c>
      <c r="B617" s="7">
        <v>37700</v>
      </c>
      <c r="C617" s="7">
        <v>125100</v>
      </c>
      <c r="D617" s="8">
        <v>30.2</v>
      </c>
      <c r="E617" s="8">
        <v>3.1</v>
      </c>
      <c r="F617" s="7">
        <v>95500</v>
      </c>
      <c r="G617" s="7">
        <v>125100</v>
      </c>
      <c r="H617" s="8">
        <v>76.400000000000006</v>
      </c>
      <c r="I617" s="8">
        <v>2.8</v>
      </c>
      <c r="J617" s="7">
        <v>10400</v>
      </c>
      <c r="K617" s="7">
        <v>125100</v>
      </c>
      <c r="L617" s="8">
        <v>8.3000000000000007</v>
      </c>
      <c r="M617" s="8">
        <v>1.8</v>
      </c>
      <c r="AA617" s="24" t="s">
        <v>618</v>
      </c>
      <c r="AB617" s="25">
        <v>78300</v>
      </c>
      <c r="AC617" s="25">
        <v>199900</v>
      </c>
      <c r="AD617" s="26">
        <v>39.1</v>
      </c>
      <c r="AE617" s="26">
        <v>3.4</v>
      </c>
      <c r="AF617" s="25">
        <v>20600</v>
      </c>
      <c r="AG617" s="25">
        <v>199900</v>
      </c>
      <c r="AH617" s="26">
        <v>10.3</v>
      </c>
      <c r="AI617" s="26">
        <v>2.1</v>
      </c>
      <c r="AJ617" s="25">
        <v>151800</v>
      </c>
      <c r="AK617" s="25">
        <v>199900</v>
      </c>
      <c r="AL617" s="26">
        <v>75.900000000000006</v>
      </c>
      <c r="AM617" s="26">
        <v>3</v>
      </c>
      <c r="BA617" s="36" t="s">
        <v>628</v>
      </c>
      <c r="BB617" s="37">
        <v>92100</v>
      </c>
      <c r="BC617" s="37">
        <v>289400</v>
      </c>
      <c r="BD617" s="38">
        <v>31.8</v>
      </c>
      <c r="BE617" s="38">
        <v>2.9</v>
      </c>
      <c r="BF617" s="37">
        <v>217000</v>
      </c>
      <c r="BG617" s="37">
        <v>289400</v>
      </c>
      <c r="BH617" s="38">
        <v>75</v>
      </c>
      <c r="BI617" s="38">
        <v>2.7</v>
      </c>
      <c r="BJ617" s="37">
        <v>16700</v>
      </c>
      <c r="BK617" s="37">
        <v>289400</v>
      </c>
      <c r="BL617" s="38">
        <v>5.8</v>
      </c>
      <c r="BM617" s="38">
        <v>1.4</v>
      </c>
      <c r="CA617" s="33" t="s">
        <v>631</v>
      </c>
      <c r="CB617" s="37">
        <v>169300</v>
      </c>
      <c r="CC617" s="37">
        <v>387000</v>
      </c>
      <c r="CD617" s="38">
        <v>43.7</v>
      </c>
      <c r="CE617" s="38">
        <v>3.2</v>
      </c>
      <c r="CF617" s="37">
        <v>280500</v>
      </c>
      <c r="CG617" s="37">
        <v>387000</v>
      </c>
      <c r="CH617" s="38">
        <v>72.5</v>
      </c>
      <c r="CI617" s="38">
        <v>2.9</v>
      </c>
      <c r="CJ617" s="37">
        <v>41500</v>
      </c>
      <c r="CK617" s="37">
        <v>387000</v>
      </c>
      <c r="CL617" s="38">
        <v>10.7</v>
      </c>
      <c r="CM617" s="38">
        <v>2</v>
      </c>
    </row>
    <row r="618" spans="1:91" x14ac:dyDescent="0.3">
      <c r="A618" s="6" t="s">
        <v>22</v>
      </c>
      <c r="B618" s="7">
        <v>78300</v>
      </c>
      <c r="C618" s="7">
        <v>199900</v>
      </c>
      <c r="D618" s="8">
        <v>39.1</v>
      </c>
      <c r="E618" s="8">
        <v>3.4</v>
      </c>
      <c r="F618" s="7">
        <v>151800</v>
      </c>
      <c r="G618" s="7">
        <v>199900</v>
      </c>
      <c r="H618" s="8">
        <v>75.900000000000006</v>
      </c>
      <c r="I618" s="8">
        <v>3</v>
      </c>
      <c r="J618" s="7">
        <v>20600</v>
      </c>
      <c r="K618" s="7">
        <v>199900</v>
      </c>
      <c r="L618" s="8">
        <v>10.3</v>
      </c>
      <c r="M618" s="8">
        <v>2.1</v>
      </c>
      <c r="AA618" s="24" t="s">
        <v>619</v>
      </c>
      <c r="AB618" s="25">
        <v>43900</v>
      </c>
      <c r="AC618" s="25">
        <v>127800</v>
      </c>
      <c r="AD618" s="26">
        <v>34.4</v>
      </c>
      <c r="AE618" s="26">
        <v>3.2</v>
      </c>
      <c r="AF618" s="25">
        <v>10100</v>
      </c>
      <c r="AG618" s="25">
        <v>127800</v>
      </c>
      <c r="AH618" s="26">
        <v>7.9</v>
      </c>
      <c r="AI618" s="26">
        <v>1.8</v>
      </c>
      <c r="AJ618" s="25">
        <v>100200</v>
      </c>
      <c r="AK618" s="25">
        <v>127800</v>
      </c>
      <c r="AL618" s="26">
        <v>78.400000000000006</v>
      </c>
      <c r="AM618" s="26">
        <v>2.8</v>
      </c>
      <c r="BA618" s="36" t="s">
        <v>629</v>
      </c>
      <c r="BB618" s="37">
        <v>57400</v>
      </c>
      <c r="BC618" s="37">
        <v>175500</v>
      </c>
      <c r="BD618" s="38">
        <v>32.700000000000003</v>
      </c>
      <c r="BE618" s="38">
        <v>3.1</v>
      </c>
      <c r="BF618" s="37">
        <v>120800</v>
      </c>
      <c r="BG618" s="37">
        <v>175500</v>
      </c>
      <c r="BH618" s="38">
        <v>68.8</v>
      </c>
      <c r="BI618" s="38">
        <v>3.1</v>
      </c>
      <c r="BJ618" s="37">
        <v>22700</v>
      </c>
      <c r="BK618" s="37">
        <v>175500</v>
      </c>
      <c r="BL618" s="38">
        <v>13</v>
      </c>
      <c r="BM618" s="38">
        <v>2.2999999999999998</v>
      </c>
      <c r="CA618" s="33" t="s">
        <v>632</v>
      </c>
      <c r="CB618" s="37">
        <v>38400</v>
      </c>
      <c r="CC618" s="37">
        <v>142400</v>
      </c>
      <c r="CD618" s="38">
        <v>26.9</v>
      </c>
      <c r="CE618" s="38">
        <v>2.9</v>
      </c>
      <c r="CF618" s="37">
        <v>95000</v>
      </c>
      <c r="CG618" s="37">
        <v>142400</v>
      </c>
      <c r="CH618" s="38">
        <v>66.7</v>
      </c>
      <c r="CI618" s="38">
        <v>3.1</v>
      </c>
      <c r="CJ618" s="37">
        <v>18900</v>
      </c>
      <c r="CK618" s="37">
        <v>142400</v>
      </c>
      <c r="CL618" s="38">
        <v>13.3</v>
      </c>
      <c r="CM618" s="38">
        <v>2.2999999999999998</v>
      </c>
    </row>
    <row r="619" spans="1:91" x14ac:dyDescent="0.3">
      <c r="A619" s="6" t="s">
        <v>23</v>
      </c>
      <c r="B619" s="7">
        <v>43900</v>
      </c>
      <c r="C619" s="7">
        <v>127800</v>
      </c>
      <c r="D619" s="8">
        <v>34.4</v>
      </c>
      <c r="E619" s="8">
        <v>3.2</v>
      </c>
      <c r="F619" s="7">
        <v>100200</v>
      </c>
      <c r="G619" s="7">
        <v>127800</v>
      </c>
      <c r="H619" s="8">
        <v>78.400000000000006</v>
      </c>
      <c r="I619" s="8">
        <v>2.8</v>
      </c>
      <c r="J619" s="7">
        <v>10100</v>
      </c>
      <c r="K619" s="7">
        <v>127800</v>
      </c>
      <c r="L619" s="8">
        <v>7.9</v>
      </c>
      <c r="M619" s="8">
        <v>1.8</v>
      </c>
      <c r="AA619" s="24" t="s">
        <v>620</v>
      </c>
      <c r="AB619" s="25">
        <v>24900</v>
      </c>
      <c r="AC619" s="25">
        <v>94200</v>
      </c>
      <c r="AD619" s="26">
        <v>26.5</v>
      </c>
      <c r="AE619" s="26">
        <v>2.8</v>
      </c>
      <c r="AF619" s="25">
        <v>9400</v>
      </c>
      <c r="AG619" s="25">
        <v>94200</v>
      </c>
      <c r="AH619" s="26">
        <v>10</v>
      </c>
      <c r="AI619" s="26">
        <v>1.9</v>
      </c>
      <c r="AJ619" s="25">
        <v>68200</v>
      </c>
      <c r="AK619" s="25">
        <v>94200</v>
      </c>
      <c r="AL619" s="26">
        <v>72.400000000000006</v>
      </c>
      <c r="AM619" s="26">
        <v>2.8</v>
      </c>
      <c r="BA619" s="36" t="s">
        <v>630</v>
      </c>
      <c r="BB619" s="37">
        <v>44100</v>
      </c>
      <c r="BC619" s="37">
        <v>114800</v>
      </c>
      <c r="BD619" s="38">
        <v>38.4</v>
      </c>
      <c r="BE619" s="38">
        <v>3.2</v>
      </c>
      <c r="BF619" s="37">
        <v>87100</v>
      </c>
      <c r="BG619" s="37">
        <v>114800</v>
      </c>
      <c r="BH619" s="38">
        <v>75.900000000000006</v>
      </c>
      <c r="BI619" s="38">
        <v>2.8</v>
      </c>
      <c r="BJ619" s="37">
        <v>8700</v>
      </c>
      <c r="BK619" s="37">
        <v>114800</v>
      </c>
      <c r="BL619" s="38">
        <v>7.5</v>
      </c>
      <c r="BM619" s="38">
        <v>1.7</v>
      </c>
      <c r="CA619" s="33" t="s">
        <v>633</v>
      </c>
      <c r="CB619" s="37">
        <v>36700</v>
      </c>
      <c r="CC619" s="37">
        <v>132200</v>
      </c>
      <c r="CD619" s="38">
        <v>27.7</v>
      </c>
      <c r="CE619" s="38">
        <v>2.9</v>
      </c>
      <c r="CF619" s="37">
        <v>88200</v>
      </c>
      <c r="CG619" s="37">
        <v>132200</v>
      </c>
      <c r="CH619" s="38">
        <v>66.7</v>
      </c>
      <c r="CI619" s="38">
        <v>3</v>
      </c>
      <c r="CJ619" s="37">
        <v>15400</v>
      </c>
      <c r="CK619" s="37">
        <v>132200</v>
      </c>
      <c r="CL619" s="38">
        <v>11.7</v>
      </c>
      <c r="CM619" s="38">
        <v>2.1</v>
      </c>
    </row>
    <row r="620" spans="1:91" x14ac:dyDescent="0.3">
      <c r="A620" s="6" t="s">
        <v>24</v>
      </c>
      <c r="B620" s="7">
        <v>24900</v>
      </c>
      <c r="C620" s="7">
        <v>94200</v>
      </c>
      <c r="D620" s="8">
        <v>26.5</v>
      </c>
      <c r="E620" s="8">
        <v>2.8</v>
      </c>
      <c r="F620" s="7">
        <v>68200</v>
      </c>
      <c r="G620" s="7">
        <v>94200</v>
      </c>
      <c r="H620" s="8">
        <v>72.400000000000006</v>
      </c>
      <c r="I620" s="8">
        <v>2.8</v>
      </c>
      <c r="J620" s="7">
        <v>9400</v>
      </c>
      <c r="K620" s="7">
        <v>94200</v>
      </c>
      <c r="L620" s="8">
        <v>10</v>
      </c>
      <c r="M620" s="8">
        <v>1.9</v>
      </c>
      <c r="AA620" s="24" t="s">
        <v>621</v>
      </c>
      <c r="AB620" s="25">
        <v>45700</v>
      </c>
      <c r="AC620" s="25">
        <v>175900</v>
      </c>
      <c r="AD620" s="26">
        <v>26</v>
      </c>
      <c r="AE620" s="26">
        <v>3</v>
      </c>
      <c r="AF620" s="25">
        <v>14800</v>
      </c>
      <c r="AG620" s="25">
        <v>175900</v>
      </c>
      <c r="AH620" s="26">
        <v>8.4</v>
      </c>
      <c r="AI620" s="26">
        <v>1.9</v>
      </c>
      <c r="AJ620" s="25">
        <v>127500</v>
      </c>
      <c r="AK620" s="25">
        <v>175900</v>
      </c>
      <c r="AL620" s="26">
        <v>72.5</v>
      </c>
      <c r="AM620" s="26">
        <v>3</v>
      </c>
      <c r="BA620" s="36" t="s">
        <v>631</v>
      </c>
      <c r="BB620" s="37">
        <v>169800</v>
      </c>
      <c r="BC620" s="37">
        <v>385000</v>
      </c>
      <c r="BD620" s="38">
        <v>44.1</v>
      </c>
      <c r="BE620" s="38">
        <v>3.1</v>
      </c>
      <c r="BF620" s="37">
        <v>279800</v>
      </c>
      <c r="BG620" s="37">
        <v>385000</v>
      </c>
      <c r="BH620" s="38">
        <v>72.7</v>
      </c>
      <c r="BI620" s="38">
        <v>2.8</v>
      </c>
      <c r="BJ620" s="37">
        <v>40300</v>
      </c>
      <c r="BK620" s="37">
        <v>385000</v>
      </c>
      <c r="BL620" s="38">
        <v>10.5</v>
      </c>
      <c r="BM620" s="38">
        <v>1.9</v>
      </c>
      <c r="CA620" s="33" t="s">
        <v>634</v>
      </c>
      <c r="CB620" s="37">
        <v>58400</v>
      </c>
      <c r="CC620" s="37">
        <v>163500</v>
      </c>
      <c r="CD620" s="38">
        <v>35.700000000000003</v>
      </c>
      <c r="CE620" s="38">
        <v>3.3</v>
      </c>
      <c r="CF620" s="37">
        <v>114400</v>
      </c>
      <c r="CG620" s="37">
        <v>163500</v>
      </c>
      <c r="CH620" s="38">
        <v>70</v>
      </c>
      <c r="CI620" s="38">
        <v>3.1</v>
      </c>
      <c r="CJ620" s="37">
        <v>14600</v>
      </c>
      <c r="CK620" s="37">
        <v>163500</v>
      </c>
      <c r="CL620" s="38">
        <v>8.9</v>
      </c>
      <c r="CM620" s="38">
        <v>1.9</v>
      </c>
    </row>
    <row r="621" spans="1:91" x14ac:dyDescent="0.3">
      <c r="A621" s="6" t="s">
        <v>25</v>
      </c>
      <c r="B621" s="7">
        <v>45700</v>
      </c>
      <c r="C621" s="7">
        <v>175900</v>
      </c>
      <c r="D621" s="8">
        <v>26</v>
      </c>
      <c r="E621" s="8">
        <v>3</v>
      </c>
      <c r="F621" s="7">
        <v>127500</v>
      </c>
      <c r="G621" s="7">
        <v>175900</v>
      </c>
      <c r="H621" s="8">
        <v>72.5</v>
      </c>
      <c r="I621" s="8">
        <v>3</v>
      </c>
      <c r="J621" s="7">
        <v>14800</v>
      </c>
      <c r="K621" s="7">
        <v>175900</v>
      </c>
      <c r="L621" s="8">
        <v>8.4</v>
      </c>
      <c r="M621" s="8">
        <v>1.9</v>
      </c>
      <c r="AA621" s="24" t="s">
        <v>622</v>
      </c>
      <c r="AB621" s="25">
        <v>25300</v>
      </c>
      <c r="AC621" s="25">
        <v>90400</v>
      </c>
      <c r="AD621" s="26">
        <v>28</v>
      </c>
      <c r="AE621" s="26">
        <v>2.7</v>
      </c>
      <c r="AF621" s="25">
        <v>11400</v>
      </c>
      <c r="AG621" s="25">
        <v>90400</v>
      </c>
      <c r="AH621" s="26">
        <v>12.7</v>
      </c>
      <c r="AI621" s="26">
        <v>2</v>
      </c>
      <c r="AJ621" s="25">
        <v>60200</v>
      </c>
      <c r="AK621" s="25">
        <v>90400</v>
      </c>
      <c r="AL621" s="26">
        <v>66.599999999999994</v>
      </c>
      <c r="AM621" s="26">
        <v>2.9</v>
      </c>
      <c r="BA621" s="36" t="s">
        <v>632</v>
      </c>
      <c r="BB621" s="37">
        <v>39700</v>
      </c>
      <c r="BC621" s="37">
        <v>142200</v>
      </c>
      <c r="BD621" s="38">
        <v>27.9</v>
      </c>
      <c r="BE621" s="38">
        <v>3</v>
      </c>
      <c r="BF621" s="37">
        <v>93600</v>
      </c>
      <c r="BG621" s="37">
        <v>142200</v>
      </c>
      <c r="BH621" s="38">
        <v>65.8</v>
      </c>
      <c r="BI621" s="38">
        <v>3.2</v>
      </c>
      <c r="BJ621" s="37">
        <v>19400</v>
      </c>
      <c r="BK621" s="37">
        <v>142200</v>
      </c>
      <c r="BL621" s="38">
        <v>13.6</v>
      </c>
      <c r="BM621" s="38">
        <v>2.2999999999999998</v>
      </c>
      <c r="CA621" s="33" t="s">
        <v>635</v>
      </c>
      <c r="CB621" s="37">
        <v>79200</v>
      </c>
      <c r="CC621" s="37">
        <v>174800</v>
      </c>
      <c r="CD621" s="38">
        <v>45.3</v>
      </c>
      <c r="CE621" s="38">
        <v>3.8</v>
      </c>
      <c r="CF621" s="37">
        <v>137300</v>
      </c>
      <c r="CG621" s="37">
        <v>174800</v>
      </c>
      <c r="CH621" s="38">
        <v>78.5</v>
      </c>
      <c r="CI621" s="38">
        <v>3.1</v>
      </c>
      <c r="CJ621" s="37">
        <v>12300</v>
      </c>
      <c r="CK621" s="37">
        <v>174800</v>
      </c>
      <c r="CL621" s="38">
        <v>7.1</v>
      </c>
      <c r="CM621" s="38">
        <v>1.9</v>
      </c>
    </row>
    <row r="622" spans="1:91" x14ac:dyDescent="0.3">
      <c r="A622" s="6" t="s">
        <v>26</v>
      </c>
      <c r="B622" s="7">
        <v>25300</v>
      </c>
      <c r="C622" s="7">
        <v>90400</v>
      </c>
      <c r="D622" s="8">
        <v>28</v>
      </c>
      <c r="E622" s="8">
        <v>2.7</v>
      </c>
      <c r="F622" s="7">
        <v>60200</v>
      </c>
      <c r="G622" s="7">
        <v>90400</v>
      </c>
      <c r="H622" s="8">
        <v>66.599999999999994</v>
      </c>
      <c r="I622" s="8">
        <v>2.9</v>
      </c>
      <c r="J622" s="7">
        <v>11400</v>
      </c>
      <c r="K622" s="7">
        <v>90400</v>
      </c>
      <c r="L622" s="8">
        <v>12.7</v>
      </c>
      <c r="M622" s="8">
        <v>2</v>
      </c>
      <c r="AA622" s="24" t="s">
        <v>623</v>
      </c>
      <c r="AB622" s="25">
        <v>21200</v>
      </c>
      <c r="AC622" s="25">
        <v>82300</v>
      </c>
      <c r="AD622" s="26">
        <v>25.7</v>
      </c>
      <c r="AE622" s="26">
        <v>2.8</v>
      </c>
      <c r="AF622" s="25">
        <v>8000</v>
      </c>
      <c r="AG622" s="25">
        <v>82300</v>
      </c>
      <c r="AH622" s="26">
        <v>9.6999999999999993</v>
      </c>
      <c r="AI622" s="26">
        <v>1.9</v>
      </c>
      <c r="AJ622" s="25">
        <v>58800</v>
      </c>
      <c r="AK622" s="25">
        <v>82300</v>
      </c>
      <c r="AL622" s="26">
        <v>71.5</v>
      </c>
      <c r="AM622" s="26">
        <v>2.9</v>
      </c>
      <c r="BA622" s="36" t="s">
        <v>633</v>
      </c>
      <c r="BB622" s="37">
        <v>33800</v>
      </c>
      <c r="BC622" s="37">
        <v>132500</v>
      </c>
      <c r="BD622" s="38">
        <v>25.5</v>
      </c>
      <c r="BE622" s="38">
        <v>2.7</v>
      </c>
      <c r="BF622" s="37">
        <v>89300</v>
      </c>
      <c r="BG622" s="37">
        <v>132500</v>
      </c>
      <c r="BH622" s="38">
        <v>67.400000000000006</v>
      </c>
      <c r="BI622" s="38">
        <v>2.9</v>
      </c>
      <c r="BJ622" s="37">
        <v>15800</v>
      </c>
      <c r="BK622" s="37">
        <v>132500</v>
      </c>
      <c r="BL622" s="38">
        <v>11.9</v>
      </c>
      <c r="BM622" s="38">
        <v>2</v>
      </c>
      <c r="CA622" s="33" t="s">
        <v>636</v>
      </c>
      <c r="CB622" s="37">
        <v>39300</v>
      </c>
      <c r="CC622" s="37">
        <v>140100</v>
      </c>
      <c r="CD622" s="38">
        <v>28.1</v>
      </c>
      <c r="CE622" s="38">
        <v>3</v>
      </c>
      <c r="CF622" s="37">
        <v>101200</v>
      </c>
      <c r="CG622" s="37">
        <v>140100</v>
      </c>
      <c r="CH622" s="38">
        <v>72.3</v>
      </c>
      <c r="CI622" s="38">
        <v>3</v>
      </c>
      <c r="CJ622" s="37">
        <v>10900</v>
      </c>
      <c r="CK622" s="37">
        <v>140100</v>
      </c>
      <c r="CL622" s="38">
        <v>7.8</v>
      </c>
      <c r="CM622" s="38">
        <v>1.8</v>
      </c>
    </row>
    <row r="623" spans="1:91" x14ac:dyDescent="0.3">
      <c r="A623" s="6" t="s">
        <v>27</v>
      </c>
      <c r="B623" s="7">
        <v>21200</v>
      </c>
      <c r="C623" s="7">
        <v>82300</v>
      </c>
      <c r="D623" s="8">
        <v>25.7</v>
      </c>
      <c r="E623" s="8">
        <v>2.8</v>
      </c>
      <c r="F623" s="7">
        <v>58800</v>
      </c>
      <c r="G623" s="7">
        <v>82300</v>
      </c>
      <c r="H623" s="8">
        <v>71.5</v>
      </c>
      <c r="I623" s="8">
        <v>2.9</v>
      </c>
      <c r="J623" s="7">
        <v>8000</v>
      </c>
      <c r="K623" s="7">
        <v>82300</v>
      </c>
      <c r="L623" s="8">
        <v>9.6999999999999993</v>
      </c>
      <c r="M623" s="8">
        <v>1.9</v>
      </c>
      <c r="AA623" s="24" t="s">
        <v>624</v>
      </c>
      <c r="AB623" s="25">
        <v>87800</v>
      </c>
      <c r="AC623" s="25">
        <v>223300</v>
      </c>
      <c r="AD623" s="26">
        <v>39.299999999999997</v>
      </c>
      <c r="AE623" s="26">
        <v>4.4000000000000004</v>
      </c>
      <c r="AF623" s="25">
        <v>13100</v>
      </c>
      <c r="AG623" s="25">
        <v>223300</v>
      </c>
      <c r="AH623" s="26">
        <v>5.9</v>
      </c>
      <c r="AI623" s="26">
        <v>2.1</v>
      </c>
      <c r="AJ623" s="25">
        <v>176500</v>
      </c>
      <c r="AK623" s="25">
        <v>223300</v>
      </c>
      <c r="AL623" s="26">
        <v>79.099999999999994</v>
      </c>
      <c r="AM623" s="26">
        <v>3.7</v>
      </c>
      <c r="BA623" s="36" t="s">
        <v>634</v>
      </c>
      <c r="BB623" s="37">
        <v>50800</v>
      </c>
      <c r="BC623" s="37">
        <v>163200</v>
      </c>
      <c r="BD623" s="38">
        <v>31.1</v>
      </c>
      <c r="BE623" s="38">
        <v>3.1</v>
      </c>
      <c r="BF623" s="37">
        <v>114800</v>
      </c>
      <c r="BG623" s="37">
        <v>163200</v>
      </c>
      <c r="BH623" s="38">
        <v>70.400000000000006</v>
      </c>
      <c r="BI623" s="38">
        <v>3.1</v>
      </c>
      <c r="BJ623" s="37">
        <v>15700</v>
      </c>
      <c r="BK623" s="37">
        <v>163200</v>
      </c>
      <c r="BL623" s="38">
        <v>9.6</v>
      </c>
      <c r="BM623" s="38">
        <v>2</v>
      </c>
      <c r="CA623" s="33" t="s">
        <v>637</v>
      </c>
      <c r="CB623" s="37">
        <v>74200</v>
      </c>
      <c r="CC623" s="37">
        <v>145700</v>
      </c>
      <c r="CD623" s="38">
        <v>50.9</v>
      </c>
      <c r="CE623" s="38">
        <v>3.4</v>
      </c>
      <c r="CF623" s="37">
        <v>123200</v>
      </c>
      <c r="CG623" s="37">
        <v>145700</v>
      </c>
      <c r="CH623" s="38">
        <v>84.6</v>
      </c>
      <c r="CI623" s="38">
        <v>2.5</v>
      </c>
      <c r="CJ623" s="37">
        <v>5500</v>
      </c>
      <c r="CK623" s="37">
        <v>145700</v>
      </c>
      <c r="CL623" s="38">
        <v>3.8</v>
      </c>
      <c r="CM623" s="38">
        <v>1.3</v>
      </c>
    </row>
    <row r="624" spans="1:91" x14ac:dyDescent="0.3">
      <c r="A624" s="6" t="s">
        <v>28</v>
      </c>
      <c r="B624" s="7">
        <v>87800</v>
      </c>
      <c r="C624" s="7">
        <v>223300</v>
      </c>
      <c r="D624" s="8">
        <v>39.299999999999997</v>
      </c>
      <c r="E624" s="8">
        <v>4.4000000000000004</v>
      </c>
      <c r="F624" s="7">
        <v>176500</v>
      </c>
      <c r="G624" s="7">
        <v>223300</v>
      </c>
      <c r="H624" s="8">
        <v>79.099999999999994</v>
      </c>
      <c r="I624" s="8">
        <v>3.7</v>
      </c>
      <c r="J624" s="7">
        <v>13100</v>
      </c>
      <c r="K624" s="7">
        <v>223300</v>
      </c>
      <c r="L624" s="8">
        <v>5.9</v>
      </c>
      <c r="M624" s="8">
        <v>2.1</v>
      </c>
      <c r="AA624" s="24" t="s">
        <v>625</v>
      </c>
      <c r="AB624" s="25">
        <v>80700</v>
      </c>
      <c r="AC624" s="25">
        <v>203300</v>
      </c>
      <c r="AD624" s="26">
        <v>39.700000000000003</v>
      </c>
      <c r="AE624" s="26">
        <v>4.4000000000000004</v>
      </c>
      <c r="AF624" s="25">
        <v>19000</v>
      </c>
      <c r="AG624" s="25">
        <v>203300</v>
      </c>
      <c r="AH624" s="26">
        <v>9.4</v>
      </c>
      <c r="AI624" s="26">
        <v>2.6</v>
      </c>
      <c r="AJ624" s="25">
        <v>158300</v>
      </c>
      <c r="AK624" s="25">
        <v>203300</v>
      </c>
      <c r="AL624" s="26">
        <v>77.900000000000006</v>
      </c>
      <c r="AM624" s="26">
        <v>3.7</v>
      </c>
      <c r="BA624" s="36" t="s">
        <v>635</v>
      </c>
      <c r="BB624" s="37">
        <v>72100</v>
      </c>
      <c r="BC624" s="37">
        <v>174700</v>
      </c>
      <c r="BD624" s="38">
        <v>41.3</v>
      </c>
      <c r="BE624" s="38">
        <v>3.4</v>
      </c>
      <c r="BF624" s="37">
        <v>141300</v>
      </c>
      <c r="BG624" s="37">
        <v>174700</v>
      </c>
      <c r="BH624" s="38">
        <v>80.900000000000006</v>
      </c>
      <c r="BI624" s="38">
        <v>2.8</v>
      </c>
      <c r="BJ624" s="37">
        <v>8500</v>
      </c>
      <c r="BK624" s="37">
        <v>174700</v>
      </c>
      <c r="BL624" s="38">
        <v>4.9000000000000004</v>
      </c>
      <c r="BM624" s="38">
        <v>1.5</v>
      </c>
      <c r="CA624" s="33" t="s">
        <v>638</v>
      </c>
      <c r="CB624" s="37">
        <v>53100</v>
      </c>
      <c r="CC624" s="37">
        <v>202900</v>
      </c>
      <c r="CD624" s="38">
        <v>26.2</v>
      </c>
      <c r="CE624" s="38">
        <v>3</v>
      </c>
      <c r="CF624" s="37">
        <v>152500</v>
      </c>
      <c r="CG624" s="37">
        <v>202900</v>
      </c>
      <c r="CH624" s="38">
        <v>75.2</v>
      </c>
      <c r="CI624" s="38">
        <v>3</v>
      </c>
      <c r="CJ624" s="37">
        <v>17400</v>
      </c>
      <c r="CK624" s="37">
        <v>202900</v>
      </c>
      <c r="CL624" s="38">
        <v>8.6</v>
      </c>
      <c r="CM624" s="38">
        <v>1.9</v>
      </c>
    </row>
    <row r="625" spans="1:91" x14ac:dyDescent="0.3">
      <c r="A625" s="6" t="s">
        <v>29</v>
      </c>
      <c r="B625" s="7">
        <v>80700</v>
      </c>
      <c r="C625" s="7">
        <v>203300</v>
      </c>
      <c r="D625" s="8">
        <v>39.700000000000003</v>
      </c>
      <c r="E625" s="8">
        <v>4.4000000000000004</v>
      </c>
      <c r="F625" s="7">
        <v>158300</v>
      </c>
      <c r="G625" s="7">
        <v>203300</v>
      </c>
      <c r="H625" s="8">
        <v>77.900000000000006</v>
      </c>
      <c r="I625" s="8">
        <v>3.7</v>
      </c>
      <c r="J625" s="7">
        <v>19000</v>
      </c>
      <c r="K625" s="7">
        <v>203300</v>
      </c>
      <c r="L625" s="8">
        <v>9.4</v>
      </c>
      <c r="M625" s="8">
        <v>2.6</v>
      </c>
      <c r="AA625" s="24" t="s">
        <v>626</v>
      </c>
      <c r="AB625" s="25">
        <v>20900</v>
      </c>
      <c r="AC625" s="25">
        <v>78400</v>
      </c>
      <c r="AD625" s="26">
        <v>26.6</v>
      </c>
      <c r="AE625" s="26">
        <v>2.9</v>
      </c>
      <c r="AF625" s="25">
        <v>8200</v>
      </c>
      <c r="AG625" s="25">
        <v>78400</v>
      </c>
      <c r="AH625" s="26">
        <v>10.4</v>
      </c>
      <c r="AI625" s="26">
        <v>2</v>
      </c>
      <c r="AJ625" s="25">
        <v>55700</v>
      </c>
      <c r="AK625" s="25">
        <v>78400</v>
      </c>
      <c r="AL625" s="26">
        <v>71.099999999999994</v>
      </c>
      <c r="AM625" s="26">
        <v>3</v>
      </c>
      <c r="BA625" s="36" t="s">
        <v>636</v>
      </c>
      <c r="BB625" s="37">
        <v>36800</v>
      </c>
      <c r="BC625" s="37">
        <v>140800</v>
      </c>
      <c r="BD625" s="38">
        <v>26.2</v>
      </c>
      <c r="BE625" s="38">
        <v>2.8</v>
      </c>
      <c r="BF625" s="37">
        <v>98900</v>
      </c>
      <c r="BG625" s="37">
        <v>140800</v>
      </c>
      <c r="BH625" s="38">
        <v>70.3</v>
      </c>
      <c r="BI625" s="38">
        <v>2.9</v>
      </c>
      <c r="BJ625" s="37">
        <v>14200</v>
      </c>
      <c r="BK625" s="37">
        <v>140800</v>
      </c>
      <c r="BL625" s="38">
        <v>10.1</v>
      </c>
      <c r="BM625" s="38">
        <v>1.9</v>
      </c>
      <c r="CA625" s="33" t="s">
        <v>639</v>
      </c>
      <c r="CB625" s="37">
        <v>251900</v>
      </c>
      <c r="CC625" s="37">
        <v>719600</v>
      </c>
      <c r="CD625" s="38">
        <v>35</v>
      </c>
      <c r="CE625" s="38">
        <v>2.4</v>
      </c>
      <c r="CF625" s="37">
        <v>542700</v>
      </c>
      <c r="CG625" s="37">
        <v>719600</v>
      </c>
      <c r="CH625" s="38">
        <v>75.400000000000006</v>
      </c>
      <c r="CI625" s="38">
        <v>2.1</v>
      </c>
      <c r="CJ625" s="37">
        <v>58300</v>
      </c>
      <c r="CK625" s="37">
        <v>719600</v>
      </c>
      <c r="CL625" s="38">
        <v>8.1</v>
      </c>
      <c r="CM625" s="38">
        <v>1.4</v>
      </c>
    </row>
    <row r="626" spans="1:91" x14ac:dyDescent="0.3">
      <c r="A626" s="6" t="s">
        <v>30</v>
      </c>
      <c r="B626" s="7">
        <v>20900</v>
      </c>
      <c r="C626" s="7">
        <v>78400</v>
      </c>
      <c r="D626" s="8">
        <v>26.6</v>
      </c>
      <c r="E626" s="8">
        <v>2.9</v>
      </c>
      <c r="F626" s="7">
        <v>55700</v>
      </c>
      <c r="G626" s="7">
        <v>78400</v>
      </c>
      <c r="H626" s="8">
        <v>71.099999999999994</v>
      </c>
      <c r="I626" s="8">
        <v>3</v>
      </c>
      <c r="J626" s="7">
        <v>8200</v>
      </c>
      <c r="K626" s="7">
        <v>78400</v>
      </c>
      <c r="L626" s="8">
        <v>10.4</v>
      </c>
      <c r="M626" s="8">
        <v>2</v>
      </c>
      <c r="AA626" s="24" t="s">
        <v>627</v>
      </c>
      <c r="AB626" s="25">
        <v>49800</v>
      </c>
      <c r="AC626" s="25">
        <v>132100</v>
      </c>
      <c r="AD626" s="26">
        <v>37.700000000000003</v>
      </c>
      <c r="AE626" s="26">
        <v>3.4</v>
      </c>
      <c r="AF626" s="25">
        <v>8700</v>
      </c>
      <c r="AG626" s="25">
        <v>132100</v>
      </c>
      <c r="AH626" s="26">
        <v>6.6</v>
      </c>
      <c r="AI626" s="26">
        <v>1.7</v>
      </c>
      <c r="AJ626" s="25">
        <v>98500</v>
      </c>
      <c r="AK626" s="25">
        <v>132100</v>
      </c>
      <c r="AL626" s="26">
        <v>74.599999999999994</v>
      </c>
      <c r="AM626" s="26">
        <v>3</v>
      </c>
      <c r="BA626" s="36" t="s">
        <v>637</v>
      </c>
      <c r="BB626" s="37">
        <v>71400</v>
      </c>
      <c r="BC626" s="37">
        <v>144300</v>
      </c>
      <c r="BD626" s="38">
        <v>49.5</v>
      </c>
      <c r="BE626" s="38">
        <v>3.2</v>
      </c>
      <c r="BF626" s="37">
        <v>122200</v>
      </c>
      <c r="BG626" s="37">
        <v>144300</v>
      </c>
      <c r="BH626" s="38">
        <v>84.6</v>
      </c>
      <c r="BI626" s="38">
        <v>2.2999999999999998</v>
      </c>
      <c r="BJ626" s="37">
        <v>6200</v>
      </c>
      <c r="BK626" s="37">
        <v>144300</v>
      </c>
      <c r="BL626" s="38">
        <v>4.3</v>
      </c>
      <c r="BM626" s="38">
        <v>1.3</v>
      </c>
      <c r="CA626" s="33" t="s">
        <v>640</v>
      </c>
      <c r="CB626" s="37">
        <v>24300</v>
      </c>
      <c r="CC626" s="37">
        <v>92700</v>
      </c>
      <c r="CD626" s="38">
        <v>26.2</v>
      </c>
      <c r="CE626" s="38">
        <v>3.1</v>
      </c>
      <c r="CF626" s="37">
        <v>64000</v>
      </c>
      <c r="CG626" s="37">
        <v>92700</v>
      </c>
      <c r="CH626" s="38">
        <v>69</v>
      </c>
      <c r="CI626" s="38">
        <v>3.3</v>
      </c>
      <c r="CJ626" s="37">
        <v>13600</v>
      </c>
      <c r="CK626" s="37">
        <v>92700</v>
      </c>
      <c r="CL626" s="38">
        <v>14.7</v>
      </c>
      <c r="CM626" s="38">
        <v>2.5</v>
      </c>
    </row>
    <row r="627" spans="1:91" x14ac:dyDescent="0.3">
      <c r="A627" s="6" t="s">
        <v>31</v>
      </c>
      <c r="B627" s="7">
        <v>49800</v>
      </c>
      <c r="C627" s="7">
        <v>132100</v>
      </c>
      <c r="D627" s="8">
        <v>37.700000000000003</v>
      </c>
      <c r="E627" s="8">
        <v>3.4</v>
      </c>
      <c r="F627" s="7">
        <v>98500</v>
      </c>
      <c r="G627" s="7">
        <v>132100</v>
      </c>
      <c r="H627" s="8">
        <v>74.599999999999994</v>
      </c>
      <c r="I627" s="8">
        <v>3</v>
      </c>
      <c r="J627" s="7">
        <v>8700</v>
      </c>
      <c r="K627" s="7">
        <v>132100</v>
      </c>
      <c r="L627" s="8">
        <v>6.6</v>
      </c>
      <c r="M627" s="8">
        <v>1.7</v>
      </c>
      <c r="AA627" s="24" t="s">
        <v>628</v>
      </c>
      <c r="AB627" s="25">
        <v>91200</v>
      </c>
      <c r="AC627" s="25">
        <v>294300</v>
      </c>
      <c r="AD627" s="26">
        <v>31</v>
      </c>
      <c r="AE627" s="26">
        <v>2.9</v>
      </c>
      <c r="AF627" s="25">
        <v>20300</v>
      </c>
      <c r="AG627" s="25">
        <v>294300</v>
      </c>
      <c r="AH627" s="26">
        <v>6.9</v>
      </c>
      <c r="AI627" s="26">
        <v>1.6</v>
      </c>
      <c r="AJ627" s="25">
        <v>219200</v>
      </c>
      <c r="AK627" s="25">
        <v>294300</v>
      </c>
      <c r="AL627" s="26">
        <v>74.5</v>
      </c>
      <c r="AM627" s="26">
        <v>2.7</v>
      </c>
      <c r="BA627" s="36" t="s">
        <v>638</v>
      </c>
      <c r="BB627" s="37">
        <v>56900</v>
      </c>
      <c r="BC627" s="37">
        <v>204000</v>
      </c>
      <c r="BD627" s="38">
        <v>27.9</v>
      </c>
      <c r="BE627" s="38">
        <v>3.1</v>
      </c>
      <c r="BF627" s="37">
        <v>143800</v>
      </c>
      <c r="BG627" s="37">
        <v>204000</v>
      </c>
      <c r="BH627" s="38">
        <v>70.5</v>
      </c>
      <c r="BI627" s="38">
        <v>3.2</v>
      </c>
      <c r="BJ627" s="37">
        <v>21900</v>
      </c>
      <c r="BK627" s="37">
        <v>204000</v>
      </c>
      <c r="BL627" s="38">
        <v>10.7</v>
      </c>
      <c r="BM627" s="38">
        <v>2.1</v>
      </c>
      <c r="CA627" s="33" t="s">
        <v>641</v>
      </c>
      <c r="CB627" s="37">
        <v>130400</v>
      </c>
      <c r="CC627" s="37">
        <v>333400</v>
      </c>
      <c r="CD627" s="38">
        <v>39.1</v>
      </c>
      <c r="CE627" s="38">
        <v>3.3</v>
      </c>
      <c r="CF627" s="37">
        <v>240700</v>
      </c>
      <c r="CG627" s="37">
        <v>333400</v>
      </c>
      <c r="CH627" s="38">
        <v>72.2</v>
      </c>
      <c r="CI627" s="38">
        <v>3</v>
      </c>
      <c r="CJ627" s="37">
        <v>38300</v>
      </c>
      <c r="CK627" s="37">
        <v>333400</v>
      </c>
      <c r="CL627" s="38">
        <v>11.5</v>
      </c>
      <c r="CM627" s="38">
        <v>2.1</v>
      </c>
    </row>
    <row r="628" spans="1:91" x14ac:dyDescent="0.3">
      <c r="A628" s="6" t="s">
        <v>32</v>
      </c>
      <c r="B628" s="7">
        <v>91200</v>
      </c>
      <c r="C628" s="7">
        <v>294300</v>
      </c>
      <c r="D628" s="8">
        <v>31</v>
      </c>
      <c r="E628" s="8">
        <v>2.9</v>
      </c>
      <c r="F628" s="7">
        <v>219200</v>
      </c>
      <c r="G628" s="7">
        <v>294300</v>
      </c>
      <c r="H628" s="8">
        <v>74.5</v>
      </c>
      <c r="I628" s="8">
        <v>2.7</v>
      </c>
      <c r="J628" s="7">
        <v>20300</v>
      </c>
      <c r="K628" s="7">
        <v>294300</v>
      </c>
      <c r="L628" s="8">
        <v>6.9</v>
      </c>
      <c r="M628" s="8">
        <v>1.6</v>
      </c>
      <c r="AA628" s="24" t="s">
        <v>629</v>
      </c>
      <c r="AB628" s="25">
        <v>58700</v>
      </c>
      <c r="AC628" s="25">
        <v>174700</v>
      </c>
      <c r="AD628" s="26">
        <v>33.6</v>
      </c>
      <c r="AE628" s="26">
        <v>3.2</v>
      </c>
      <c r="AF628" s="25">
        <v>19000</v>
      </c>
      <c r="AG628" s="25">
        <v>174700</v>
      </c>
      <c r="AH628" s="26">
        <v>10.8</v>
      </c>
      <c r="AI628" s="26">
        <v>2.1</v>
      </c>
      <c r="AJ628" s="25">
        <v>126300</v>
      </c>
      <c r="AK628" s="25">
        <v>174700</v>
      </c>
      <c r="AL628" s="26">
        <v>72.3</v>
      </c>
      <c r="AM628" s="26">
        <v>3</v>
      </c>
      <c r="BA628" s="36" t="s">
        <v>639</v>
      </c>
      <c r="BB628" s="37">
        <v>263700</v>
      </c>
      <c r="BC628" s="37">
        <v>723400</v>
      </c>
      <c r="BD628" s="38">
        <v>36.4</v>
      </c>
      <c r="BE628" s="38">
        <v>2.2999999999999998</v>
      </c>
      <c r="BF628" s="37">
        <v>550200</v>
      </c>
      <c r="BG628" s="37">
        <v>723400</v>
      </c>
      <c r="BH628" s="38">
        <v>76.099999999999994</v>
      </c>
      <c r="BI628" s="38">
        <v>2.1</v>
      </c>
      <c r="BJ628" s="37">
        <v>59900</v>
      </c>
      <c r="BK628" s="37">
        <v>723400</v>
      </c>
      <c r="BL628" s="38">
        <v>8.3000000000000007</v>
      </c>
      <c r="BM628" s="38">
        <v>1.3</v>
      </c>
      <c r="CA628" s="33" t="s">
        <v>642</v>
      </c>
      <c r="CB628" s="37">
        <v>54700</v>
      </c>
      <c r="CC628" s="37">
        <v>161400</v>
      </c>
      <c r="CD628" s="38">
        <v>33.9</v>
      </c>
      <c r="CE628" s="38">
        <v>3.3</v>
      </c>
      <c r="CF628" s="37">
        <v>124900</v>
      </c>
      <c r="CG628" s="37">
        <v>161400</v>
      </c>
      <c r="CH628" s="38">
        <v>77.400000000000006</v>
      </c>
      <c r="CI628" s="38">
        <v>2.9</v>
      </c>
      <c r="CJ628" s="37">
        <v>9900</v>
      </c>
      <c r="CK628" s="37">
        <v>161400</v>
      </c>
      <c r="CL628" s="38">
        <v>6.1</v>
      </c>
      <c r="CM628" s="38">
        <v>1.7</v>
      </c>
    </row>
    <row r="629" spans="1:91" x14ac:dyDescent="0.3">
      <c r="A629" s="6" t="s">
        <v>33</v>
      </c>
      <c r="B629" s="7">
        <v>58700</v>
      </c>
      <c r="C629" s="7">
        <v>174700</v>
      </c>
      <c r="D629" s="8">
        <v>33.6</v>
      </c>
      <c r="E629" s="8">
        <v>3.2</v>
      </c>
      <c r="F629" s="7">
        <v>126300</v>
      </c>
      <c r="G629" s="7">
        <v>174700</v>
      </c>
      <c r="H629" s="8">
        <v>72.3</v>
      </c>
      <c r="I629" s="8">
        <v>3</v>
      </c>
      <c r="J629" s="7">
        <v>19000</v>
      </c>
      <c r="K629" s="7">
        <v>174700</v>
      </c>
      <c r="L629" s="8">
        <v>10.8</v>
      </c>
      <c r="M629" s="8">
        <v>2.1</v>
      </c>
      <c r="AA629" s="24" t="s">
        <v>630</v>
      </c>
      <c r="AB629" s="25">
        <v>45600</v>
      </c>
      <c r="AC629" s="25">
        <v>116800</v>
      </c>
      <c r="AD629" s="26">
        <v>39.1</v>
      </c>
      <c r="AE629" s="26">
        <v>3.3</v>
      </c>
      <c r="AF629" s="25">
        <v>9100</v>
      </c>
      <c r="AG629" s="25">
        <v>116800</v>
      </c>
      <c r="AH629" s="26">
        <v>7.8</v>
      </c>
      <c r="AI629" s="26">
        <v>1.8</v>
      </c>
      <c r="AJ629" s="25">
        <v>88400</v>
      </c>
      <c r="AK629" s="25">
        <v>116800</v>
      </c>
      <c r="AL629" s="26">
        <v>75.7</v>
      </c>
      <c r="AM629" s="26">
        <v>2.9</v>
      </c>
      <c r="BA629" s="36" t="s">
        <v>640</v>
      </c>
      <c r="BB629" s="37">
        <v>22200</v>
      </c>
      <c r="BC629" s="37">
        <v>93800</v>
      </c>
      <c r="BD629" s="38">
        <v>23.7</v>
      </c>
      <c r="BE629" s="38">
        <v>3</v>
      </c>
      <c r="BF629" s="37">
        <v>62100</v>
      </c>
      <c r="BG629" s="37">
        <v>93800</v>
      </c>
      <c r="BH629" s="38">
        <v>66.3</v>
      </c>
      <c r="BI629" s="38">
        <v>3.4</v>
      </c>
      <c r="BJ629" s="37">
        <v>15200</v>
      </c>
      <c r="BK629" s="37">
        <v>93800</v>
      </c>
      <c r="BL629" s="38">
        <v>16.2</v>
      </c>
      <c r="BM629" s="38">
        <v>2.6</v>
      </c>
      <c r="CA629" s="33" t="s">
        <v>1031</v>
      </c>
      <c r="CB629" s="37">
        <v>35900</v>
      </c>
      <c r="CC629" s="37">
        <v>109400</v>
      </c>
      <c r="CD629" s="38">
        <v>32.799999999999997</v>
      </c>
      <c r="CE629" s="38">
        <v>3.4</v>
      </c>
      <c r="CF629" s="37">
        <v>80900</v>
      </c>
      <c r="CG629" s="37">
        <v>109400</v>
      </c>
      <c r="CH629" s="38">
        <v>73.900000000000006</v>
      </c>
      <c r="CI629" s="38">
        <v>3.2</v>
      </c>
      <c r="CJ629" s="37">
        <v>11600</v>
      </c>
      <c r="CK629" s="37">
        <v>109400</v>
      </c>
      <c r="CL629" s="38">
        <v>10.6</v>
      </c>
      <c r="CM629" s="38">
        <v>2.2000000000000002</v>
      </c>
    </row>
    <row r="630" spans="1:91" x14ac:dyDescent="0.3">
      <c r="A630" s="6" t="s">
        <v>34</v>
      </c>
      <c r="B630" s="7">
        <v>45600</v>
      </c>
      <c r="C630" s="7">
        <v>116800</v>
      </c>
      <c r="D630" s="8">
        <v>39.1</v>
      </c>
      <c r="E630" s="8">
        <v>3.3</v>
      </c>
      <c r="F630" s="7">
        <v>88400</v>
      </c>
      <c r="G630" s="7">
        <v>116800</v>
      </c>
      <c r="H630" s="8">
        <v>75.7</v>
      </c>
      <c r="I630" s="8">
        <v>2.9</v>
      </c>
      <c r="J630" s="7">
        <v>9100</v>
      </c>
      <c r="K630" s="7">
        <v>116800</v>
      </c>
      <c r="L630" s="8">
        <v>7.8</v>
      </c>
      <c r="M630" s="8">
        <v>1.8</v>
      </c>
      <c r="AA630" s="24" t="s">
        <v>631</v>
      </c>
      <c r="AB630" s="25">
        <v>145800</v>
      </c>
      <c r="AC630" s="25">
        <v>373300</v>
      </c>
      <c r="AD630" s="26">
        <v>39</v>
      </c>
      <c r="AE630" s="26">
        <v>2.7</v>
      </c>
      <c r="AF630" s="25">
        <v>39900</v>
      </c>
      <c r="AG630" s="25">
        <v>373300</v>
      </c>
      <c r="AH630" s="26">
        <v>10.7</v>
      </c>
      <c r="AI630" s="26">
        <v>1.7</v>
      </c>
      <c r="AJ630" s="25">
        <v>275200</v>
      </c>
      <c r="AK630" s="25">
        <v>373300</v>
      </c>
      <c r="AL630" s="26">
        <v>73.7</v>
      </c>
      <c r="AM630" s="26">
        <v>2.4</v>
      </c>
      <c r="BA630" s="36" t="s">
        <v>641</v>
      </c>
      <c r="BB630" s="37">
        <v>124800</v>
      </c>
      <c r="BC630" s="37">
        <v>332700</v>
      </c>
      <c r="BD630" s="38">
        <v>37.5</v>
      </c>
      <c r="BE630" s="38">
        <v>3.1</v>
      </c>
      <c r="BF630" s="37">
        <v>247300</v>
      </c>
      <c r="BG630" s="37">
        <v>332700</v>
      </c>
      <c r="BH630" s="38">
        <v>74.3</v>
      </c>
      <c r="BI630" s="38">
        <v>2.8</v>
      </c>
      <c r="BJ630" s="37">
        <v>35100</v>
      </c>
      <c r="BK630" s="37">
        <v>332700</v>
      </c>
      <c r="BL630" s="38">
        <v>10.6</v>
      </c>
      <c r="BM630" s="38">
        <v>1.9</v>
      </c>
      <c r="CA630" s="33" t="s">
        <v>643</v>
      </c>
      <c r="CB630" s="37">
        <v>70000</v>
      </c>
      <c r="CC630" s="37">
        <v>190400</v>
      </c>
      <c r="CD630" s="38">
        <v>36.799999999999997</v>
      </c>
      <c r="CE630" s="38">
        <v>3.3</v>
      </c>
      <c r="CF630" s="37">
        <v>148200</v>
      </c>
      <c r="CG630" s="37">
        <v>190400</v>
      </c>
      <c r="CH630" s="38">
        <v>77.900000000000006</v>
      </c>
      <c r="CI630" s="38">
        <v>2.8</v>
      </c>
      <c r="CJ630" s="37">
        <v>12800</v>
      </c>
      <c r="CK630" s="37">
        <v>190400</v>
      </c>
      <c r="CL630" s="38">
        <v>6.7</v>
      </c>
      <c r="CM630" s="38">
        <v>1.7</v>
      </c>
    </row>
    <row r="631" spans="1:91" x14ac:dyDescent="0.3">
      <c r="A631" s="6" t="s">
        <v>35</v>
      </c>
      <c r="B631" s="7">
        <v>145800</v>
      </c>
      <c r="C631" s="7">
        <v>373300</v>
      </c>
      <c r="D631" s="8">
        <v>39</v>
      </c>
      <c r="E631" s="8">
        <v>2.7</v>
      </c>
      <c r="F631" s="7">
        <v>275200</v>
      </c>
      <c r="G631" s="7">
        <v>373300</v>
      </c>
      <c r="H631" s="8">
        <v>73.7</v>
      </c>
      <c r="I631" s="8">
        <v>2.4</v>
      </c>
      <c r="J631" s="7">
        <v>39900</v>
      </c>
      <c r="K631" s="7">
        <v>373300</v>
      </c>
      <c r="L631" s="8">
        <v>10.7</v>
      </c>
      <c r="M631" s="8">
        <v>1.7</v>
      </c>
      <c r="AA631" s="24" t="s">
        <v>632</v>
      </c>
      <c r="AB631" s="25">
        <v>36600</v>
      </c>
      <c r="AC631" s="25">
        <v>141500</v>
      </c>
      <c r="AD631" s="26">
        <v>25.8</v>
      </c>
      <c r="AE631" s="26">
        <v>2.9</v>
      </c>
      <c r="AF631" s="25">
        <v>17700</v>
      </c>
      <c r="AG631" s="25">
        <v>141500</v>
      </c>
      <c r="AH631" s="26">
        <v>12.5</v>
      </c>
      <c r="AI631" s="26">
        <v>2.2000000000000002</v>
      </c>
      <c r="AJ631" s="25">
        <v>91000</v>
      </c>
      <c r="AK631" s="25">
        <v>141500</v>
      </c>
      <c r="AL631" s="26">
        <v>64.3</v>
      </c>
      <c r="AM631" s="26">
        <v>3.2</v>
      </c>
      <c r="BA631" s="36" t="s">
        <v>642</v>
      </c>
      <c r="BB631" s="37">
        <v>49800</v>
      </c>
      <c r="BC631" s="37">
        <v>162400</v>
      </c>
      <c r="BD631" s="38">
        <v>30.7</v>
      </c>
      <c r="BE631" s="38">
        <v>3</v>
      </c>
      <c r="BF631" s="37">
        <v>120400</v>
      </c>
      <c r="BG631" s="37">
        <v>162400</v>
      </c>
      <c r="BH631" s="38">
        <v>74.2</v>
      </c>
      <c r="BI631" s="38">
        <v>2.9</v>
      </c>
      <c r="BJ631" s="37">
        <v>14100</v>
      </c>
      <c r="BK631" s="37">
        <v>162400</v>
      </c>
      <c r="BL631" s="38">
        <v>8.6999999999999993</v>
      </c>
      <c r="BM631" s="38">
        <v>1.9</v>
      </c>
      <c r="CA631" s="33" t="s">
        <v>644</v>
      </c>
      <c r="CB631" s="37">
        <v>69500</v>
      </c>
      <c r="CC631" s="37">
        <v>192500</v>
      </c>
      <c r="CD631" s="38">
        <v>36.1</v>
      </c>
      <c r="CE631" s="38">
        <v>3.4</v>
      </c>
      <c r="CF631" s="37">
        <v>144900</v>
      </c>
      <c r="CG631" s="37">
        <v>192500</v>
      </c>
      <c r="CH631" s="38">
        <v>75.3</v>
      </c>
      <c r="CI631" s="38">
        <v>3.1</v>
      </c>
      <c r="CJ631" s="37">
        <v>16700</v>
      </c>
      <c r="CK631" s="37">
        <v>192500</v>
      </c>
      <c r="CL631" s="38">
        <v>8.6999999999999993</v>
      </c>
      <c r="CM631" s="38">
        <v>2</v>
      </c>
    </row>
    <row r="632" spans="1:91" x14ac:dyDescent="0.3">
      <c r="A632" s="6" t="s">
        <v>36</v>
      </c>
      <c r="B632" s="7">
        <v>36600</v>
      </c>
      <c r="C632" s="7">
        <v>141500</v>
      </c>
      <c r="D632" s="8">
        <v>25.8</v>
      </c>
      <c r="E632" s="8">
        <v>2.9</v>
      </c>
      <c r="F632" s="7">
        <v>91000</v>
      </c>
      <c r="G632" s="7">
        <v>141500</v>
      </c>
      <c r="H632" s="8">
        <v>64.3</v>
      </c>
      <c r="I632" s="8">
        <v>3.2</v>
      </c>
      <c r="J632" s="7">
        <v>17700</v>
      </c>
      <c r="K632" s="7">
        <v>141500</v>
      </c>
      <c r="L632" s="8">
        <v>12.5</v>
      </c>
      <c r="M632" s="8">
        <v>2.2000000000000002</v>
      </c>
      <c r="AA632" s="24" t="s">
        <v>633</v>
      </c>
      <c r="AB632" s="25">
        <v>33700</v>
      </c>
      <c r="AC632" s="25">
        <v>131100</v>
      </c>
      <c r="AD632" s="26">
        <v>25.7</v>
      </c>
      <c r="AE632" s="26">
        <v>2.6</v>
      </c>
      <c r="AF632" s="25">
        <v>18300</v>
      </c>
      <c r="AG632" s="25">
        <v>131100</v>
      </c>
      <c r="AH632" s="26">
        <v>14</v>
      </c>
      <c r="AI632" s="26">
        <v>2.1</v>
      </c>
      <c r="AJ632" s="25">
        <v>84400</v>
      </c>
      <c r="AK632" s="25">
        <v>131100</v>
      </c>
      <c r="AL632" s="26">
        <v>64.400000000000006</v>
      </c>
      <c r="AM632" s="26">
        <v>2.9</v>
      </c>
      <c r="BA632" s="36" t="s">
        <v>1031</v>
      </c>
      <c r="BB632" s="37">
        <v>33800</v>
      </c>
      <c r="BC632" s="37">
        <v>109100</v>
      </c>
      <c r="BD632" s="38">
        <v>31</v>
      </c>
      <c r="BE632" s="38">
        <v>3.2</v>
      </c>
      <c r="BF632" s="37">
        <v>79400</v>
      </c>
      <c r="BG632" s="37">
        <v>109100</v>
      </c>
      <c r="BH632" s="38">
        <v>72.8</v>
      </c>
      <c r="BI632" s="38">
        <v>3.1</v>
      </c>
      <c r="BJ632" s="37">
        <v>12600</v>
      </c>
      <c r="BK632" s="37">
        <v>109100</v>
      </c>
      <c r="BL632" s="38">
        <v>11.6</v>
      </c>
      <c r="BM632" s="38">
        <v>2.2000000000000002</v>
      </c>
      <c r="CA632" s="33" t="s">
        <v>1022</v>
      </c>
      <c r="CB632" s="37">
        <v>45800</v>
      </c>
      <c r="CC632" s="37">
        <v>168200</v>
      </c>
      <c r="CD632" s="38">
        <v>27.2</v>
      </c>
      <c r="CE632" s="38">
        <v>3.3</v>
      </c>
      <c r="CF632" s="37">
        <v>114100</v>
      </c>
      <c r="CG632" s="37">
        <v>168200</v>
      </c>
      <c r="CH632" s="38">
        <v>67.8</v>
      </c>
      <c r="CI632" s="38">
        <v>3.5</v>
      </c>
      <c r="CJ632" s="37">
        <v>14900</v>
      </c>
      <c r="CK632" s="37">
        <v>168200</v>
      </c>
      <c r="CL632" s="38">
        <v>8.9</v>
      </c>
      <c r="CM632" s="38">
        <v>2.1</v>
      </c>
    </row>
    <row r="633" spans="1:91" x14ac:dyDescent="0.3">
      <c r="A633" s="6" t="s">
        <v>37</v>
      </c>
      <c r="B633" s="7">
        <v>33700</v>
      </c>
      <c r="C633" s="7">
        <v>131100</v>
      </c>
      <c r="D633" s="8">
        <v>25.7</v>
      </c>
      <c r="E633" s="8">
        <v>2.6</v>
      </c>
      <c r="F633" s="7">
        <v>84400</v>
      </c>
      <c r="G633" s="7">
        <v>131100</v>
      </c>
      <c r="H633" s="8">
        <v>64.400000000000006</v>
      </c>
      <c r="I633" s="8">
        <v>2.9</v>
      </c>
      <c r="J633" s="7">
        <v>18300</v>
      </c>
      <c r="K633" s="7">
        <v>131100</v>
      </c>
      <c r="L633" s="8">
        <v>14</v>
      </c>
      <c r="M633" s="8">
        <v>2.1</v>
      </c>
      <c r="AA633" s="24" t="s">
        <v>634</v>
      </c>
      <c r="AB633" s="25">
        <v>49000</v>
      </c>
      <c r="AC633" s="25">
        <v>161700</v>
      </c>
      <c r="AD633" s="26">
        <v>30.3</v>
      </c>
      <c r="AE633" s="26">
        <v>3</v>
      </c>
      <c r="AF633" s="25">
        <v>16300</v>
      </c>
      <c r="AG633" s="25">
        <v>161700</v>
      </c>
      <c r="AH633" s="26">
        <v>10.1</v>
      </c>
      <c r="AI633" s="26">
        <v>1.9</v>
      </c>
      <c r="AJ633" s="25">
        <v>115600</v>
      </c>
      <c r="AK633" s="25">
        <v>161700</v>
      </c>
      <c r="AL633" s="26">
        <v>71.5</v>
      </c>
      <c r="AM633" s="26">
        <v>2.9</v>
      </c>
      <c r="BA633" s="36" t="s">
        <v>643</v>
      </c>
      <c r="BB633" s="37">
        <v>67000</v>
      </c>
      <c r="BC633" s="37">
        <v>190800</v>
      </c>
      <c r="BD633" s="38">
        <v>35.1</v>
      </c>
      <c r="BE633" s="38">
        <v>3.4</v>
      </c>
      <c r="BF633" s="37">
        <v>140200</v>
      </c>
      <c r="BG633" s="37">
        <v>190800</v>
      </c>
      <c r="BH633" s="38">
        <v>73.5</v>
      </c>
      <c r="BI633" s="38">
        <v>3.2</v>
      </c>
      <c r="BJ633" s="37">
        <v>17200</v>
      </c>
      <c r="BK633" s="37">
        <v>190800</v>
      </c>
      <c r="BL633" s="38">
        <v>9</v>
      </c>
      <c r="BM633" s="38">
        <v>2.1</v>
      </c>
      <c r="CA633" s="33" t="s">
        <v>645</v>
      </c>
      <c r="CB633" s="37">
        <v>22200</v>
      </c>
      <c r="CC633" s="37">
        <v>95500</v>
      </c>
      <c r="CD633" s="38">
        <v>23.2</v>
      </c>
      <c r="CE633" s="38">
        <v>2.8</v>
      </c>
      <c r="CF633" s="37">
        <v>65500</v>
      </c>
      <c r="CG633" s="37">
        <v>95500</v>
      </c>
      <c r="CH633" s="38">
        <v>68.599999999999994</v>
      </c>
      <c r="CI633" s="38">
        <v>3.1</v>
      </c>
      <c r="CJ633" s="37">
        <v>10200</v>
      </c>
      <c r="CK633" s="37">
        <v>95500</v>
      </c>
      <c r="CL633" s="38">
        <v>10.7</v>
      </c>
      <c r="CM633" s="38">
        <v>2.1</v>
      </c>
    </row>
    <row r="634" spans="1:91" x14ac:dyDescent="0.3">
      <c r="A634" s="6" t="s">
        <v>38</v>
      </c>
      <c r="B634" s="7">
        <v>49000</v>
      </c>
      <c r="C634" s="7">
        <v>161700</v>
      </c>
      <c r="D634" s="8">
        <v>30.3</v>
      </c>
      <c r="E634" s="8">
        <v>3</v>
      </c>
      <c r="F634" s="7">
        <v>115600</v>
      </c>
      <c r="G634" s="7">
        <v>161700</v>
      </c>
      <c r="H634" s="8">
        <v>71.5</v>
      </c>
      <c r="I634" s="8">
        <v>2.9</v>
      </c>
      <c r="J634" s="7">
        <v>16300</v>
      </c>
      <c r="K634" s="7">
        <v>161700</v>
      </c>
      <c r="L634" s="8">
        <v>10.1</v>
      </c>
      <c r="M634" s="8">
        <v>1.9</v>
      </c>
      <c r="AA634" s="24" t="s">
        <v>635</v>
      </c>
      <c r="AB634" s="25">
        <v>72100</v>
      </c>
      <c r="AC634" s="25">
        <v>175300</v>
      </c>
      <c r="AD634" s="26">
        <v>41.1</v>
      </c>
      <c r="AE634" s="26">
        <v>3.1</v>
      </c>
      <c r="AF634" s="25">
        <v>11100</v>
      </c>
      <c r="AG634" s="25">
        <v>175300</v>
      </c>
      <c r="AH634" s="26">
        <v>6.3</v>
      </c>
      <c r="AI634" s="26">
        <v>1.5</v>
      </c>
      <c r="AJ634" s="25">
        <v>136300</v>
      </c>
      <c r="AK634" s="25">
        <v>175300</v>
      </c>
      <c r="AL634" s="26">
        <v>77.7</v>
      </c>
      <c r="AM634" s="26">
        <v>2.6</v>
      </c>
      <c r="BA634" s="36" t="s">
        <v>644</v>
      </c>
      <c r="BB634" s="37">
        <v>64600</v>
      </c>
      <c r="BC634" s="37">
        <v>193000</v>
      </c>
      <c r="BD634" s="38">
        <v>33.4</v>
      </c>
      <c r="BE634" s="38">
        <v>3.2</v>
      </c>
      <c r="BF634" s="37">
        <v>141400</v>
      </c>
      <c r="BG634" s="37">
        <v>193000</v>
      </c>
      <c r="BH634" s="38">
        <v>73.3</v>
      </c>
      <c r="BI634" s="38">
        <v>3</v>
      </c>
      <c r="BJ634" s="37">
        <v>18000</v>
      </c>
      <c r="BK634" s="37">
        <v>193000</v>
      </c>
      <c r="BL634" s="38">
        <v>9.3000000000000007</v>
      </c>
      <c r="BM634" s="38">
        <v>2</v>
      </c>
      <c r="CA634" s="33" t="s">
        <v>646</v>
      </c>
      <c r="CB634" s="37">
        <v>29000</v>
      </c>
      <c r="CC634" s="37">
        <v>102400</v>
      </c>
      <c r="CD634" s="38">
        <v>28.3</v>
      </c>
      <c r="CE634" s="38">
        <v>3.3</v>
      </c>
      <c r="CF634" s="37">
        <v>67900</v>
      </c>
      <c r="CG634" s="37">
        <v>102400</v>
      </c>
      <c r="CH634" s="38">
        <v>66.3</v>
      </c>
      <c r="CI634" s="38">
        <v>3.4</v>
      </c>
      <c r="CJ634" s="37">
        <v>11600</v>
      </c>
      <c r="CK634" s="37">
        <v>102400</v>
      </c>
      <c r="CL634" s="38">
        <v>11.3</v>
      </c>
      <c r="CM634" s="38">
        <v>2.2999999999999998</v>
      </c>
    </row>
    <row r="635" spans="1:91" x14ac:dyDescent="0.3">
      <c r="A635" s="6" t="s">
        <v>39</v>
      </c>
      <c r="B635" s="7">
        <v>72100</v>
      </c>
      <c r="C635" s="7">
        <v>175300</v>
      </c>
      <c r="D635" s="8">
        <v>41.1</v>
      </c>
      <c r="E635" s="8">
        <v>3.1</v>
      </c>
      <c r="F635" s="7">
        <v>136300</v>
      </c>
      <c r="G635" s="7">
        <v>175300</v>
      </c>
      <c r="H635" s="8">
        <v>77.7</v>
      </c>
      <c r="I635" s="8">
        <v>2.6</v>
      </c>
      <c r="J635" s="7">
        <v>11100</v>
      </c>
      <c r="K635" s="7">
        <v>175300</v>
      </c>
      <c r="L635" s="8">
        <v>6.3</v>
      </c>
      <c r="M635" s="8">
        <v>1.5</v>
      </c>
      <c r="AA635" s="24" t="s">
        <v>636</v>
      </c>
      <c r="AB635" s="25">
        <v>36700</v>
      </c>
      <c r="AC635" s="25">
        <v>137700</v>
      </c>
      <c r="AD635" s="26">
        <v>26.7</v>
      </c>
      <c r="AE635" s="26">
        <v>2.8</v>
      </c>
      <c r="AF635" s="25">
        <v>12800</v>
      </c>
      <c r="AG635" s="25">
        <v>137700</v>
      </c>
      <c r="AH635" s="26">
        <v>9.3000000000000007</v>
      </c>
      <c r="AI635" s="26">
        <v>1.8</v>
      </c>
      <c r="AJ635" s="25">
        <v>95400</v>
      </c>
      <c r="AK635" s="25">
        <v>137700</v>
      </c>
      <c r="AL635" s="26">
        <v>69.3</v>
      </c>
      <c r="AM635" s="26">
        <v>2.9</v>
      </c>
      <c r="BA635" s="36" t="s">
        <v>1022</v>
      </c>
      <c r="BB635" s="37">
        <v>40600</v>
      </c>
      <c r="BC635" s="37">
        <v>168100</v>
      </c>
      <c r="BD635" s="38">
        <v>24.1</v>
      </c>
      <c r="BE635" s="38">
        <v>3</v>
      </c>
      <c r="BF635" s="37">
        <v>108400</v>
      </c>
      <c r="BG635" s="37">
        <v>168100</v>
      </c>
      <c r="BH635" s="38">
        <v>64.5</v>
      </c>
      <c r="BI635" s="38">
        <v>3.4</v>
      </c>
      <c r="BJ635" s="37">
        <v>19200</v>
      </c>
      <c r="BK635" s="37">
        <v>168100</v>
      </c>
      <c r="BL635" s="38">
        <v>11.4</v>
      </c>
      <c r="BM635" s="38">
        <v>2.2000000000000002</v>
      </c>
      <c r="CA635" s="33" t="s">
        <v>647</v>
      </c>
      <c r="CB635" s="37">
        <v>66000</v>
      </c>
      <c r="CC635" s="37">
        <v>134500</v>
      </c>
      <c r="CD635" s="38">
        <v>49.1</v>
      </c>
      <c r="CE635" s="38">
        <v>3.5</v>
      </c>
      <c r="CF635" s="37">
        <v>111600</v>
      </c>
      <c r="CG635" s="37">
        <v>134500</v>
      </c>
      <c r="CH635" s="38">
        <v>83</v>
      </c>
      <c r="CI635" s="38">
        <v>2.6</v>
      </c>
      <c r="CJ635" s="37">
        <v>5500</v>
      </c>
      <c r="CK635" s="37">
        <v>134500</v>
      </c>
      <c r="CL635" s="38">
        <v>4.0999999999999996</v>
      </c>
      <c r="CM635" s="38">
        <v>1.4</v>
      </c>
    </row>
    <row r="636" spans="1:91" x14ac:dyDescent="0.3">
      <c r="A636" s="6" t="s">
        <v>40</v>
      </c>
      <c r="B636" s="7">
        <v>36700</v>
      </c>
      <c r="C636" s="7">
        <v>137700</v>
      </c>
      <c r="D636" s="8">
        <v>26.7</v>
      </c>
      <c r="E636" s="8">
        <v>2.8</v>
      </c>
      <c r="F636" s="7">
        <v>95400</v>
      </c>
      <c r="G636" s="7">
        <v>137700</v>
      </c>
      <c r="H636" s="8">
        <v>69.3</v>
      </c>
      <c r="I636" s="8">
        <v>2.9</v>
      </c>
      <c r="J636" s="7">
        <v>12800</v>
      </c>
      <c r="K636" s="7">
        <v>137700</v>
      </c>
      <c r="L636" s="8">
        <v>9.3000000000000007</v>
      </c>
      <c r="M636" s="8">
        <v>1.8</v>
      </c>
      <c r="AA636" s="24" t="s">
        <v>637</v>
      </c>
      <c r="AB636" s="25">
        <v>76900</v>
      </c>
      <c r="AC636" s="25">
        <v>148100</v>
      </c>
      <c r="AD636" s="26">
        <v>51.9</v>
      </c>
      <c r="AE636" s="26">
        <v>3.2</v>
      </c>
      <c r="AF636" s="25">
        <v>6900</v>
      </c>
      <c r="AG636" s="25">
        <v>148100</v>
      </c>
      <c r="AH636" s="26">
        <v>4.5999999999999996</v>
      </c>
      <c r="AI636" s="26">
        <v>1.4</v>
      </c>
      <c r="AJ636" s="25">
        <v>123400</v>
      </c>
      <c r="AK636" s="25">
        <v>148100</v>
      </c>
      <c r="AL636" s="26">
        <v>83.3</v>
      </c>
      <c r="AM636" s="26">
        <v>2.4</v>
      </c>
      <c r="BA636" s="36" t="s">
        <v>645</v>
      </c>
      <c r="BB636" s="37">
        <v>22000</v>
      </c>
      <c r="BC636" s="37">
        <v>96700</v>
      </c>
      <c r="BD636" s="38">
        <v>22.8</v>
      </c>
      <c r="BE636" s="38">
        <v>2.8</v>
      </c>
      <c r="BF636" s="37">
        <v>64200</v>
      </c>
      <c r="BG636" s="37">
        <v>96700</v>
      </c>
      <c r="BH636" s="38">
        <v>66.400000000000006</v>
      </c>
      <c r="BI636" s="38">
        <v>3.1</v>
      </c>
      <c r="BJ636" s="37">
        <v>9600</v>
      </c>
      <c r="BK636" s="37">
        <v>96700</v>
      </c>
      <c r="BL636" s="38">
        <v>9.9</v>
      </c>
      <c r="BM636" s="38">
        <v>2</v>
      </c>
      <c r="CA636" s="33" t="s">
        <v>648</v>
      </c>
      <c r="CB636" s="37">
        <v>132500</v>
      </c>
      <c r="CC636" s="37">
        <v>351500</v>
      </c>
      <c r="CD636" s="38">
        <v>37.700000000000003</v>
      </c>
      <c r="CE636" s="38">
        <v>3.1</v>
      </c>
      <c r="CF636" s="37">
        <v>274000</v>
      </c>
      <c r="CG636" s="37">
        <v>351500</v>
      </c>
      <c r="CH636" s="38">
        <v>78</v>
      </c>
      <c r="CI636" s="38">
        <v>2.7</v>
      </c>
      <c r="CJ636" s="37">
        <v>17300</v>
      </c>
      <c r="CK636" s="37">
        <v>351500</v>
      </c>
      <c r="CL636" s="38">
        <v>4.9000000000000004</v>
      </c>
      <c r="CM636" s="38">
        <v>1.4</v>
      </c>
    </row>
    <row r="637" spans="1:91" x14ac:dyDescent="0.3">
      <c r="A637" s="6" t="s">
        <v>41</v>
      </c>
      <c r="B637" s="7">
        <v>76900</v>
      </c>
      <c r="C637" s="7">
        <v>148100</v>
      </c>
      <c r="D637" s="8">
        <v>51.9</v>
      </c>
      <c r="E637" s="8">
        <v>3.2</v>
      </c>
      <c r="F637" s="7">
        <v>123400</v>
      </c>
      <c r="G637" s="7">
        <v>148100</v>
      </c>
      <c r="H637" s="8">
        <v>83.3</v>
      </c>
      <c r="I637" s="8">
        <v>2.4</v>
      </c>
      <c r="J637" s="7">
        <v>6900</v>
      </c>
      <c r="K637" s="7">
        <v>148100</v>
      </c>
      <c r="L637" s="8">
        <v>4.5999999999999996</v>
      </c>
      <c r="M637" s="8">
        <v>1.4</v>
      </c>
      <c r="AA637" s="24" t="s">
        <v>638</v>
      </c>
      <c r="AB637" s="25">
        <v>54600</v>
      </c>
      <c r="AC637" s="25">
        <v>201500</v>
      </c>
      <c r="AD637" s="26">
        <v>27.1</v>
      </c>
      <c r="AE637" s="26">
        <v>2.9</v>
      </c>
      <c r="AF637" s="25">
        <v>21600</v>
      </c>
      <c r="AG637" s="25">
        <v>201500</v>
      </c>
      <c r="AH637" s="26">
        <v>10.7</v>
      </c>
      <c r="AI637" s="26">
        <v>2</v>
      </c>
      <c r="AJ637" s="25">
        <v>137100</v>
      </c>
      <c r="AK637" s="25">
        <v>201500</v>
      </c>
      <c r="AL637" s="26">
        <v>68</v>
      </c>
      <c r="AM637" s="26">
        <v>3</v>
      </c>
      <c r="BA637" s="36" t="s">
        <v>646</v>
      </c>
      <c r="BB637" s="37">
        <v>24100</v>
      </c>
      <c r="BC637" s="37">
        <v>103200</v>
      </c>
      <c r="BD637" s="38">
        <v>23.4</v>
      </c>
      <c r="BE637" s="38">
        <v>3</v>
      </c>
      <c r="BF637" s="37">
        <v>66300</v>
      </c>
      <c r="BG637" s="37">
        <v>103200</v>
      </c>
      <c r="BH637" s="38">
        <v>64.2</v>
      </c>
      <c r="BI637" s="38">
        <v>3.4</v>
      </c>
      <c r="BJ637" s="37">
        <v>11200</v>
      </c>
      <c r="BK637" s="37">
        <v>103200</v>
      </c>
      <c r="BL637" s="38">
        <v>10.8</v>
      </c>
      <c r="BM637" s="38">
        <v>2.2000000000000002</v>
      </c>
      <c r="CA637" s="33" t="s">
        <v>649</v>
      </c>
      <c r="CB637" s="37">
        <v>40500</v>
      </c>
      <c r="CC637" s="37">
        <v>152300</v>
      </c>
      <c r="CD637" s="38">
        <v>26.6</v>
      </c>
      <c r="CE637" s="38">
        <v>3</v>
      </c>
      <c r="CF637" s="37">
        <v>109600</v>
      </c>
      <c r="CG637" s="37">
        <v>152300</v>
      </c>
      <c r="CH637" s="38">
        <v>71.900000000000006</v>
      </c>
      <c r="CI637" s="38">
        <v>3</v>
      </c>
      <c r="CJ637" s="37">
        <v>14200</v>
      </c>
      <c r="CK637" s="37">
        <v>152300</v>
      </c>
      <c r="CL637" s="38">
        <v>9.3000000000000007</v>
      </c>
      <c r="CM637" s="38">
        <v>1.9</v>
      </c>
    </row>
    <row r="638" spans="1:91" x14ac:dyDescent="0.3">
      <c r="A638" s="6" t="s">
        <v>42</v>
      </c>
      <c r="B638" s="7">
        <v>54600</v>
      </c>
      <c r="C638" s="7">
        <v>201500</v>
      </c>
      <c r="D638" s="8">
        <v>27.1</v>
      </c>
      <c r="E638" s="8">
        <v>2.9</v>
      </c>
      <c r="F638" s="7">
        <v>137100</v>
      </c>
      <c r="G638" s="7">
        <v>201500</v>
      </c>
      <c r="H638" s="8">
        <v>68</v>
      </c>
      <c r="I638" s="8">
        <v>3</v>
      </c>
      <c r="J638" s="7">
        <v>21600</v>
      </c>
      <c r="K638" s="7">
        <v>201500</v>
      </c>
      <c r="L638" s="8">
        <v>10.7</v>
      </c>
      <c r="M638" s="8">
        <v>2</v>
      </c>
      <c r="AA638" s="24" t="s">
        <v>639</v>
      </c>
      <c r="AB638" s="25">
        <v>246200</v>
      </c>
      <c r="AC638" s="25">
        <v>726400</v>
      </c>
      <c r="AD638" s="26">
        <v>33.9</v>
      </c>
      <c r="AE638" s="26">
        <v>2.2999999999999998</v>
      </c>
      <c r="AF638" s="25">
        <v>55400</v>
      </c>
      <c r="AG638" s="25">
        <v>726400</v>
      </c>
      <c r="AH638" s="26">
        <v>7.6</v>
      </c>
      <c r="AI638" s="26">
        <v>1.3</v>
      </c>
      <c r="AJ638" s="25">
        <v>547600</v>
      </c>
      <c r="AK638" s="25">
        <v>726400</v>
      </c>
      <c r="AL638" s="26">
        <v>75.400000000000006</v>
      </c>
      <c r="AM638" s="26">
        <v>2.1</v>
      </c>
      <c r="BA638" s="36" t="s">
        <v>647</v>
      </c>
      <c r="BB638" s="37">
        <v>65100</v>
      </c>
      <c r="BC638" s="37">
        <v>135900</v>
      </c>
      <c r="BD638" s="38">
        <v>47.9</v>
      </c>
      <c r="BE638" s="38">
        <v>3.2</v>
      </c>
      <c r="BF638" s="37">
        <v>113100</v>
      </c>
      <c r="BG638" s="37">
        <v>135900</v>
      </c>
      <c r="BH638" s="38">
        <v>83.2</v>
      </c>
      <c r="BI638" s="38">
        <v>2.4</v>
      </c>
      <c r="BJ638" s="37">
        <v>7500</v>
      </c>
      <c r="BK638" s="37">
        <v>135900</v>
      </c>
      <c r="BL638" s="38">
        <v>5.5</v>
      </c>
      <c r="BM638" s="38">
        <v>1.5</v>
      </c>
      <c r="CA638" s="33" t="s">
        <v>650</v>
      </c>
      <c r="CB638" s="37">
        <v>44000</v>
      </c>
      <c r="CC638" s="37">
        <v>186000</v>
      </c>
      <c r="CD638" s="38">
        <v>23.7</v>
      </c>
      <c r="CE638" s="38">
        <v>3</v>
      </c>
      <c r="CF638" s="37">
        <v>123700</v>
      </c>
      <c r="CG638" s="37">
        <v>186000</v>
      </c>
      <c r="CH638" s="38">
        <v>66.5</v>
      </c>
      <c r="CI638" s="38">
        <v>3.4</v>
      </c>
      <c r="CJ638" s="37">
        <v>20200</v>
      </c>
      <c r="CK638" s="37">
        <v>186000</v>
      </c>
      <c r="CL638" s="38">
        <v>10.9</v>
      </c>
      <c r="CM638" s="38">
        <v>2.2000000000000002</v>
      </c>
    </row>
    <row r="639" spans="1:91" x14ac:dyDescent="0.3">
      <c r="A639" s="6" t="s">
        <v>43</v>
      </c>
      <c r="B639" s="7">
        <v>246200</v>
      </c>
      <c r="C639" s="7">
        <v>726400</v>
      </c>
      <c r="D639" s="8">
        <v>33.9</v>
      </c>
      <c r="E639" s="8">
        <v>2.2999999999999998</v>
      </c>
      <c r="F639" s="7">
        <v>547600</v>
      </c>
      <c r="G639" s="7">
        <v>726400</v>
      </c>
      <c r="H639" s="8">
        <v>75.400000000000006</v>
      </c>
      <c r="I639" s="8">
        <v>2.1</v>
      </c>
      <c r="J639" s="7">
        <v>55400</v>
      </c>
      <c r="K639" s="7">
        <v>726400</v>
      </c>
      <c r="L639" s="8">
        <v>7.6</v>
      </c>
      <c r="M639" s="8">
        <v>1.3</v>
      </c>
      <c r="AA639" s="24" t="s">
        <v>640</v>
      </c>
      <c r="AB639" s="25">
        <v>20800</v>
      </c>
      <c r="AC639" s="25">
        <v>91500</v>
      </c>
      <c r="AD639" s="26">
        <v>22.7</v>
      </c>
      <c r="AE639" s="26">
        <v>2.9</v>
      </c>
      <c r="AF639" s="25">
        <v>12900</v>
      </c>
      <c r="AG639" s="25">
        <v>91500</v>
      </c>
      <c r="AH639" s="26">
        <v>14.1</v>
      </c>
      <c r="AI639" s="26">
        <v>2.4</v>
      </c>
      <c r="AJ639" s="25">
        <v>61400</v>
      </c>
      <c r="AK639" s="25">
        <v>91500</v>
      </c>
      <c r="AL639" s="26">
        <v>67.099999999999994</v>
      </c>
      <c r="AM639" s="26">
        <v>3.2</v>
      </c>
      <c r="BA639" s="36" t="s">
        <v>648</v>
      </c>
      <c r="BB639" s="37">
        <v>142100</v>
      </c>
      <c r="BC639" s="37">
        <v>350600</v>
      </c>
      <c r="BD639" s="38">
        <v>40.5</v>
      </c>
      <c r="BE639" s="38">
        <v>3.2</v>
      </c>
      <c r="BF639" s="37">
        <v>281900</v>
      </c>
      <c r="BG639" s="37">
        <v>350600</v>
      </c>
      <c r="BH639" s="38">
        <v>80.400000000000006</v>
      </c>
      <c r="BI639" s="38">
        <v>2.6</v>
      </c>
      <c r="BJ639" s="37">
        <v>15600</v>
      </c>
      <c r="BK639" s="37">
        <v>350600</v>
      </c>
      <c r="BL639" s="38">
        <v>4.5</v>
      </c>
      <c r="BM639" s="38">
        <v>1.4</v>
      </c>
      <c r="CA639" s="33" t="s">
        <v>651</v>
      </c>
      <c r="CB639" s="37">
        <v>43700</v>
      </c>
      <c r="CC639" s="37">
        <v>160100</v>
      </c>
      <c r="CD639" s="38">
        <v>27.3</v>
      </c>
      <c r="CE639" s="38">
        <v>3.2</v>
      </c>
      <c r="CF639" s="37">
        <v>117300</v>
      </c>
      <c r="CG639" s="37">
        <v>160100</v>
      </c>
      <c r="CH639" s="38">
        <v>73.3</v>
      </c>
      <c r="CI639" s="38">
        <v>3.2</v>
      </c>
      <c r="CJ639" s="37">
        <v>12000</v>
      </c>
      <c r="CK639" s="37">
        <v>160100</v>
      </c>
      <c r="CL639" s="38">
        <v>7.5</v>
      </c>
      <c r="CM639" s="38">
        <v>1.9</v>
      </c>
    </row>
    <row r="640" spans="1:91" x14ac:dyDescent="0.3">
      <c r="A640" s="6" t="s">
        <v>44</v>
      </c>
      <c r="B640" s="7">
        <v>20800</v>
      </c>
      <c r="C640" s="7">
        <v>91500</v>
      </c>
      <c r="D640" s="8">
        <v>22.7</v>
      </c>
      <c r="E640" s="8">
        <v>2.9</v>
      </c>
      <c r="F640" s="7">
        <v>61400</v>
      </c>
      <c r="G640" s="7">
        <v>91500</v>
      </c>
      <c r="H640" s="8">
        <v>67.099999999999994</v>
      </c>
      <c r="I640" s="8">
        <v>3.2</v>
      </c>
      <c r="J640" s="7">
        <v>12900</v>
      </c>
      <c r="K640" s="7">
        <v>91500</v>
      </c>
      <c r="L640" s="8">
        <v>14.1</v>
      </c>
      <c r="M640" s="8">
        <v>2.4</v>
      </c>
      <c r="AA640" s="24" t="s">
        <v>641</v>
      </c>
      <c r="AB640" s="25">
        <v>113400</v>
      </c>
      <c r="AC640" s="25">
        <v>323700</v>
      </c>
      <c r="AD640" s="26">
        <v>35</v>
      </c>
      <c r="AE640" s="26">
        <v>2.9</v>
      </c>
      <c r="AF640" s="25">
        <v>51300</v>
      </c>
      <c r="AG640" s="25">
        <v>323700</v>
      </c>
      <c r="AH640" s="26">
        <v>15.8</v>
      </c>
      <c r="AI640" s="26">
        <v>2.2000000000000002</v>
      </c>
      <c r="AJ640" s="25">
        <v>219400</v>
      </c>
      <c r="AK640" s="25">
        <v>323700</v>
      </c>
      <c r="AL640" s="26">
        <v>67.8</v>
      </c>
      <c r="AM640" s="26">
        <v>2.8</v>
      </c>
      <c r="BA640" s="36" t="s">
        <v>649</v>
      </c>
      <c r="BB640" s="37">
        <v>39700</v>
      </c>
      <c r="BC640" s="37">
        <v>153900</v>
      </c>
      <c r="BD640" s="38">
        <v>25.8</v>
      </c>
      <c r="BE640" s="38">
        <v>3</v>
      </c>
      <c r="BF640" s="37">
        <v>104100</v>
      </c>
      <c r="BG640" s="37">
        <v>153900</v>
      </c>
      <c r="BH640" s="38">
        <v>67.599999999999994</v>
      </c>
      <c r="BI640" s="38">
        <v>3.2</v>
      </c>
      <c r="BJ640" s="37">
        <v>14400</v>
      </c>
      <c r="BK640" s="37">
        <v>153900</v>
      </c>
      <c r="BL640" s="38">
        <v>9.4</v>
      </c>
      <c r="BM640" s="38">
        <v>2</v>
      </c>
      <c r="CA640" s="33" t="s">
        <v>652</v>
      </c>
      <c r="CB640" s="37">
        <v>179500</v>
      </c>
      <c r="CC640" s="37">
        <v>380500</v>
      </c>
      <c r="CD640" s="38">
        <v>47.2</v>
      </c>
      <c r="CE640" s="38">
        <v>3.5</v>
      </c>
      <c r="CF640" s="37">
        <v>306400</v>
      </c>
      <c r="CG640" s="37">
        <v>380500</v>
      </c>
      <c r="CH640" s="38">
        <v>80.5</v>
      </c>
      <c r="CI640" s="38">
        <v>2.7</v>
      </c>
      <c r="CJ640" s="37">
        <v>25600</v>
      </c>
      <c r="CK640" s="37">
        <v>380500</v>
      </c>
      <c r="CL640" s="38">
        <v>6.7</v>
      </c>
      <c r="CM640" s="38">
        <v>1.7</v>
      </c>
    </row>
    <row r="641" spans="1:91" x14ac:dyDescent="0.3">
      <c r="A641" s="6" t="s">
        <v>45</v>
      </c>
      <c r="B641" s="7">
        <v>113400</v>
      </c>
      <c r="C641" s="7">
        <v>323700</v>
      </c>
      <c r="D641" s="8">
        <v>35</v>
      </c>
      <c r="E641" s="8">
        <v>2.9</v>
      </c>
      <c r="F641" s="7">
        <v>219400</v>
      </c>
      <c r="G641" s="7">
        <v>323700</v>
      </c>
      <c r="H641" s="8">
        <v>67.8</v>
      </c>
      <c r="I641" s="8">
        <v>2.8</v>
      </c>
      <c r="J641" s="7">
        <v>51300</v>
      </c>
      <c r="K641" s="7">
        <v>323700</v>
      </c>
      <c r="L641" s="8">
        <v>15.8</v>
      </c>
      <c r="M641" s="8">
        <v>2.2000000000000002</v>
      </c>
      <c r="AA641" s="24" t="s">
        <v>642</v>
      </c>
      <c r="AB641" s="25">
        <v>51800</v>
      </c>
      <c r="AC641" s="25">
        <v>161300</v>
      </c>
      <c r="AD641" s="26">
        <v>32.1</v>
      </c>
      <c r="AE641" s="26">
        <v>3.1</v>
      </c>
      <c r="AF641" s="25">
        <v>16200</v>
      </c>
      <c r="AG641" s="25">
        <v>161300</v>
      </c>
      <c r="AH641" s="26">
        <v>10.1</v>
      </c>
      <c r="AI641" s="26">
        <v>2</v>
      </c>
      <c r="AJ641" s="25">
        <v>118400</v>
      </c>
      <c r="AK641" s="25">
        <v>161300</v>
      </c>
      <c r="AL641" s="26">
        <v>73.400000000000006</v>
      </c>
      <c r="AM641" s="26">
        <v>2.9</v>
      </c>
      <c r="BA641" s="36" t="s">
        <v>650</v>
      </c>
      <c r="BB641" s="37">
        <v>42300</v>
      </c>
      <c r="BC641" s="37">
        <v>186900</v>
      </c>
      <c r="BD641" s="38">
        <v>22.6</v>
      </c>
      <c r="BE641" s="38">
        <v>2.7</v>
      </c>
      <c r="BF641" s="37">
        <v>123800</v>
      </c>
      <c r="BG641" s="37">
        <v>186900</v>
      </c>
      <c r="BH641" s="38">
        <v>66.3</v>
      </c>
      <c r="BI641" s="38">
        <v>3.1</v>
      </c>
      <c r="BJ641" s="37">
        <v>18800</v>
      </c>
      <c r="BK641" s="37">
        <v>186900</v>
      </c>
      <c r="BL641" s="38">
        <v>10.1</v>
      </c>
      <c r="BM641" s="38">
        <v>2</v>
      </c>
      <c r="CA641" s="33" t="s">
        <v>653</v>
      </c>
      <c r="CB641" s="37">
        <v>85800</v>
      </c>
      <c r="CC641" s="37">
        <v>325300</v>
      </c>
      <c r="CD641" s="38">
        <v>26.4</v>
      </c>
      <c r="CE641" s="38">
        <v>2.9</v>
      </c>
      <c r="CF641" s="37">
        <v>197100</v>
      </c>
      <c r="CG641" s="37">
        <v>325300</v>
      </c>
      <c r="CH641" s="38">
        <v>60.6</v>
      </c>
      <c r="CI641" s="38">
        <v>3.2</v>
      </c>
      <c r="CJ641" s="37">
        <v>45200</v>
      </c>
      <c r="CK641" s="37">
        <v>325300</v>
      </c>
      <c r="CL641" s="38">
        <v>13.9</v>
      </c>
      <c r="CM641" s="38">
        <v>2.2999999999999998</v>
      </c>
    </row>
    <row r="642" spans="1:91" x14ac:dyDescent="0.3">
      <c r="A642" s="6" t="s">
        <v>46</v>
      </c>
      <c r="B642" s="7">
        <v>51800</v>
      </c>
      <c r="C642" s="7">
        <v>161300</v>
      </c>
      <c r="D642" s="8">
        <v>32.1</v>
      </c>
      <c r="E642" s="8">
        <v>3.1</v>
      </c>
      <c r="F642" s="7">
        <v>118400</v>
      </c>
      <c r="G642" s="7">
        <v>161300</v>
      </c>
      <c r="H642" s="8">
        <v>73.400000000000006</v>
      </c>
      <c r="I642" s="8">
        <v>2.9</v>
      </c>
      <c r="J642" s="7">
        <v>16200</v>
      </c>
      <c r="K642" s="7">
        <v>161300</v>
      </c>
      <c r="L642" s="8">
        <v>10.1</v>
      </c>
      <c r="M642" s="8">
        <v>2</v>
      </c>
      <c r="AA642" s="24" t="s">
        <v>1048</v>
      </c>
      <c r="AB642" s="25">
        <v>29600</v>
      </c>
      <c r="AC642" s="25">
        <v>111300</v>
      </c>
      <c r="AD642" s="26">
        <v>26.6</v>
      </c>
      <c r="AE642" s="26">
        <v>2.9</v>
      </c>
      <c r="AF642" s="25">
        <v>12700</v>
      </c>
      <c r="AG642" s="25">
        <v>111300</v>
      </c>
      <c r="AH642" s="26">
        <v>11.4</v>
      </c>
      <c r="AI642" s="26">
        <v>2.1</v>
      </c>
      <c r="AJ642" s="25">
        <v>77100</v>
      </c>
      <c r="AK642" s="25">
        <v>111300</v>
      </c>
      <c r="AL642" s="26">
        <v>69.3</v>
      </c>
      <c r="AM642" s="26">
        <v>3.1</v>
      </c>
      <c r="BA642" s="36" t="s">
        <v>651</v>
      </c>
      <c r="BB642" s="37">
        <v>41200</v>
      </c>
      <c r="BC642" s="37">
        <v>158600</v>
      </c>
      <c r="BD642" s="38">
        <v>25.9</v>
      </c>
      <c r="BE642" s="38">
        <v>3</v>
      </c>
      <c r="BF642" s="37">
        <v>108400</v>
      </c>
      <c r="BG642" s="37">
        <v>158600</v>
      </c>
      <c r="BH642" s="38">
        <v>68.3</v>
      </c>
      <c r="BI642" s="38">
        <v>3.2</v>
      </c>
      <c r="BJ642" s="37">
        <v>13600</v>
      </c>
      <c r="BK642" s="37">
        <v>158600</v>
      </c>
      <c r="BL642" s="38">
        <v>8.6</v>
      </c>
      <c r="BM642" s="38">
        <v>1.9</v>
      </c>
      <c r="CA642" s="33" t="s">
        <v>654</v>
      </c>
      <c r="CB642" s="37">
        <v>44700</v>
      </c>
      <c r="CC642" s="37">
        <v>129500</v>
      </c>
      <c r="CD642" s="38">
        <v>34.5</v>
      </c>
      <c r="CE642" s="38">
        <v>3.1</v>
      </c>
      <c r="CF642" s="37">
        <v>95600</v>
      </c>
      <c r="CG642" s="37">
        <v>129500</v>
      </c>
      <c r="CH642" s="38">
        <v>73.8</v>
      </c>
      <c r="CI642" s="38">
        <v>2.9</v>
      </c>
      <c r="CJ642" s="37">
        <v>12700</v>
      </c>
      <c r="CK642" s="37">
        <v>129500</v>
      </c>
      <c r="CL642" s="38">
        <v>9.8000000000000007</v>
      </c>
      <c r="CM642" s="38">
        <v>1.9</v>
      </c>
    </row>
    <row r="643" spans="1:91" x14ac:dyDescent="0.3">
      <c r="A643" s="6" t="s">
        <v>47</v>
      </c>
      <c r="B643" s="7">
        <v>29600</v>
      </c>
      <c r="C643" s="7">
        <v>111300</v>
      </c>
      <c r="D643" s="8">
        <v>26.6</v>
      </c>
      <c r="E643" s="8">
        <v>2.9</v>
      </c>
      <c r="F643" s="7">
        <v>77100</v>
      </c>
      <c r="G643" s="7">
        <v>111300</v>
      </c>
      <c r="H643" s="8">
        <v>69.3</v>
      </c>
      <c r="I643" s="8">
        <v>3.1</v>
      </c>
      <c r="J643" s="7">
        <v>12700</v>
      </c>
      <c r="K643" s="7">
        <v>111300</v>
      </c>
      <c r="L643" s="8">
        <v>11.4</v>
      </c>
      <c r="M643" s="8">
        <v>2.1</v>
      </c>
      <c r="AA643" s="24" t="s">
        <v>643</v>
      </c>
      <c r="AB643" s="25">
        <v>70100</v>
      </c>
      <c r="AC643" s="25">
        <v>192400</v>
      </c>
      <c r="AD643" s="26">
        <v>36.4</v>
      </c>
      <c r="AE643" s="26">
        <v>3.2</v>
      </c>
      <c r="AF643" s="25">
        <v>15400</v>
      </c>
      <c r="AG643" s="25">
        <v>192400</v>
      </c>
      <c r="AH643" s="26">
        <v>8</v>
      </c>
      <c r="AI643" s="26">
        <v>1.8</v>
      </c>
      <c r="AJ643" s="25">
        <v>141500</v>
      </c>
      <c r="AK643" s="25">
        <v>192400</v>
      </c>
      <c r="AL643" s="26">
        <v>73.599999999999994</v>
      </c>
      <c r="AM643" s="26">
        <v>3</v>
      </c>
      <c r="BA643" s="36" t="s">
        <v>652</v>
      </c>
      <c r="BB643" s="37">
        <v>166800</v>
      </c>
      <c r="BC643" s="37">
        <v>378200</v>
      </c>
      <c r="BD643" s="38">
        <v>44.1</v>
      </c>
      <c r="BE643" s="38">
        <v>3.5</v>
      </c>
      <c r="BF643" s="37">
        <v>298900</v>
      </c>
      <c r="BG643" s="37">
        <v>378200</v>
      </c>
      <c r="BH643" s="38">
        <v>79</v>
      </c>
      <c r="BI643" s="38">
        <v>2.9</v>
      </c>
      <c r="BJ643" s="37">
        <v>23700</v>
      </c>
      <c r="BK643" s="37">
        <v>378200</v>
      </c>
      <c r="BL643" s="38">
        <v>6.3</v>
      </c>
      <c r="BM643" s="38">
        <v>1.7</v>
      </c>
      <c r="CA643" s="33" t="s">
        <v>655</v>
      </c>
      <c r="CB643" s="37">
        <v>86000</v>
      </c>
      <c r="CC643" s="37">
        <v>270200</v>
      </c>
      <c r="CD643" s="38">
        <v>31.8</v>
      </c>
      <c r="CE643" s="38">
        <v>3</v>
      </c>
      <c r="CF643" s="37">
        <v>187300</v>
      </c>
      <c r="CG643" s="37">
        <v>270200</v>
      </c>
      <c r="CH643" s="38">
        <v>69.3</v>
      </c>
      <c r="CI643" s="38">
        <v>3</v>
      </c>
      <c r="CJ643" s="37">
        <v>25300</v>
      </c>
      <c r="CK643" s="37">
        <v>270200</v>
      </c>
      <c r="CL643" s="38">
        <v>9.4</v>
      </c>
      <c r="CM643" s="38">
        <v>1.9</v>
      </c>
    </row>
    <row r="644" spans="1:91" x14ac:dyDescent="0.3">
      <c r="A644" s="6" t="s">
        <v>48</v>
      </c>
      <c r="B644" s="7">
        <v>70100</v>
      </c>
      <c r="C644" s="7">
        <v>192400</v>
      </c>
      <c r="D644" s="8">
        <v>36.4</v>
      </c>
      <c r="E644" s="8">
        <v>3.2</v>
      </c>
      <c r="F644" s="7">
        <v>141500</v>
      </c>
      <c r="G644" s="7">
        <v>192400</v>
      </c>
      <c r="H644" s="8">
        <v>73.599999999999994</v>
      </c>
      <c r="I644" s="8">
        <v>3</v>
      </c>
      <c r="J644" s="7">
        <v>15400</v>
      </c>
      <c r="K644" s="7">
        <v>192400</v>
      </c>
      <c r="L644" s="8">
        <v>8</v>
      </c>
      <c r="M644" s="8">
        <v>1.8</v>
      </c>
      <c r="AA644" s="24" t="s">
        <v>644</v>
      </c>
      <c r="AB644" s="25">
        <v>71900</v>
      </c>
      <c r="AC644" s="25">
        <v>196800</v>
      </c>
      <c r="AD644" s="26">
        <v>36.5</v>
      </c>
      <c r="AE644" s="26">
        <v>3.3</v>
      </c>
      <c r="AF644" s="25">
        <v>12200</v>
      </c>
      <c r="AG644" s="25">
        <v>196800</v>
      </c>
      <c r="AH644" s="26">
        <v>6.2</v>
      </c>
      <c r="AI644" s="26">
        <v>1.6</v>
      </c>
      <c r="AJ644" s="25">
        <v>153700</v>
      </c>
      <c r="AK644" s="25">
        <v>196800</v>
      </c>
      <c r="AL644" s="26">
        <v>78.099999999999994</v>
      </c>
      <c r="AM644" s="26">
        <v>2.8</v>
      </c>
      <c r="BA644" s="36" t="s">
        <v>653</v>
      </c>
      <c r="BB644" s="37">
        <v>87600</v>
      </c>
      <c r="BC644" s="37">
        <v>322100</v>
      </c>
      <c r="BD644" s="38">
        <v>27.2</v>
      </c>
      <c r="BE644" s="38">
        <v>2.9</v>
      </c>
      <c r="BF644" s="37">
        <v>197000</v>
      </c>
      <c r="BG644" s="37">
        <v>322100</v>
      </c>
      <c r="BH644" s="38">
        <v>61.2</v>
      </c>
      <c r="BI644" s="38">
        <v>3.2</v>
      </c>
      <c r="BJ644" s="37">
        <v>44600</v>
      </c>
      <c r="BK644" s="37">
        <v>322100</v>
      </c>
      <c r="BL644" s="38">
        <v>13.8</v>
      </c>
      <c r="BM644" s="38">
        <v>2.2999999999999998</v>
      </c>
      <c r="CA644" s="33" t="s">
        <v>656</v>
      </c>
      <c r="CB644" s="37">
        <v>205800</v>
      </c>
      <c r="CC644" s="37">
        <v>513700</v>
      </c>
      <c r="CD644" s="38">
        <v>40.1</v>
      </c>
      <c r="CE644" s="38">
        <v>2.8</v>
      </c>
      <c r="CF644" s="37">
        <v>388500</v>
      </c>
      <c r="CG644" s="37">
        <v>513700</v>
      </c>
      <c r="CH644" s="38">
        <v>75.599999999999994</v>
      </c>
      <c r="CI644" s="38">
        <v>2.5</v>
      </c>
      <c r="CJ644" s="37">
        <v>34600</v>
      </c>
      <c r="CK644" s="37">
        <v>513700</v>
      </c>
      <c r="CL644" s="38">
        <v>6.7</v>
      </c>
      <c r="CM644" s="38">
        <v>1.4</v>
      </c>
    </row>
    <row r="645" spans="1:91" x14ac:dyDescent="0.3">
      <c r="A645" s="6" t="s">
        <v>49</v>
      </c>
      <c r="B645" s="7">
        <v>71900</v>
      </c>
      <c r="C645" s="7">
        <v>196800</v>
      </c>
      <c r="D645" s="8">
        <v>36.5</v>
      </c>
      <c r="E645" s="8">
        <v>3.3</v>
      </c>
      <c r="F645" s="7">
        <v>153700</v>
      </c>
      <c r="G645" s="7">
        <v>196800</v>
      </c>
      <c r="H645" s="8">
        <v>78.099999999999994</v>
      </c>
      <c r="I645" s="8">
        <v>2.8</v>
      </c>
      <c r="J645" s="7">
        <v>12200</v>
      </c>
      <c r="K645" s="7">
        <v>196800</v>
      </c>
      <c r="L645" s="8">
        <v>6.2</v>
      </c>
      <c r="M645" s="8">
        <v>1.6</v>
      </c>
      <c r="AA645" s="24" t="s">
        <v>1022</v>
      </c>
      <c r="AB645" s="25">
        <v>49600</v>
      </c>
      <c r="AC645" s="25">
        <v>168000</v>
      </c>
      <c r="AD645" s="26">
        <v>29.6</v>
      </c>
      <c r="AE645" s="26">
        <v>3.2</v>
      </c>
      <c r="AF645" s="25">
        <v>17600</v>
      </c>
      <c r="AG645" s="25">
        <v>168000</v>
      </c>
      <c r="AH645" s="26">
        <v>10.5</v>
      </c>
      <c r="AI645" s="26">
        <v>2.1</v>
      </c>
      <c r="AJ645" s="25">
        <v>116900</v>
      </c>
      <c r="AK645" s="25">
        <v>168000</v>
      </c>
      <c r="AL645" s="26">
        <v>69.599999999999994</v>
      </c>
      <c r="AM645" s="26">
        <v>3.2</v>
      </c>
      <c r="BA645" s="36" t="s">
        <v>654</v>
      </c>
      <c r="BB645" s="37">
        <v>45400</v>
      </c>
      <c r="BC645" s="37">
        <v>130400</v>
      </c>
      <c r="BD645" s="38">
        <v>34.799999999999997</v>
      </c>
      <c r="BE645" s="38">
        <v>3.2</v>
      </c>
      <c r="BF645" s="37">
        <v>97500</v>
      </c>
      <c r="BG645" s="37">
        <v>130400</v>
      </c>
      <c r="BH645" s="38">
        <v>74.7</v>
      </c>
      <c r="BI645" s="38">
        <v>3</v>
      </c>
      <c r="BJ645" s="37">
        <v>8700</v>
      </c>
      <c r="BK645" s="37">
        <v>130400</v>
      </c>
      <c r="BL645" s="38">
        <v>6.7</v>
      </c>
      <c r="BM645" s="38">
        <v>1.7</v>
      </c>
      <c r="CA645" s="33" t="s">
        <v>657</v>
      </c>
      <c r="CB645" s="37">
        <v>57400</v>
      </c>
      <c r="CC645" s="37">
        <v>207800</v>
      </c>
      <c r="CD645" s="38">
        <v>27.6</v>
      </c>
      <c r="CE645" s="38">
        <v>3</v>
      </c>
      <c r="CF645" s="37">
        <v>140000</v>
      </c>
      <c r="CG645" s="37">
        <v>207800</v>
      </c>
      <c r="CH645" s="38">
        <v>67.400000000000006</v>
      </c>
      <c r="CI645" s="38">
        <v>3.2</v>
      </c>
      <c r="CJ645" s="37">
        <v>19000</v>
      </c>
      <c r="CK645" s="37">
        <v>207800</v>
      </c>
      <c r="CL645" s="38">
        <v>9.1</v>
      </c>
      <c r="CM645" s="38">
        <v>1.9</v>
      </c>
    </row>
    <row r="646" spans="1:91" x14ac:dyDescent="0.3">
      <c r="A646" s="6" t="s">
        <v>50</v>
      </c>
      <c r="B646" s="7">
        <v>49600</v>
      </c>
      <c r="C646" s="7">
        <v>168000</v>
      </c>
      <c r="D646" s="8">
        <v>29.6</v>
      </c>
      <c r="E646" s="8">
        <v>3.2</v>
      </c>
      <c r="F646" s="7">
        <v>116900</v>
      </c>
      <c r="G646" s="7">
        <v>168000</v>
      </c>
      <c r="H646" s="8">
        <v>69.599999999999994</v>
      </c>
      <c r="I646" s="8">
        <v>3.2</v>
      </c>
      <c r="J646" s="7">
        <v>17600</v>
      </c>
      <c r="K646" s="7">
        <v>168000</v>
      </c>
      <c r="L646" s="8">
        <v>10.5</v>
      </c>
      <c r="M646" s="8">
        <v>2.1</v>
      </c>
      <c r="AA646" s="24" t="s">
        <v>645</v>
      </c>
      <c r="AB646" s="25">
        <v>22500</v>
      </c>
      <c r="AC646" s="25">
        <v>98000</v>
      </c>
      <c r="AD646" s="26">
        <v>22.9</v>
      </c>
      <c r="AE646" s="26">
        <v>2.6</v>
      </c>
      <c r="AF646" s="25">
        <v>10300</v>
      </c>
      <c r="AG646" s="25">
        <v>98000</v>
      </c>
      <c r="AH646" s="26">
        <v>10.5</v>
      </c>
      <c r="AI646" s="26">
        <v>1.9</v>
      </c>
      <c r="AJ646" s="25">
        <v>65500</v>
      </c>
      <c r="AK646" s="25">
        <v>98000</v>
      </c>
      <c r="AL646" s="26">
        <v>66.8</v>
      </c>
      <c r="AM646" s="26">
        <v>3</v>
      </c>
      <c r="BA646" s="36" t="s">
        <v>655</v>
      </c>
      <c r="BB646" s="37">
        <v>89900</v>
      </c>
      <c r="BC646" s="37">
        <v>271600</v>
      </c>
      <c r="BD646" s="38">
        <v>33.1</v>
      </c>
      <c r="BE646" s="38">
        <v>3.1</v>
      </c>
      <c r="BF646" s="37">
        <v>182000</v>
      </c>
      <c r="BG646" s="37">
        <v>271600</v>
      </c>
      <c r="BH646" s="38">
        <v>67</v>
      </c>
      <c r="BI646" s="38">
        <v>3.1</v>
      </c>
      <c r="BJ646" s="37">
        <v>28100</v>
      </c>
      <c r="BK646" s="37">
        <v>271600</v>
      </c>
      <c r="BL646" s="38">
        <v>10.4</v>
      </c>
      <c r="BM646" s="38">
        <v>2</v>
      </c>
      <c r="CA646" s="33" t="s">
        <v>658</v>
      </c>
      <c r="CB646" s="37">
        <v>53600</v>
      </c>
      <c r="CC646" s="37">
        <v>161000</v>
      </c>
      <c r="CD646" s="38">
        <v>33.299999999999997</v>
      </c>
      <c r="CE646" s="38">
        <v>3.1</v>
      </c>
      <c r="CF646" s="37">
        <v>115000</v>
      </c>
      <c r="CG646" s="37">
        <v>161000</v>
      </c>
      <c r="CH646" s="38">
        <v>71.400000000000006</v>
      </c>
      <c r="CI646" s="38">
        <v>3</v>
      </c>
      <c r="CJ646" s="37">
        <v>15200</v>
      </c>
      <c r="CK646" s="37">
        <v>161000</v>
      </c>
      <c r="CL646" s="38">
        <v>9.5</v>
      </c>
      <c r="CM646" s="38">
        <v>1.9</v>
      </c>
    </row>
    <row r="647" spans="1:91" x14ac:dyDescent="0.3">
      <c r="A647" s="6" t="s">
        <v>51</v>
      </c>
      <c r="B647" s="7">
        <v>22500</v>
      </c>
      <c r="C647" s="7">
        <v>98000</v>
      </c>
      <c r="D647" s="8">
        <v>22.9</v>
      </c>
      <c r="E647" s="8">
        <v>2.6</v>
      </c>
      <c r="F647" s="7">
        <v>65500</v>
      </c>
      <c r="G647" s="7">
        <v>98000</v>
      </c>
      <c r="H647" s="8">
        <v>66.8</v>
      </c>
      <c r="I647" s="8">
        <v>3</v>
      </c>
      <c r="J647" s="7">
        <v>10300</v>
      </c>
      <c r="K647" s="7">
        <v>98000</v>
      </c>
      <c r="L647" s="8">
        <v>10.5</v>
      </c>
      <c r="M647" s="8">
        <v>1.9</v>
      </c>
      <c r="AA647" s="24" t="s">
        <v>646</v>
      </c>
      <c r="AB647" s="25">
        <v>30000</v>
      </c>
      <c r="AC647" s="25">
        <v>103500</v>
      </c>
      <c r="AD647" s="26">
        <v>29</v>
      </c>
      <c r="AE647" s="26">
        <v>3.1</v>
      </c>
      <c r="AF647" s="25">
        <v>7000</v>
      </c>
      <c r="AG647" s="25">
        <v>103500</v>
      </c>
      <c r="AH647" s="26">
        <v>6.8</v>
      </c>
      <c r="AI647" s="26">
        <v>1.7</v>
      </c>
      <c r="AJ647" s="25">
        <v>70200</v>
      </c>
      <c r="AK647" s="25">
        <v>103500</v>
      </c>
      <c r="AL647" s="26">
        <v>67.900000000000006</v>
      </c>
      <c r="AM647" s="26">
        <v>3.2</v>
      </c>
      <c r="BA647" s="36" t="s">
        <v>656</v>
      </c>
      <c r="BB647" s="37">
        <v>197600</v>
      </c>
      <c r="BC647" s="37">
        <v>516600</v>
      </c>
      <c r="BD647" s="38">
        <v>38.200000000000003</v>
      </c>
      <c r="BE647" s="38">
        <v>2.8</v>
      </c>
      <c r="BF647" s="37">
        <v>392800</v>
      </c>
      <c r="BG647" s="37">
        <v>516600</v>
      </c>
      <c r="BH647" s="38">
        <v>76</v>
      </c>
      <c r="BI647" s="38">
        <v>2.5</v>
      </c>
      <c r="BJ647" s="37">
        <v>35400</v>
      </c>
      <c r="BK647" s="37">
        <v>516600</v>
      </c>
      <c r="BL647" s="38">
        <v>6.9</v>
      </c>
      <c r="BM647" s="38">
        <v>1.5</v>
      </c>
      <c r="CA647" s="33" t="s">
        <v>659</v>
      </c>
      <c r="CB647" s="37">
        <v>78300</v>
      </c>
      <c r="CC647" s="37">
        <v>235500</v>
      </c>
      <c r="CD647" s="38">
        <v>33.200000000000003</v>
      </c>
      <c r="CE647" s="38">
        <v>3.5</v>
      </c>
      <c r="CF647" s="37">
        <v>151400</v>
      </c>
      <c r="CG647" s="37">
        <v>235500</v>
      </c>
      <c r="CH647" s="38">
        <v>64.3</v>
      </c>
      <c r="CI647" s="38">
        <v>3.5</v>
      </c>
      <c r="CJ647" s="37">
        <v>39800</v>
      </c>
      <c r="CK647" s="37">
        <v>235500</v>
      </c>
      <c r="CL647" s="38">
        <v>16.899999999999999</v>
      </c>
      <c r="CM647" s="38">
        <v>2.8</v>
      </c>
    </row>
    <row r="648" spans="1:91" x14ac:dyDescent="0.3">
      <c r="A648" s="6" t="s">
        <v>52</v>
      </c>
      <c r="B648" s="7">
        <v>30000</v>
      </c>
      <c r="C648" s="7">
        <v>103500</v>
      </c>
      <c r="D648" s="8">
        <v>29</v>
      </c>
      <c r="E648" s="8">
        <v>3.1</v>
      </c>
      <c r="F648" s="7">
        <v>70200</v>
      </c>
      <c r="G648" s="7">
        <v>103500</v>
      </c>
      <c r="H648" s="8">
        <v>67.900000000000006</v>
      </c>
      <c r="I648" s="8">
        <v>3.2</v>
      </c>
      <c r="J648" s="7">
        <v>7000</v>
      </c>
      <c r="K648" s="7">
        <v>103500</v>
      </c>
      <c r="L648" s="8">
        <v>6.8</v>
      </c>
      <c r="M648" s="8">
        <v>1.7</v>
      </c>
      <c r="AA648" s="24" t="s">
        <v>647</v>
      </c>
      <c r="AB648" s="25">
        <v>58600</v>
      </c>
      <c r="AC648" s="25">
        <v>137200</v>
      </c>
      <c r="AD648" s="26">
        <v>42.7</v>
      </c>
      <c r="AE648" s="26">
        <v>3</v>
      </c>
      <c r="AF648" s="25">
        <v>8400</v>
      </c>
      <c r="AG648" s="25">
        <v>137200</v>
      </c>
      <c r="AH648" s="26">
        <v>6.1</v>
      </c>
      <c r="AI648" s="26">
        <v>1.5</v>
      </c>
      <c r="AJ648" s="25">
        <v>110000</v>
      </c>
      <c r="AK648" s="25">
        <v>137200</v>
      </c>
      <c r="AL648" s="26">
        <v>80.2</v>
      </c>
      <c r="AM648" s="26">
        <v>2.4</v>
      </c>
      <c r="BA648" s="36" t="s">
        <v>657</v>
      </c>
      <c r="BB648" s="37">
        <v>52400</v>
      </c>
      <c r="BC648" s="37">
        <v>206600</v>
      </c>
      <c r="BD648" s="38">
        <v>25.4</v>
      </c>
      <c r="BE648" s="38">
        <v>2.9</v>
      </c>
      <c r="BF648" s="37">
        <v>142300</v>
      </c>
      <c r="BG648" s="37">
        <v>206600</v>
      </c>
      <c r="BH648" s="38">
        <v>68.900000000000006</v>
      </c>
      <c r="BI648" s="38">
        <v>3</v>
      </c>
      <c r="BJ648" s="37">
        <v>19000</v>
      </c>
      <c r="BK648" s="37">
        <v>206600</v>
      </c>
      <c r="BL648" s="38">
        <v>9.1999999999999993</v>
      </c>
      <c r="BM648" s="38">
        <v>1.9</v>
      </c>
      <c r="CA648" s="33" t="s">
        <v>660</v>
      </c>
      <c r="CB648" s="37">
        <v>80100</v>
      </c>
      <c r="CC648" s="37">
        <v>223800</v>
      </c>
      <c r="CD648" s="38">
        <v>35.799999999999997</v>
      </c>
      <c r="CE648" s="38">
        <v>3</v>
      </c>
      <c r="CF648" s="37">
        <v>156100</v>
      </c>
      <c r="CG648" s="37">
        <v>223800</v>
      </c>
      <c r="CH648" s="38">
        <v>69.8</v>
      </c>
      <c r="CI648" s="38">
        <v>2.9</v>
      </c>
      <c r="CJ648" s="37">
        <v>22600</v>
      </c>
      <c r="CK648" s="37">
        <v>223800</v>
      </c>
      <c r="CL648" s="38">
        <v>10.1</v>
      </c>
      <c r="CM648" s="38">
        <v>1.9</v>
      </c>
    </row>
    <row r="649" spans="1:91" x14ac:dyDescent="0.3">
      <c r="A649" s="6" t="s">
        <v>53</v>
      </c>
      <c r="B649" s="7">
        <v>58600</v>
      </c>
      <c r="C649" s="7">
        <v>137200</v>
      </c>
      <c r="D649" s="8">
        <v>42.7</v>
      </c>
      <c r="E649" s="8">
        <v>3</v>
      </c>
      <c r="F649" s="7">
        <v>110000</v>
      </c>
      <c r="G649" s="7">
        <v>137200</v>
      </c>
      <c r="H649" s="8">
        <v>80.2</v>
      </c>
      <c r="I649" s="8">
        <v>2.4</v>
      </c>
      <c r="J649" s="7">
        <v>8400</v>
      </c>
      <c r="K649" s="7">
        <v>137200</v>
      </c>
      <c r="L649" s="8">
        <v>6.1</v>
      </c>
      <c r="M649" s="8">
        <v>1.5</v>
      </c>
      <c r="AA649" s="24" t="s">
        <v>648</v>
      </c>
      <c r="AB649" s="25">
        <v>124700</v>
      </c>
      <c r="AC649" s="25">
        <v>347400</v>
      </c>
      <c r="AD649" s="26">
        <v>35.9</v>
      </c>
      <c r="AE649" s="26">
        <v>3.2</v>
      </c>
      <c r="AF649" s="25">
        <v>22500</v>
      </c>
      <c r="AG649" s="25">
        <v>347400</v>
      </c>
      <c r="AH649" s="26">
        <v>6.5</v>
      </c>
      <c r="AI649" s="26">
        <v>1.6</v>
      </c>
      <c r="AJ649" s="25">
        <v>267200</v>
      </c>
      <c r="AK649" s="25">
        <v>347400</v>
      </c>
      <c r="AL649" s="26">
        <v>76.900000000000006</v>
      </c>
      <c r="AM649" s="26">
        <v>2.8</v>
      </c>
      <c r="BA649" s="36" t="s">
        <v>658</v>
      </c>
      <c r="BB649" s="37">
        <v>55500</v>
      </c>
      <c r="BC649" s="37">
        <v>160500</v>
      </c>
      <c r="BD649" s="38">
        <v>34.6</v>
      </c>
      <c r="BE649" s="38">
        <v>3.1</v>
      </c>
      <c r="BF649" s="37">
        <v>112400</v>
      </c>
      <c r="BG649" s="37">
        <v>160500</v>
      </c>
      <c r="BH649" s="38">
        <v>70</v>
      </c>
      <c r="BI649" s="38">
        <v>2.9</v>
      </c>
      <c r="BJ649" s="37">
        <v>14600</v>
      </c>
      <c r="BK649" s="37">
        <v>160500</v>
      </c>
      <c r="BL649" s="38">
        <v>9.1</v>
      </c>
      <c r="BM649" s="38">
        <v>1.8</v>
      </c>
      <c r="CA649" s="33" t="s">
        <v>661</v>
      </c>
      <c r="CB649" s="37">
        <v>8500</v>
      </c>
      <c r="CC649" s="37">
        <v>20300</v>
      </c>
      <c r="CD649" s="38">
        <v>42</v>
      </c>
      <c r="CE649" s="38">
        <v>6</v>
      </c>
      <c r="CF649" s="37">
        <v>16600</v>
      </c>
      <c r="CG649" s="37">
        <v>20300</v>
      </c>
      <c r="CH649" s="38">
        <v>82</v>
      </c>
      <c r="CI649" s="38">
        <v>4.7</v>
      </c>
      <c r="CJ649" s="37">
        <v>500</v>
      </c>
      <c r="CK649" s="37">
        <v>20300</v>
      </c>
      <c r="CL649" s="38">
        <v>2.7</v>
      </c>
      <c r="CM649" s="37" t="s">
        <v>100</v>
      </c>
    </row>
    <row r="650" spans="1:91" x14ac:dyDescent="0.3">
      <c r="A650" s="6" t="s">
        <v>54</v>
      </c>
      <c r="B650" s="7">
        <v>124700</v>
      </c>
      <c r="C650" s="7">
        <v>347400</v>
      </c>
      <c r="D650" s="8">
        <v>35.9</v>
      </c>
      <c r="E650" s="8">
        <v>3.2</v>
      </c>
      <c r="F650" s="7">
        <v>267200</v>
      </c>
      <c r="G650" s="7">
        <v>347400</v>
      </c>
      <c r="H650" s="8">
        <v>76.900000000000006</v>
      </c>
      <c r="I650" s="8">
        <v>2.8</v>
      </c>
      <c r="J650" s="7">
        <v>22500</v>
      </c>
      <c r="K650" s="7">
        <v>347400</v>
      </c>
      <c r="L650" s="8">
        <v>6.5</v>
      </c>
      <c r="M650" s="8">
        <v>1.6</v>
      </c>
      <c r="AA650" s="24" t="s">
        <v>649</v>
      </c>
      <c r="AB650" s="25">
        <v>40900</v>
      </c>
      <c r="AC650" s="25">
        <v>152600</v>
      </c>
      <c r="AD650" s="26">
        <v>26.8</v>
      </c>
      <c r="AE650" s="26">
        <v>2.9</v>
      </c>
      <c r="AF650" s="25">
        <v>16400</v>
      </c>
      <c r="AG650" s="25">
        <v>152600</v>
      </c>
      <c r="AH650" s="26">
        <v>10.7</v>
      </c>
      <c r="AI650" s="26">
        <v>2</v>
      </c>
      <c r="AJ650" s="25">
        <v>105300</v>
      </c>
      <c r="AK650" s="25">
        <v>152600</v>
      </c>
      <c r="AL650" s="26">
        <v>69</v>
      </c>
      <c r="AM650" s="26">
        <v>3.1</v>
      </c>
      <c r="BA650" s="36" t="s">
        <v>659</v>
      </c>
      <c r="BB650" s="37">
        <v>66400</v>
      </c>
      <c r="BC650" s="37">
        <v>233700</v>
      </c>
      <c r="BD650" s="38">
        <v>28.4</v>
      </c>
      <c r="BE650" s="38">
        <v>3</v>
      </c>
      <c r="BF650" s="37">
        <v>139500</v>
      </c>
      <c r="BG650" s="37">
        <v>233700</v>
      </c>
      <c r="BH650" s="38">
        <v>59.7</v>
      </c>
      <c r="BI650" s="38">
        <v>3.3</v>
      </c>
      <c r="BJ650" s="37">
        <v>44500</v>
      </c>
      <c r="BK650" s="37">
        <v>233700</v>
      </c>
      <c r="BL650" s="38">
        <v>19</v>
      </c>
      <c r="BM650" s="38">
        <v>2.6</v>
      </c>
      <c r="CA650" s="33" t="s">
        <v>662</v>
      </c>
      <c r="CB650" s="37">
        <v>162400</v>
      </c>
      <c r="CC650" s="37">
        <v>481100</v>
      </c>
      <c r="CD650" s="38">
        <v>33.799999999999997</v>
      </c>
      <c r="CE650" s="38">
        <v>2.8</v>
      </c>
      <c r="CF650" s="37">
        <v>378500</v>
      </c>
      <c r="CG650" s="37">
        <v>481100</v>
      </c>
      <c r="CH650" s="38">
        <v>78.7</v>
      </c>
      <c r="CI650" s="38">
        <v>2.5</v>
      </c>
      <c r="CJ650" s="37">
        <v>25400</v>
      </c>
      <c r="CK650" s="37">
        <v>481100</v>
      </c>
      <c r="CL650" s="38">
        <v>5.3</v>
      </c>
      <c r="CM650" s="38">
        <v>1.3</v>
      </c>
    </row>
    <row r="651" spans="1:91" x14ac:dyDescent="0.3">
      <c r="A651" s="6" t="s">
        <v>55</v>
      </c>
      <c r="B651" s="7">
        <v>40900</v>
      </c>
      <c r="C651" s="7">
        <v>152600</v>
      </c>
      <c r="D651" s="8">
        <v>26.8</v>
      </c>
      <c r="E651" s="8">
        <v>2.9</v>
      </c>
      <c r="F651" s="7">
        <v>105300</v>
      </c>
      <c r="G651" s="7">
        <v>152600</v>
      </c>
      <c r="H651" s="8">
        <v>69</v>
      </c>
      <c r="I651" s="8">
        <v>3.1</v>
      </c>
      <c r="J651" s="7">
        <v>16400</v>
      </c>
      <c r="K651" s="7">
        <v>152600</v>
      </c>
      <c r="L651" s="8">
        <v>10.7</v>
      </c>
      <c r="M651" s="8">
        <v>2</v>
      </c>
      <c r="AA651" s="24" t="s">
        <v>650</v>
      </c>
      <c r="AB651" s="25">
        <v>46100</v>
      </c>
      <c r="AC651" s="25">
        <v>186700</v>
      </c>
      <c r="AD651" s="26">
        <v>24.7</v>
      </c>
      <c r="AE651" s="26">
        <v>2.8</v>
      </c>
      <c r="AF651" s="25">
        <v>14800</v>
      </c>
      <c r="AG651" s="25">
        <v>186700</v>
      </c>
      <c r="AH651" s="26">
        <v>7.9</v>
      </c>
      <c r="AI651" s="26">
        <v>1.8</v>
      </c>
      <c r="AJ651" s="25">
        <v>132600</v>
      </c>
      <c r="AK651" s="25">
        <v>186700</v>
      </c>
      <c r="AL651" s="26">
        <v>71.099999999999994</v>
      </c>
      <c r="AM651" s="26">
        <v>3</v>
      </c>
      <c r="BA651" s="36" t="s">
        <v>660</v>
      </c>
      <c r="BB651" s="37">
        <v>70200</v>
      </c>
      <c r="BC651" s="37">
        <v>224600</v>
      </c>
      <c r="BD651" s="38">
        <v>31.2</v>
      </c>
      <c r="BE651" s="38">
        <v>2.9</v>
      </c>
      <c r="BF651" s="37">
        <v>156900</v>
      </c>
      <c r="BG651" s="37">
        <v>224600</v>
      </c>
      <c r="BH651" s="38">
        <v>69.900000000000006</v>
      </c>
      <c r="BI651" s="38">
        <v>2.9</v>
      </c>
      <c r="BJ651" s="37">
        <v>23000</v>
      </c>
      <c r="BK651" s="37">
        <v>224600</v>
      </c>
      <c r="BL651" s="38">
        <v>10.199999999999999</v>
      </c>
      <c r="BM651" s="38">
        <v>1.9</v>
      </c>
      <c r="CA651" s="33" t="s">
        <v>663</v>
      </c>
      <c r="CB651" s="37">
        <v>172300</v>
      </c>
      <c r="CC651" s="37">
        <v>422100</v>
      </c>
      <c r="CD651" s="38">
        <v>40.799999999999997</v>
      </c>
      <c r="CE651" s="38">
        <v>3.2</v>
      </c>
      <c r="CF651" s="37">
        <v>342700</v>
      </c>
      <c r="CG651" s="37">
        <v>422100</v>
      </c>
      <c r="CH651" s="38">
        <v>81.2</v>
      </c>
      <c r="CI651" s="38">
        <v>2.5</v>
      </c>
      <c r="CJ651" s="37">
        <v>19300</v>
      </c>
      <c r="CK651" s="37">
        <v>422100</v>
      </c>
      <c r="CL651" s="38">
        <v>4.5999999999999996</v>
      </c>
      <c r="CM651" s="38">
        <v>1.4</v>
      </c>
    </row>
    <row r="652" spans="1:91" x14ac:dyDescent="0.3">
      <c r="A652" s="6" t="s">
        <v>56</v>
      </c>
      <c r="B652" s="7">
        <v>46100</v>
      </c>
      <c r="C652" s="7">
        <v>186700</v>
      </c>
      <c r="D652" s="8">
        <v>24.7</v>
      </c>
      <c r="E652" s="8">
        <v>2.8</v>
      </c>
      <c r="F652" s="7">
        <v>132600</v>
      </c>
      <c r="G652" s="7">
        <v>186700</v>
      </c>
      <c r="H652" s="8">
        <v>71.099999999999994</v>
      </c>
      <c r="I652" s="8">
        <v>3</v>
      </c>
      <c r="J652" s="7">
        <v>14800</v>
      </c>
      <c r="K652" s="7">
        <v>186700</v>
      </c>
      <c r="L652" s="8">
        <v>7.9</v>
      </c>
      <c r="M652" s="8">
        <v>1.8</v>
      </c>
      <c r="AA652" s="24" t="s">
        <v>651</v>
      </c>
      <c r="AB652" s="25">
        <v>39800</v>
      </c>
      <c r="AC652" s="25">
        <v>157700</v>
      </c>
      <c r="AD652" s="26">
        <v>25.2</v>
      </c>
      <c r="AE652" s="26">
        <v>3</v>
      </c>
      <c r="AF652" s="25">
        <v>18400</v>
      </c>
      <c r="AG652" s="25">
        <v>157700</v>
      </c>
      <c r="AH652" s="26">
        <v>11.7</v>
      </c>
      <c r="AI652" s="26">
        <v>2.2000000000000002</v>
      </c>
      <c r="AJ652" s="25">
        <v>101800</v>
      </c>
      <c r="AK652" s="25">
        <v>157700</v>
      </c>
      <c r="AL652" s="26">
        <v>64.599999999999994</v>
      </c>
      <c r="AM652" s="26">
        <v>3.3</v>
      </c>
      <c r="BA652" s="36" t="s">
        <v>661</v>
      </c>
      <c r="BB652" s="37">
        <v>9000</v>
      </c>
      <c r="BC652" s="37">
        <v>20600</v>
      </c>
      <c r="BD652" s="38">
        <v>43.8</v>
      </c>
      <c r="BE652" s="38">
        <v>6</v>
      </c>
      <c r="BF652" s="37">
        <v>16700</v>
      </c>
      <c r="BG652" s="37">
        <v>20600</v>
      </c>
      <c r="BH652" s="38">
        <v>81.099999999999994</v>
      </c>
      <c r="BI652" s="38">
        <v>4.7</v>
      </c>
      <c r="BJ652" s="37" t="s">
        <v>608</v>
      </c>
      <c r="BK652" s="37">
        <v>20600</v>
      </c>
      <c r="BL652" s="38">
        <v>2.4</v>
      </c>
      <c r="BM652" s="37" t="s">
        <v>100</v>
      </c>
      <c r="CA652" s="33" t="s">
        <v>664</v>
      </c>
      <c r="CB652" s="37">
        <v>134800</v>
      </c>
      <c r="CC652" s="37">
        <v>440400</v>
      </c>
      <c r="CD652" s="38">
        <v>30.6</v>
      </c>
      <c r="CE652" s="38">
        <v>3</v>
      </c>
      <c r="CF652" s="37">
        <v>334800</v>
      </c>
      <c r="CG652" s="37">
        <v>440400</v>
      </c>
      <c r="CH652" s="38">
        <v>76</v>
      </c>
      <c r="CI652" s="38">
        <v>2.8</v>
      </c>
      <c r="CJ652" s="37">
        <v>23400</v>
      </c>
      <c r="CK652" s="37">
        <v>440400</v>
      </c>
      <c r="CL652" s="38">
        <v>5.3</v>
      </c>
      <c r="CM652" s="38">
        <v>1.5</v>
      </c>
    </row>
    <row r="653" spans="1:91" x14ac:dyDescent="0.3">
      <c r="A653" s="6" t="s">
        <v>57</v>
      </c>
      <c r="B653" s="7">
        <v>39800</v>
      </c>
      <c r="C653" s="7">
        <v>157700</v>
      </c>
      <c r="D653" s="8">
        <v>25.2</v>
      </c>
      <c r="E653" s="8">
        <v>3</v>
      </c>
      <c r="F653" s="7">
        <v>101800</v>
      </c>
      <c r="G653" s="7">
        <v>157700</v>
      </c>
      <c r="H653" s="8">
        <v>64.599999999999994</v>
      </c>
      <c r="I653" s="8">
        <v>3.3</v>
      </c>
      <c r="J653" s="7">
        <v>18400</v>
      </c>
      <c r="K653" s="7">
        <v>157700</v>
      </c>
      <c r="L653" s="8">
        <v>11.7</v>
      </c>
      <c r="M653" s="8">
        <v>2.2000000000000002</v>
      </c>
      <c r="AA653" s="24" t="s">
        <v>652</v>
      </c>
      <c r="AB653" s="25">
        <v>141500</v>
      </c>
      <c r="AC653" s="25">
        <v>372200</v>
      </c>
      <c r="AD653" s="26">
        <v>38</v>
      </c>
      <c r="AE653" s="26">
        <v>3.1</v>
      </c>
      <c r="AF653" s="25">
        <v>31300</v>
      </c>
      <c r="AG653" s="25">
        <v>372200</v>
      </c>
      <c r="AH653" s="26">
        <v>8.4</v>
      </c>
      <c r="AI653" s="26">
        <v>1.8</v>
      </c>
      <c r="AJ653" s="25">
        <v>291200</v>
      </c>
      <c r="AK653" s="25">
        <v>372200</v>
      </c>
      <c r="AL653" s="26">
        <v>78.2</v>
      </c>
      <c r="AM653" s="26">
        <v>2.6</v>
      </c>
      <c r="BA653" s="36" t="s">
        <v>662</v>
      </c>
      <c r="BB653" s="37">
        <v>166900</v>
      </c>
      <c r="BC653" s="37">
        <v>480400</v>
      </c>
      <c r="BD653" s="38">
        <v>34.700000000000003</v>
      </c>
      <c r="BE653" s="38">
        <v>2.7</v>
      </c>
      <c r="BF653" s="37">
        <v>365900</v>
      </c>
      <c r="BG653" s="37">
        <v>480400</v>
      </c>
      <c r="BH653" s="38">
        <v>76.2</v>
      </c>
      <c r="BI653" s="38">
        <v>2.4</v>
      </c>
      <c r="BJ653" s="37">
        <v>26700</v>
      </c>
      <c r="BK653" s="37">
        <v>480400</v>
      </c>
      <c r="BL653" s="38">
        <v>5.6</v>
      </c>
      <c r="BM653" s="38">
        <v>1.3</v>
      </c>
      <c r="CA653" s="33" t="s">
        <v>665</v>
      </c>
      <c r="CB653" s="37">
        <v>145300</v>
      </c>
      <c r="CC653" s="37">
        <v>454900</v>
      </c>
      <c r="CD653" s="38">
        <v>31.9</v>
      </c>
      <c r="CE653" s="38">
        <v>3</v>
      </c>
      <c r="CF653" s="37">
        <v>320500</v>
      </c>
      <c r="CG653" s="37">
        <v>454900</v>
      </c>
      <c r="CH653" s="38">
        <v>70.400000000000006</v>
      </c>
      <c r="CI653" s="38">
        <v>3</v>
      </c>
      <c r="CJ653" s="37">
        <v>33300</v>
      </c>
      <c r="CK653" s="37">
        <v>454900</v>
      </c>
      <c r="CL653" s="38">
        <v>7.3</v>
      </c>
      <c r="CM653" s="38">
        <v>1.7</v>
      </c>
    </row>
    <row r="654" spans="1:91" x14ac:dyDescent="0.3">
      <c r="A654" s="6" t="s">
        <v>58</v>
      </c>
      <c r="B654" s="7">
        <v>141500</v>
      </c>
      <c r="C654" s="7">
        <v>372200</v>
      </c>
      <c r="D654" s="8">
        <v>38</v>
      </c>
      <c r="E654" s="8">
        <v>3.1</v>
      </c>
      <c r="F654" s="7">
        <v>291200</v>
      </c>
      <c r="G654" s="7">
        <v>372200</v>
      </c>
      <c r="H654" s="8">
        <v>78.2</v>
      </c>
      <c r="I654" s="8">
        <v>2.6</v>
      </c>
      <c r="J654" s="7">
        <v>31300</v>
      </c>
      <c r="K654" s="7">
        <v>372200</v>
      </c>
      <c r="L654" s="8">
        <v>8.4</v>
      </c>
      <c r="M654" s="8">
        <v>1.8</v>
      </c>
      <c r="AA654" s="24" t="s">
        <v>653</v>
      </c>
      <c r="AB654" s="25">
        <v>80000</v>
      </c>
      <c r="AC654" s="25">
        <v>326700</v>
      </c>
      <c r="AD654" s="26">
        <v>24.5</v>
      </c>
      <c r="AE654" s="26">
        <v>2.8</v>
      </c>
      <c r="AF654" s="25">
        <v>45200</v>
      </c>
      <c r="AG654" s="25">
        <v>326700</v>
      </c>
      <c r="AH654" s="26">
        <v>13.8</v>
      </c>
      <c r="AI654" s="26">
        <v>2.2000000000000002</v>
      </c>
      <c r="AJ654" s="25">
        <v>195000</v>
      </c>
      <c r="AK654" s="25">
        <v>326700</v>
      </c>
      <c r="AL654" s="26">
        <v>59.7</v>
      </c>
      <c r="AM654" s="26">
        <v>3.2</v>
      </c>
      <c r="BA654" s="36" t="s">
        <v>663</v>
      </c>
      <c r="BB654" s="37">
        <v>159000</v>
      </c>
      <c r="BC654" s="37">
        <v>418800</v>
      </c>
      <c r="BD654" s="38">
        <v>38</v>
      </c>
      <c r="BE654" s="38">
        <v>3.3</v>
      </c>
      <c r="BF654" s="37">
        <v>327500</v>
      </c>
      <c r="BG654" s="37">
        <v>418800</v>
      </c>
      <c r="BH654" s="38">
        <v>78.2</v>
      </c>
      <c r="BI654" s="38">
        <v>2.8</v>
      </c>
      <c r="BJ654" s="37">
        <v>20200</v>
      </c>
      <c r="BK654" s="37">
        <v>418800</v>
      </c>
      <c r="BL654" s="38">
        <v>4.8</v>
      </c>
      <c r="BM654" s="38">
        <v>1.4</v>
      </c>
      <c r="CA654" s="33" t="s">
        <v>666</v>
      </c>
      <c r="CB654" s="37">
        <v>166200</v>
      </c>
      <c r="CC654" s="37">
        <v>497000</v>
      </c>
      <c r="CD654" s="38">
        <v>33.4</v>
      </c>
      <c r="CE654" s="38">
        <v>2.7</v>
      </c>
      <c r="CF654" s="37">
        <v>369200</v>
      </c>
      <c r="CG654" s="37">
        <v>497000</v>
      </c>
      <c r="CH654" s="38">
        <v>74.3</v>
      </c>
      <c r="CI654" s="38">
        <v>2.5</v>
      </c>
      <c r="CJ654" s="37">
        <v>38000</v>
      </c>
      <c r="CK654" s="37">
        <v>497000</v>
      </c>
      <c r="CL654" s="38">
        <v>7.6</v>
      </c>
      <c r="CM654" s="38">
        <v>1.5</v>
      </c>
    </row>
    <row r="655" spans="1:91" x14ac:dyDescent="0.3">
      <c r="A655" s="6" t="s">
        <v>59</v>
      </c>
      <c r="B655" s="7">
        <v>80000</v>
      </c>
      <c r="C655" s="7">
        <v>326700</v>
      </c>
      <c r="D655" s="8">
        <v>24.5</v>
      </c>
      <c r="E655" s="8">
        <v>2.8</v>
      </c>
      <c r="F655" s="7">
        <v>195000</v>
      </c>
      <c r="G655" s="7">
        <v>326700</v>
      </c>
      <c r="H655" s="8">
        <v>59.7</v>
      </c>
      <c r="I655" s="8">
        <v>3.2</v>
      </c>
      <c r="J655" s="7">
        <v>45200</v>
      </c>
      <c r="K655" s="7">
        <v>326700</v>
      </c>
      <c r="L655" s="8">
        <v>13.8</v>
      </c>
      <c r="M655" s="8">
        <v>2.2000000000000002</v>
      </c>
      <c r="AA655" s="24" t="s">
        <v>654</v>
      </c>
      <c r="AB655" s="25">
        <v>44500</v>
      </c>
      <c r="AC655" s="25">
        <v>131500</v>
      </c>
      <c r="AD655" s="26">
        <v>33.9</v>
      </c>
      <c r="AE655" s="26">
        <v>3.2</v>
      </c>
      <c r="AF655" s="25">
        <v>13500</v>
      </c>
      <c r="AG655" s="25">
        <v>131500</v>
      </c>
      <c r="AH655" s="26">
        <v>10.3</v>
      </c>
      <c r="AI655" s="26">
        <v>2.1</v>
      </c>
      <c r="AJ655" s="25">
        <v>90200</v>
      </c>
      <c r="AK655" s="25">
        <v>131500</v>
      </c>
      <c r="AL655" s="26">
        <v>68.599999999999994</v>
      </c>
      <c r="AM655" s="26">
        <v>3.2</v>
      </c>
      <c r="BA655" s="36" t="s">
        <v>664</v>
      </c>
      <c r="BB655" s="37">
        <v>133500</v>
      </c>
      <c r="BC655" s="37">
        <v>440900</v>
      </c>
      <c r="BD655" s="38">
        <v>30.3</v>
      </c>
      <c r="BE655" s="38">
        <v>2.9</v>
      </c>
      <c r="BF655" s="37">
        <v>303500</v>
      </c>
      <c r="BG655" s="37">
        <v>440900</v>
      </c>
      <c r="BH655" s="38">
        <v>68.8</v>
      </c>
      <c r="BI655" s="38">
        <v>2.9</v>
      </c>
      <c r="BJ655" s="37">
        <v>31400</v>
      </c>
      <c r="BK655" s="37">
        <v>440900</v>
      </c>
      <c r="BL655" s="38">
        <v>7.1</v>
      </c>
      <c r="BM655" s="38">
        <v>1.6</v>
      </c>
      <c r="CA655" s="33" t="s">
        <v>1025</v>
      </c>
      <c r="CB655" s="37">
        <v>39100</v>
      </c>
      <c r="CC655" s="37">
        <v>109400</v>
      </c>
      <c r="CD655" s="38">
        <v>35.799999999999997</v>
      </c>
      <c r="CE655" s="38">
        <v>3.3</v>
      </c>
      <c r="CF655" s="37">
        <v>80800</v>
      </c>
      <c r="CG655" s="37">
        <v>109400</v>
      </c>
      <c r="CH655" s="38">
        <v>73.900000000000006</v>
      </c>
      <c r="CI655" s="38">
        <v>3</v>
      </c>
      <c r="CJ655" s="37">
        <v>7500</v>
      </c>
      <c r="CK655" s="37">
        <v>109400</v>
      </c>
      <c r="CL655" s="38">
        <v>6.9</v>
      </c>
      <c r="CM655" s="38">
        <v>1.7</v>
      </c>
    </row>
    <row r="656" spans="1:91" x14ac:dyDescent="0.3">
      <c r="A656" s="6" t="s">
        <v>60</v>
      </c>
      <c r="B656" s="7">
        <v>44500</v>
      </c>
      <c r="C656" s="7">
        <v>131500</v>
      </c>
      <c r="D656" s="8">
        <v>33.9</v>
      </c>
      <c r="E656" s="8">
        <v>3.2</v>
      </c>
      <c r="F656" s="7">
        <v>90200</v>
      </c>
      <c r="G656" s="7">
        <v>131500</v>
      </c>
      <c r="H656" s="8">
        <v>68.599999999999994</v>
      </c>
      <c r="I656" s="8">
        <v>3.2</v>
      </c>
      <c r="J656" s="7">
        <v>13500</v>
      </c>
      <c r="K656" s="7">
        <v>131500</v>
      </c>
      <c r="L656" s="8">
        <v>10.3</v>
      </c>
      <c r="M656" s="8">
        <v>2.1</v>
      </c>
      <c r="AA656" s="24" t="s">
        <v>655</v>
      </c>
      <c r="AB656" s="25">
        <v>80000</v>
      </c>
      <c r="AC656" s="25">
        <v>272900</v>
      </c>
      <c r="AD656" s="26">
        <v>29.3</v>
      </c>
      <c r="AE656" s="26">
        <v>3.1</v>
      </c>
      <c r="AF656" s="25">
        <v>30700</v>
      </c>
      <c r="AG656" s="25">
        <v>272900</v>
      </c>
      <c r="AH656" s="26">
        <v>11.2</v>
      </c>
      <c r="AI656" s="26">
        <v>2.1</v>
      </c>
      <c r="AJ656" s="25">
        <v>182500</v>
      </c>
      <c r="AK656" s="25">
        <v>272900</v>
      </c>
      <c r="AL656" s="26">
        <v>66.900000000000006</v>
      </c>
      <c r="AM656" s="26">
        <v>3.2</v>
      </c>
      <c r="BA656" s="36" t="s">
        <v>665</v>
      </c>
      <c r="BB656" s="37">
        <v>152100</v>
      </c>
      <c r="BC656" s="37">
        <v>455500</v>
      </c>
      <c r="BD656" s="38">
        <v>33.4</v>
      </c>
      <c r="BE656" s="38">
        <v>2.9</v>
      </c>
      <c r="BF656" s="37">
        <v>332200</v>
      </c>
      <c r="BG656" s="37">
        <v>455500</v>
      </c>
      <c r="BH656" s="38">
        <v>72.900000000000006</v>
      </c>
      <c r="BI656" s="38">
        <v>2.8</v>
      </c>
      <c r="BJ656" s="37">
        <v>35500</v>
      </c>
      <c r="BK656" s="37">
        <v>455500</v>
      </c>
      <c r="BL656" s="38">
        <v>7.8</v>
      </c>
      <c r="BM656" s="38">
        <v>1.7</v>
      </c>
      <c r="CA656" s="33" t="s">
        <v>668</v>
      </c>
      <c r="CB656" s="37">
        <v>72100</v>
      </c>
      <c r="CC656" s="37">
        <v>182100</v>
      </c>
      <c r="CD656" s="38">
        <v>39.6</v>
      </c>
      <c r="CE656" s="38">
        <v>3.3</v>
      </c>
      <c r="CF656" s="37">
        <v>142400</v>
      </c>
      <c r="CG656" s="37">
        <v>182100</v>
      </c>
      <c r="CH656" s="38">
        <v>78.2</v>
      </c>
      <c r="CI656" s="38">
        <v>2.8</v>
      </c>
      <c r="CJ656" s="37">
        <v>9900</v>
      </c>
      <c r="CK656" s="37">
        <v>182100</v>
      </c>
      <c r="CL656" s="38">
        <v>5.4</v>
      </c>
      <c r="CM656" s="38">
        <v>1.5</v>
      </c>
    </row>
    <row r="657" spans="1:91" x14ac:dyDescent="0.3">
      <c r="A657" s="6" t="s">
        <v>61</v>
      </c>
      <c r="B657" s="7">
        <v>80000</v>
      </c>
      <c r="C657" s="7">
        <v>272900</v>
      </c>
      <c r="D657" s="8">
        <v>29.3</v>
      </c>
      <c r="E657" s="8">
        <v>3.1</v>
      </c>
      <c r="F657" s="7">
        <v>182500</v>
      </c>
      <c r="G657" s="7">
        <v>272900</v>
      </c>
      <c r="H657" s="8">
        <v>66.900000000000006</v>
      </c>
      <c r="I657" s="8">
        <v>3.2</v>
      </c>
      <c r="J657" s="7">
        <v>30700</v>
      </c>
      <c r="K657" s="7">
        <v>272900</v>
      </c>
      <c r="L657" s="8">
        <v>11.2</v>
      </c>
      <c r="M657" s="8">
        <v>2.1</v>
      </c>
      <c r="AA657" s="24" t="s">
        <v>656</v>
      </c>
      <c r="AB657" s="25">
        <v>170000</v>
      </c>
      <c r="AC657" s="25">
        <v>505700</v>
      </c>
      <c r="AD657" s="26">
        <v>33.6</v>
      </c>
      <c r="AE657" s="26">
        <v>2.7</v>
      </c>
      <c r="AF657" s="25">
        <v>47900</v>
      </c>
      <c r="AG657" s="25">
        <v>505700</v>
      </c>
      <c r="AH657" s="26">
        <v>9.5</v>
      </c>
      <c r="AI657" s="26">
        <v>1.7</v>
      </c>
      <c r="AJ657" s="25">
        <v>368300</v>
      </c>
      <c r="AK657" s="25">
        <v>505700</v>
      </c>
      <c r="AL657" s="26">
        <v>72.8</v>
      </c>
      <c r="AM657" s="26">
        <v>2.5</v>
      </c>
      <c r="BA657" s="36" t="s">
        <v>666</v>
      </c>
      <c r="BB657" s="37">
        <v>161800</v>
      </c>
      <c r="BC657" s="37">
        <v>496200</v>
      </c>
      <c r="BD657" s="38">
        <v>32.6</v>
      </c>
      <c r="BE657" s="38">
        <v>2.8</v>
      </c>
      <c r="BF657" s="37">
        <v>356300</v>
      </c>
      <c r="BG657" s="37">
        <v>496200</v>
      </c>
      <c r="BH657" s="38">
        <v>71.8</v>
      </c>
      <c r="BI657" s="38">
        <v>2.7</v>
      </c>
      <c r="BJ657" s="37">
        <v>41600</v>
      </c>
      <c r="BK657" s="37">
        <v>496200</v>
      </c>
      <c r="BL657" s="38">
        <v>8.4</v>
      </c>
      <c r="BM657" s="38">
        <v>1.7</v>
      </c>
      <c r="CA657" s="33" t="s">
        <v>669</v>
      </c>
      <c r="CB657" s="37">
        <v>41000</v>
      </c>
      <c r="CC657" s="37">
        <v>158900</v>
      </c>
      <c r="CD657" s="38">
        <v>25.8</v>
      </c>
      <c r="CE657" s="38">
        <v>2.9</v>
      </c>
      <c r="CF657" s="37">
        <v>107200</v>
      </c>
      <c r="CG657" s="37">
        <v>158900</v>
      </c>
      <c r="CH657" s="38">
        <v>67.5</v>
      </c>
      <c r="CI657" s="38">
        <v>3.1</v>
      </c>
      <c r="CJ657" s="37">
        <v>20100</v>
      </c>
      <c r="CK657" s="37">
        <v>158900</v>
      </c>
      <c r="CL657" s="38">
        <v>12.6</v>
      </c>
      <c r="CM657" s="38">
        <v>2.2000000000000002</v>
      </c>
    </row>
    <row r="658" spans="1:91" x14ac:dyDescent="0.3">
      <c r="A658" s="6" t="s">
        <v>62</v>
      </c>
      <c r="B658" s="7">
        <v>170000</v>
      </c>
      <c r="C658" s="7">
        <v>505700</v>
      </c>
      <c r="D658" s="8">
        <v>33.6</v>
      </c>
      <c r="E658" s="8">
        <v>2.7</v>
      </c>
      <c r="F658" s="7">
        <v>368300</v>
      </c>
      <c r="G658" s="7">
        <v>505700</v>
      </c>
      <c r="H658" s="8">
        <v>72.8</v>
      </c>
      <c r="I658" s="8">
        <v>2.5</v>
      </c>
      <c r="J658" s="7">
        <v>47900</v>
      </c>
      <c r="K658" s="7">
        <v>505700</v>
      </c>
      <c r="L658" s="8">
        <v>9.5</v>
      </c>
      <c r="M658" s="8">
        <v>1.7</v>
      </c>
      <c r="AA658" s="24" t="s">
        <v>657</v>
      </c>
      <c r="AB658" s="25">
        <v>51500</v>
      </c>
      <c r="AC658" s="25">
        <v>207000</v>
      </c>
      <c r="AD658" s="26">
        <v>24.9</v>
      </c>
      <c r="AE658" s="26">
        <v>2.7</v>
      </c>
      <c r="AF658" s="25">
        <v>22200</v>
      </c>
      <c r="AG658" s="25">
        <v>207000</v>
      </c>
      <c r="AH658" s="26">
        <v>10.7</v>
      </c>
      <c r="AI658" s="26">
        <v>1.9</v>
      </c>
      <c r="AJ658" s="25">
        <v>136600</v>
      </c>
      <c r="AK658" s="25">
        <v>207000</v>
      </c>
      <c r="AL658" s="26">
        <v>66</v>
      </c>
      <c r="AM658" s="26">
        <v>3</v>
      </c>
      <c r="BA658" s="36" t="s">
        <v>1025</v>
      </c>
      <c r="BB658" s="37">
        <v>39800</v>
      </c>
      <c r="BC658" s="37">
        <v>109500</v>
      </c>
      <c r="BD658" s="38">
        <v>36.4</v>
      </c>
      <c r="BE658" s="38">
        <v>3.3</v>
      </c>
      <c r="BF658" s="37">
        <v>79700</v>
      </c>
      <c r="BG658" s="37">
        <v>109500</v>
      </c>
      <c r="BH658" s="38">
        <v>72.8</v>
      </c>
      <c r="BI658" s="38">
        <v>3</v>
      </c>
      <c r="BJ658" s="37">
        <v>9800</v>
      </c>
      <c r="BK658" s="37">
        <v>109500</v>
      </c>
      <c r="BL658" s="38">
        <v>9</v>
      </c>
      <c r="BM658" s="38">
        <v>2</v>
      </c>
      <c r="CA658" s="33" t="s">
        <v>670</v>
      </c>
      <c r="CB658" s="37">
        <v>30700</v>
      </c>
      <c r="CC658" s="37">
        <v>109300</v>
      </c>
      <c r="CD658" s="38">
        <v>28.1</v>
      </c>
      <c r="CE658" s="38">
        <v>3</v>
      </c>
      <c r="CF658" s="37">
        <v>77000</v>
      </c>
      <c r="CG658" s="37">
        <v>109300</v>
      </c>
      <c r="CH658" s="38">
        <v>70.400000000000006</v>
      </c>
      <c r="CI658" s="38">
        <v>3.1</v>
      </c>
      <c r="CJ658" s="37">
        <v>7500</v>
      </c>
      <c r="CK658" s="37">
        <v>109300</v>
      </c>
      <c r="CL658" s="38">
        <v>6.8</v>
      </c>
      <c r="CM658" s="38">
        <v>1.7</v>
      </c>
    </row>
    <row r="659" spans="1:91" x14ac:dyDescent="0.3">
      <c r="A659" s="6" t="s">
        <v>63</v>
      </c>
      <c r="B659" s="7">
        <v>51500</v>
      </c>
      <c r="C659" s="7">
        <v>207000</v>
      </c>
      <c r="D659" s="8">
        <v>24.9</v>
      </c>
      <c r="E659" s="8">
        <v>2.7</v>
      </c>
      <c r="F659" s="7">
        <v>136600</v>
      </c>
      <c r="G659" s="7">
        <v>207000</v>
      </c>
      <c r="H659" s="8">
        <v>66</v>
      </c>
      <c r="I659" s="8">
        <v>3</v>
      </c>
      <c r="J659" s="7">
        <v>22200</v>
      </c>
      <c r="K659" s="7">
        <v>207000</v>
      </c>
      <c r="L659" s="8">
        <v>10.7</v>
      </c>
      <c r="M659" s="8">
        <v>1.9</v>
      </c>
      <c r="AA659" s="24" t="s">
        <v>658</v>
      </c>
      <c r="AB659" s="25">
        <v>53700</v>
      </c>
      <c r="AC659" s="25">
        <v>161200</v>
      </c>
      <c r="AD659" s="26">
        <v>33.299999999999997</v>
      </c>
      <c r="AE659" s="26">
        <v>3.2</v>
      </c>
      <c r="AF659" s="25">
        <v>15000</v>
      </c>
      <c r="AG659" s="25">
        <v>161200</v>
      </c>
      <c r="AH659" s="26">
        <v>9.3000000000000007</v>
      </c>
      <c r="AI659" s="26">
        <v>2</v>
      </c>
      <c r="AJ659" s="25">
        <v>111500</v>
      </c>
      <c r="AK659" s="25">
        <v>161200</v>
      </c>
      <c r="AL659" s="26">
        <v>69.2</v>
      </c>
      <c r="AM659" s="26">
        <v>3.1</v>
      </c>
      <c r="BA659" s="36" t="s">
        <v>668</v>
      </c>
      <c r="BB659" s="37">
        <v>69000</v>
      </c>
      <c r="BC659" s="37">
        <v>182500</v>
      </c>
      <c r="BD659" s="38">
        <v>37.799999999999997</v>
      </c>
      <c r="BE659" s="38">
        <v>3.3</v>
      </c>
      <c r="BF659" s="37">
        <v>140700</v>
      </c>
      <c r="BG659" s="37">
        <v>182500</v>
      </c>
      <c r="BH659" s="38">
        <v>77.099999999999994</v>
      </c>
      <c r="BI659" s="38">
        <v>2.9</v>
      </c>
      <c r="BJ659" s="37">
        <v>9900</v>
      </c>
      <c r="BK659" s="37">
        <v>182500</v>
      </c>
      <c r="BL659" s="38">
        <v>5.4</v>
      </c>
      <c r="BM659" s="38">
        <v>1.5</v>
      </c>
      <c r="CA659" s="33" t="s">
        <v>671</v>
      </c>
      <c r="CB659" s="37">
        <v>201000</v>
      </c>
      <c r="CC659" s="37">
        <v>523000</v>
      </c>
      <c r="CD659" s="38">
        <v>38.4</v>
      </c>
      <c r="CE659" s="38">
        <v>3</v>
      </c>
      <c r="CF659" s="37">
        <v>411000</v>
      </c>
      <c r="CG659" s="37">
        <v>523000</v>
      </c>
      <c r="CH659" s="38">
        <v>78.599999999999994</v>
      </c>
      <c r="CI659" s="38">
        <v>2.5</v>
      </c>
      <c r="CJ659" s="37">
        <v>30000</v>
      </c>
      <c r="CK659" s="37">
        <v>523000</v>
      </c>
      <c r="CL659" s="38">
        <v>5.7</v>
      </c>
      <c r="CM659" s="38">
        <v>1.4</v>
      </c>
    </row>
    <row r="660" spans="1:91" x14ac:dyDescent="0.3">
      <c r="A660" s="6" t="s">
        <v>64</v>
      </c>
      <c r="B660" s="7">
        <v>53700</v>
      </c>
      <c r="C660" s="7">
        <v>161200</v>
      </c>
      <c r="D660" s="8">
        <v>33.299999999999997</v>
      </c>
      <c r="E660" s="8">
        <v>3.2</v>
      </c>
      <c r="F660" s="7">
        <v>111500</v>
      </c>
      <c r="G660" s="7">
        <v>161200</v>
      </c>
      <c r="H660" s="8">
        <v>69.2</v>
      </c>
      <c r="I660" s="8">
        <v>3.1</v>
      </c>
      <c r="J660" s="7">
        <v>15000</v>
      </c>
      <c r="K660" s="7">
        <v>161200</v>
      </c>
      <c r="L660" s="8">
        <v>9.3000000000000007</v>
      </c>
      <c r="M660" s="8">
        <v>2</v>
      </c>
      <c r="AA660" s="24" t="s">
        <v>659</v>
      </c>
      <c r="AB660" s="25">
        <v>56600</v>
      </c>
      <c r="AC660" s="25">
        <v>228200</v>
      </c>
      <c r="AD660" s="26">
        <v>24.8</v>
      </c>
      <c r="AE660" s="26">
        <v>2.6</v>
      </c>
      <c r="AF660" s="25">
        <v>28600</v>
      </c>
      <c r="AG660" s="25">
        <v>228200</v>
      </c>
      <c r="AH660" s="26">
        <v>12.5</v>
      </c>
      <c r="AI660" s="26">
        <v>2</v>
      </c>
      <c r="AJ660" s="25">
        <v>132800</v>
      </c>
      <c r="AK660" s="25">
        <v>228200</v>
      </c>
      <c r="AL660" s="26">
        <v>58.2</v>
      </c>
      <c r="AM660" s="26">
        <v>2.9</v>
      </c>
      <c r="BA660" s="36" t="s">
        <v>669</v>
      </c>
      <c r="BB660" s="37">
        <v>35600</v>
      </c>
      <c r="BC660" s="37">
        <v>158200</v>
      </c>
      <c r="BD660" s="38">
        <v>22.5</v>
      </c>
      <c r="BE660" s="38">
        <v>2.6</v>
      </c>
      <c r="BF660" s="37">
        <v>101800</v>
      </c>
      <c r="BG660" s="37">
        <v>158200</v>
      </c>
      <c r="BH660" s="38">
        <v>64.3</v>
      </c>
      <c r="BI660" s="38">
        <v>3</v>
      </c>
      <c r="BJ660" s="37">
        <v>21200</v>
      </c>
      <c r="BK660" s="37">
        <v>158200</v>
      </c>
      <c r="BL660" s="38">
        <v>13.4</v>
      </c>
      <c r="BM660" s="38">
        <v>2.1</v>
      </c>
      <c r="CA660" s="33" t="s">
        <v>672</v>
      </c>
      <c r="CB660" s="37">
        <v>145900</v>
      </c>
      <c r="CC660" s="37">
        <v>340600</v>
      </c>
      <c r="CD660" s="38">
        <v>42.8</v>
      </c>
      <c r="CE660" s="38">
        <v>3.2</v>
      </c>
      <c r="CF660" s="37">
        <v>269000</v>
      </c>
      <c r="CG660" s="37">
        <v>340600</v>
      </c>
      <c r="CH660" s="38">
        <v>79</v>
      </c>
      <c r="CI660" s="38">
        <v>2.7</v>
      </c>
      <c r="CJ660" s="37">
        <v>20700</v>
      </c>
      <c r="CK660" s="37">
        <v>340600</v>
      </c>
      <c r="CL660" s="38">
        <v>6.1</v>
      </c>
      <c r="CM660" s="38">
        <v>1.6</v>
      </c>
    </row>
    <row r="661" spans="1:91" x14ac:dyDescent="0.3">
      <c r="A661" s="6" t="s">
        <v>65</v>
      </c>
      <c r="B661" s="7">
        <v>56600</v>
      </c>
      <c r="C661" s="7">
        <v>228200</v>
      </c>
      <c r="D661" s="8">
        <v>24.8</v>
      </c>
      <c r="E661" s="8">
        <v>2.6</v>
      </c>
      <c r="F661" s="7">
        <v>132800</v>
      </c>
      <c r="G661" s="7">
        <v>228200</v>
      </c>
      <c r="H661" s="8">
        <v>58.2</v>
      </c>
      <c r="I661" s="8">
        <v>2.9</v>
      </c>
      <c r="J661" s="7">
        <v>28600</v>
      </c>
      <c r="K661" s="7">
        <v>228200</v>
      </c>
      <c r="L661" s="8">
        <v>12.5</v>
      </c>
      <c r="M661" s="8">
        <v>2</v>
      </c>
      <c r="AA661" s="24" t="s">
        <v>660</v>
      </c>
      <c r="AB661" s="25">
        <v>64500</v>
      </c>
      <c r="AC661" s="25">
        <v>218300</v>
      </c>
      <c r="AD661" s="26">
        <v>29.5</v>
      </c>
      <c r="AE661" s="26">
        <v>2.8</v>
      </c>
      <c r="AF661" s="25">
        <v>29300</v>
      </c>
      <c r="AG661" s="25">
        <v>218300</v>
      </c>
      <c r="AH661" s="26">
        <v>13.4</v>
      </c>
      <c r="AI661" s="26">
        <v>2.1</v>
      </c>
      <c r="AJ661" s="25">
        <v>149300</v>
      </c>
      <c r="AK661" s="25">
        <v>218300</v>
      </c>
      <c r="AL661" s="26">
        <v>68.400000000000006</v>
      </c>
      <c r="AM661" s="26">
        <v>2.8</v>
      </c>
      <c r="BA661" s="36" t="s">
        <v>670</v>
      </c>
      <c r="BB661" s="37">
        <v>32500</v>
      </c>
      <c r="BC661" s="37">
        <v>108900</v>
      </c>
      <c r="BD661" s="38">
        <v>29.8</v>
      </c>
      <c r="BE661" s="38">
        <v>3</v>
      </c>
      <c r="BF661" s="37">
        <v>78200</v>
      </c>
      <c r="BG661" s="37">
        <v>108900</v>
      </c>
      <c r="BH661" s="38">
        <v>71.8</v>
      </c>
      <c r="BI661" s="38">
        <v>3</v>
      </c>
      <c r="BJ661" s="37">
        <v>8700</v>
      </c>
      <c r="BK661" s="37">
        <v>108900</v>
      </c>
      <c r="BL661" s="38">
        <v>8</v>
      </c>
      <c r="BM661" s="38">
        <v>1.8</v>
      </c>
      <c r="CA661" s="33" t="s">
        <v>673</v>
      </c>
      <c r="CB661" s="37">
        <v>241700</v>
      </c>
      <c r="CC661" s="37">
        <v>729600</v>
      </c>
      <c r="CD661" s="38">
        <v>33.1</v>
      </c>
      <c r="CE661" s="38">
        <v>2.5</v>
      </c>
      <c r="CF661" s="37">
        <v>504100</v>
      </c>
      <c r="CG661" s="37">
        <v>729600</v>
      </c>
      <c r="CH661" s="38">
        <v>69.099999999999994</v>
      </c>
      <c r="CI661" s="38">
        <v>2.4</v>
      </c>
      <c r="CJ661" s="37">
        <v>94300</v>
      </c>
      <c r="CK661" s="37">
        <v>729600</v>
      </c>
      <c r="CL661" s="38">
        <v>12.9</v>
      </c>
      <c r="CM661" s="38">
        <v>1.8</v>
      </c>
    </row>
    <row r="662" spans="1:91" x14ac:dyDescent="0.3">
      <c r="A662" s="6" t="s">
        <v>66</v>
      </c>
      <c r="B662" s="7">
        <v>64500</v>
      </c>
      <c r="C662" s="7">
        <v>218300</v>
      </c>
      <c r="D662" s="8">
        <v>29.5</v>
      </c>
      <c r="E662" s="8">
        <v>2.8</v>
      </c>
      <c r="F662" s="7">
        <v>149300</v>
      </c>
      <c r="G662" s="7">
        <v>218300</v>
      </c>
      <c r="H662" s="8">
        <v>68.400000000000006</v>
      </c>
      <c r="I662" s="8">
        <v>2.8</v>
      </c>
      <c r="J662" s="7">
        <v>29300</v>
      </c>
      <c r="K662" s="7">
        <v>218300</v>
      </c>
      <c r="L662" s="8">
        <v>13.4</v>
      </c>
      <c r="M662" s="8">
        <v>2.1</v>
      </c>
      <c r="AA662" s="24" t="s">
        <v>661</v>
      </c>
      <c r="AB662" s="25">
        <v>9300</v>
      </c>
      <c r="AC662" s="25">
        <v>20300</v>
      </c>
      <c r="AD662" s="26">
        <v>45.9</v>
      </c>
      <c r="AE662" s="26">
        <v>6.2</v>
      </c>
      <c r="AF662" s="25">
        <v>1000</v>
      </c>
      <c r="AG662" s="25">
        <v>20300</v>
      </c>
      <c r="AH662" s="26">
        <v>4.9000000000000004</v>
      </c>
      <c r="AI662" s="26">
        <v>2.7</v>
      </c>
      <c r="AJ662" s="25">
        <v>16300</v>
      </c>
      <c r="AK662" s="25">
        <v>20300</v>
      </c>
      <c r="AL662" s="26">
        <v>80.5</v>
      </c>
      <c r="AM662" s="26">
        <v>4.9000000000000004</v>
      </c>
      <c r="BA662" s="36" t="s">
        <v>671</v>
      </c>
      <c r="BB662" s="37">
        <v>192600</v>
      </c>
      <c r="BC662" s="37">
        <v>524900</v>
      </c>
      <c r="BD662" s="38">
        <v>36.700000000000003</v>
      </c>
      <c r="BE662" s="38">
        <v>2.8</v>
      </c>
      <c r="BF662" s="37">
        <v>395600</v>
      </c>
      <c r="BG662" s="37">
        <v>524900</v>
      </c>
      <c r="BH662" s="38">
        <v>75.400000000000006</v>
      </c>
      <c r="BI662" s="38">
        <v>2.5</v>
      </c>
      <c r="BJ662" s="37">
        <v>32600</v>
      </c>
      <c r="BK662" s="37">
        <v>524900</v>
      </c>
      <c r="BL662" s="38">
        <v>6.2</v>
      </c>
      <c r="BM662" s="38">
        <v>1.4</v>
      </c>
      <c r="CA662" s="33" t="s">
        <v>674</v>
      </c>
      <c r="CB662" s="37">
        <v>89000</v>
      </c>
      <c r="CC662" s="37">
        <v>244300</v>
      </c>
      <c r="CD662" s="38">
        <v>36.4</v>
      </c>
      <c r="CE662" s="38">
        <v>3.1</v>
      </c>
      <c r="CF662" s="37">
        <v>177200</v>
      </c>
      <c r="CG662" s="37">
        <v>244300</v>
      </c>
      <c r="CH662" s="38">
        <v>72.5</v>
      </c>
      <c r="CI662" s="38">
        <v>2.9</v>
      </c>
      <c r="CJ662" s="37">
        <v>22200</v>
      </c>
      <c r="CK662" s="37">
        <v>244300</v>
      </c>
      <c r="CL662" s="38">
        <v>9.1</v>
      </c>
      <c r="CM662" s="38">
        <v>1.8</v>
      </c>
    </row>
    <row r="663" spans="1:91" x14ac:dyDescent="0.3">
      <c r="A663" s="6" t="s">
        <v>67</v>
      </c>
      <c r="B663" s="7">
        <v>9300</v>
      </c>
      <c r="C663" s="7">
        <v>20300</v>
      </c>
      <c r="D663" s="8">
        <v>45.9</v>
      </c>
      <c r="E663" s="8">
        <v>6.2</v>
      </c>
      <c r="F663" s="7">
        <v>16300</v>
      </c>
      <c r="G663" s="7">
        <v>20300</v>
      </c>
      <c r="H663" s="8">
        <v>80.5</v>
      </c>
      <c r="I663" s="8">
        <v>4.9000000000000004</v>
      </c>
      <c r="J663" s="7">
        <v>1000</v>
      </c>
      <c r="K663" s="7">
        <v>20300</v>
      </c>
      <c r="L663" s="8">
        <v>4.9000000000000004</v>
      </c>
      <c r="M663" s="8">
        <v>2.7</v>
      </c>
      <c r="AA663" s="24" t="s">
        <v>662</v>
      </c>
      <c r="AB663" s="25">
        <v>159000</v>
      </c>
      <c r="AC663" s="25">
        <v>479700</v>
      </c>
      <c r="AD663" s="26">
        <v>33.1</v>
      </c>
      <c r="AE663" s="26">
        <v>2.9</v>
      </c>
      <c r="AF663" s="25">
        <v>25500</v>
      </c>
      <c r="AG663" s="25">
        <v>479700</v>
      </c>
      <c r="AH663" s="26">
        <v>5.3</v>
      </c>
      <c r="AI663" s="26">
        <v>1.4</v>
      </c>
      <c r="AJ663" s="25">
        <v>369300</v>
      </c>
      <c r="AK663" s="25">
        <v>479700</v>
      </c>
      <c r="AL663" s="26">
        <v>77</v>
      </c>
      <c r="AM663" s="26">
        <v>2.6</v>
      </c>
      <c r="BA663" s="36" t="s">
        <v>672</v>
      </c>
      <c r="BB663" s="37">
        <v>136900</v>
      </c>
      <c r="BC663" s="37">
        <v>340000</v>
      </c>
      <c r="BD663" s="38">
        <v>40.299999999999997</v>
      </c>
      <c r="BE663" s="38">
        <v>3.3</v>
      </c>
      <c r="BF663" s="37">
        <v>262000</v>
      </c>
      <c r="BG663" s="37">
        <v>340000</v>
      </c>
      <c r="BH663" s="38">
        <v>77</v>
      </c>
      <c r="BI663" s="38">
        <v>2.8</v>
      </c>
      <c r="BJ663" s="37">
        <v>27600</v>
      </c>
      <c r="BK663" s="37">
        <v>340000</v>
      </c>
      <c r="BL663" s="38">
        <v>8.1</v>
      </c>
      <c r="BM663" s="38">
        <v>1.8</v>
      </c>
      <c r="CA663" s="33" t="s">
        <v>675</v>
      </c>
      <c r="CB663" s="37">
        <v>46900</v>
      </c>
      <c r="CC663" s="37">
        <v>189700</v>
      </c>
      <c r="CD663" s="38">
        <v>24.7</v>
      </c>
      <c r="CE663" s="38">
        <v>3.1</v>
      </c>
      <c r="CF663" s="37">
        <v>119900</v>
      </c>
      <c r="CG663" s="37">
        <v>189700</v>
      </c>
      <c r="CH663" s="38">
        <v>63.2</v>
      </c>
      <c r="CI663" s="38">
        <v>3.5</v>
      </c>
      <c r="CJ663" s="37">
        <v>31000</v>
      </c>
      <c r="CK663" s="37">
        <v>189700</v>
      </c>
      <c r="CL663" s="38">
        <v>16.399999999999999</v>
      </c>
      <c r="CM663" s="38">
        <v>2.7</v>
      </c>
    </row>
    <row r="664" spans="1:91" x14ac:dyDescent="0.3">
      <c r="A664" s="6" t="s">
        <v>68</v>
      </c>
      <c r="B664" s="7">
        <v>159000</v>
      </c>
      <c r="C664" s="7">
        <v>479700</v>
      </c>
      <c r="D664" s="8">
        <v>33.1</v>
      </c>
      <c r="E664" s="8">
        <v>2.9</v>
      </c>
      <c r="F664" s="7">
        <v>369300</v>
      </c>
      <c r="G664" s="7">
        <v>479700</v>
      </c>
      <c r="H664" s="8">
        <v>77</v>
      </c>
      <c r="I664" s="8">
        <v>2.6</v>
      </c>
      <c r="J664" s="7">
        <v>25500</v>
      </c>
      <c r="K664" s="7">
        <v>479700</v>
      </c>
      <c r="L664" s="8">
        <v>5.3</v>
      </c>
      <c r="M664" s="8">
        <v>1.4</v>
      </c>
      <c r="AA664" s="24" t="s">
        <v>663</v>
      </c>
      <c r="AB664" s="25">
        <v>147200</v>
      </c>
      <c r="AC664" s="25">
        <v>417600</v>
      </c>
      <c r="AD664" s="26">
        <v>35.200000000000003</v>
      </c>
      <c r="AE664" s="26">
        <v>2.9</v>
      </c>
      <c r="AF664" s="25">
        <v>16000</v>
      </c>
      <c r="AG664" s="25">
        <v>417600</v>
      </c>
      <c r="AH664" s="26">
        <v>3.8</v>
      </c>
      <c r="AI664" s="26">
        <v>1.2</v>
      </c>
      <c r="AJ664" s="25">
        <v>333800</v>
      </c>
      <c r="AK664" s="25">
        <v>417600</v>
      </c>
      <c r="AL664" s="26">
        <v>79.900000000000006</v>
      </c>
      <c r="AM664" s="26">
        <v>2.5</v>
      </c>
      <c r="BA664" s="36" t="s">
        <v>673</v>
      </c>
      <c r="BB664" s="37">
        <v>241900</v>
      </c>
      <c r="BC664" s="37">
        <v>728100</v>
      </c>
      <c r="BD664" s="38">
        <v>33.200000000000003</v>
      </c>
      <c r="BE664" s="38">
        <v>2.5</v>
      </c>
      <c r="BF664" s="37">
        <v>497100</v>
      </c>
      <c r="BG664" s="37">
        <v>728100</v>
      </c>
      <c r="BH664" s="38">
        <v>68.3</v>
      </c>
      <c r="BI664" s="38">
        <v>2.4</v>
      </c>
      <c r="BJ664" s="37">
        <v>87500</v>
      </c>
      <c r="BK664" s="37">
        <v>728100</v>
      </c>
      <c r="BL664" s="38">
        <v>12</v>
      </c>
      <c r="BM664" s="38">
        <v>1.7</v>
      </c>
      <c r="CA664" s="33" t="s">
        <v>676</v>
      </c>
      <c r="CB664" s="37">
        <v>45500</v>
      </c>
      <c r="CC664" s="37">
        <v>205000</v>
      </c>
      <c r="CD664" s="38">
        <v>22.2</v>
      </c>
      <c r="CE664" s="38">
        <v>2.7</v>
      </c>
      <c r="CF664" s="37">
        <v>114300</v>
      </c>
      <c r="CG664" s="37">
        <v>205000</v>
      </c>
      <c r="CH664" s="38">
        <v>55.8</v>
      </c>
      <c r="CI664" s="38">
        <v>3.2</v>
      </c>
      <c r="CJ664" s="37">
        <v>41600</v>
      </c>
      <c r="CK664" s="37">
        <v>205000</v>
      </c>
      <c r="CL664" s="38">
        <v>20.3</v>
      </c>
      <c r="CM664" s="38">
        <v>2.6</v>
      </c>
    </row>
    <row r="665" spans="1:91" x14ac:dyDescent="0.3">
      <c r="A665" s="6" t="s">
        <v>69</v>
      </c>
      <c r="B665" s="7">
        <v>147200</v>
      </c>
      <c r="C665" s="7">
        <v>417600</v>
      </c>
      <c r="D665" s="8">
        <v>35.200000000000003</v>
      </c>
      <c r="E665" s="8">
        <v>2.9</v>
      </c>
      <c r="F665" s="7">
        <v>333800</v>
      </c>
      <c r="G665" s="7">
        <v>417600</v>
      </c>
      <c r="H665" s="8">
        <v>79.900000000000006</v>
      </c>
      <c r="I665" s="8">
        <v>2.5</v>
      </c>
      <c r="J665" s="7">
        <v>16000</v>
      </c>
      <c r="K665" s="7">
        <v>417600</v>
      </c>
      <c r="L665" s="8">
        <v>3.8</v>
      </c>
      <c r="M665" s="8">
        <v>1.2</v>
      </c>
      <c r="AA665" s="24" t="s">
        <v>664</v>
      </c>
      <c r="AB665" s="25">
        <v>120500</v>
      </c>
      <c r="AC665" s="25">
        <v>438600</v>
      </c>
      <c r="AD665" s="26">
        <v>27.5</v>
      </c>
      <c r="AE665" s="26">
        <v>2.7</v>
      </c>
      <c r="AF665" s="25">
        <v>32800</v>
      </c>
      <c r="AG665" s="25">
        <v>438600</v>
      </c>
      <c r="AH665" s="26">
        <v>7.5</v>
      </c>
      <c r="AI665" s="26">
        <v>1.6</v>
      </c>
      <c r="AJ665" s="25">
        <v>303100</v>
      </c>
      <c r="AK665" s="25">
        <v>438600</v>
      </c>
      <c r="AL665" s="26">
        <v>69.099999999999994</v>
      </c>
      <c r="AM665" s="26">
        <v>2.8</v>
      </c>
      <c r="BA665" s="36" t="s">
        <v>674</v>
      </c>
      <c r="BB665" s="37">
        <v>85400</v>
      </c>
      <c r="BC665" s="37">
        <v>241900</v>
      </c>
      <c r="BD665" s="38">
        <v>35.299999999999997</v>
      </c>
      <c r="BE665" s="38">
        <v>3.2</v>
      </c>
      <c r="BF665" s="37">
        <v>171000</v>
      </c>
      <c r="BG665" s="37">
        <v>241900</v>
      </c>
      <c r="BH665" s="38">
        <v>70.7</v>
      </c>
      <c r="BI665" s="38">
        <v>3</v>
      </c>
      <c r="BJ665" s="37">
        <v>24900</v>
      </c>
      <c r="BK665" s="37">
        <v>241900</v>
      </c>
      <c r="BL665" s="38">
        <v>10.3</v>
      </c>
      <c r="BM665" s="38">
        <v>2</v>
      </c>
      <c r="CA665" s="33" t="s">
        <v>677</v>
      </c>
      <c r="CB665" s="37">
        <v>57200</v>
      </c>
      <c r="CC665" s="37">
        <v>127400</v>
      </c>
      <c r="CD665" s="38">
        <v>44.9</v>
      </c>
      <c r="CE665" s="38">
        <v>3.3</v>
      </c>
      <c r="CF665" s="37">
        <v>103500</v>
      </c>
      <c r="CG665" s="37">
        <v>127400</v>
      </c>
      <c r="CH665" s="38">
        <v>81.2</v>
      </c>
      <c r="CI665" s="38">
        <v>2.6</v>
      </c>
      <c r="CJ665" s="37">
        <v>7000</v>
      </c>
      <c r="CK665" s="37">
        <v>127400</v>
      </c>
      <c r="CL665" s="38">
        <v>5.5</v>
      </c>
      <c r="CM665" s="38">
        <v>1.5</v>
      </c>
    </row>
    <row r="666" spans="1:91" x14ac:dyDescent="0.3">
      <c r="A666" s="6" t="s">
        <v>70</v>
      </c>
      <c r="B666" s="7">
        <v>120500</v>
      </c>
      <c r="C666" s="7">
        <v>438600</v>
      </c>
      <c r="D666" s="8">
        <v>27.5</v>
      </c>
      <c r="E666" s="8">
        <v>2.7</v>
      </c>
      <c r="F666" s="7">
        <v>303100</v>
      </c>
      <c r="G666" s="7">
        <v>438600</v>
      </c>
      <c r="H666" s="8">
        <v>69.099999999999994</v>
      </c>
      <c r="I666" s="8">
        <v>2.8</v>
      </c>
      <c r="J666" s="7">
        <v>32800</v>
      </c>
      <c r="K666" s="7">
        <v>438600</v>
      </c>
      <c r="L666" s="8">
        <v>7.5</v>
      </c>
      <c r="M666" s="8">
        <v>1.6</v>
      </c>
      <c r="AA666" s="24" t="s">
        <v>665</v>
      </c>
      <c r="AB666" s="25">
        <v>142900</v>
      </c>
      <c r="AC666" s="25">
        <v>446900</v>
      </c>
      <c r="AD666" s="26">
        <v>32</v>
      </c>
      <c r="AE666" s="26">
        <v>2.8</v>
      </c>
      <c r="AF666" s="25">
        <v>30500</v>
      </c>
      <c r="AG666" s="25">
        <v>446900</v>
      </c>
      <c r="AH666" s="26">
        <v>6.8</v>
      </c>
      <c r="AI666" s="26">
        <v>1.5</v>
      </c>
      <c r="AJ666" s="25">
        <v>324300</v>
      </c>
      <c r="AK666" s="25">
        <v>446900</v>
      </c>
      <c r="AL666" s="26">
        <v>72.599999999999994</v>
      </c>
      <c r="AM666" s="26">
        <v>2.7</v>
      </c>
      <c r="BA666" s="36" t="s">
        <v>675</v>
      </c>
      <c r="BB666" s="37">
        <v>47000</v>
      </c>
      <c r="BC666" s="37">
        <v>192800</v>
      </c>
      <c r="BD666" s="38">
        <v>24.4</v>
      </c>
      <c r="BE666" s="38">
        <v>2.9</v>
      </c>
      <c r="BF666" s="37">
        <v>118100</v>
      </c>
      <c r="BG666" s="37">
        <v>192800</v>
      </c>
      <c r="BH666" s="38">
        <v>61.3</v>
      </c>
      <c r="BI666" s="38">
        <v>3.3</v>
      </c>
      <c r="BJ666" s="37">
        <v>27200</v>
      </c>
      <c r="BK666" s="37">
        <v>192800</v>
      </c>
      <c r="BL666" s="38">
        <v>14.1</v>
      </c>
      <c r="BM666" s="38">
        <v>2.4</v>
      </c>
      <c r="CA666" s="33" t="s">
        <v>678</v>
      </c>
      <c r="CB666" s="37">
        <v>47400</v>
      </c>
      <c r="CC666" s="37">
        <v>171400</v>
      </c>
      <c r="CD666" s="38">
        <v>27.6</v>
      </c>
      <c r="CE666" s="38">
        <v>3</v>
      </c>
      <c r="CF666" s="37">
        <v>112900</v>
      </c>
      <c r="CG666" s="37">
        <v>171400</v>
      </c>
      <c r="CH666" s="38">
        <v>65.900000000000006</v>
      </c>
      <c r="CI666" s="38">
        <v>3.2</v>
      </c>
      <c r="CJ666" s="37">
        <v>21000</v>
      </c>
      <c r="CK666" s="37">
        <v>171400</v>
      </c>
      <c r="CL666" s="38">
        <v>12.3</v>
      </c>
      <c r="CM666" s="38">
        <v>2.2000000000000002</v>
      </c>
    </row>
    <row r="667" spans="1:91" x14ac:dyDescent="0.3">
      <c r="A667" s="6" t="s">
        <v>71</v>
      </c>
      <c r="B667" s="7">
        <v>142900</v>
      </c>
      <c r="C667" s="7">
        <v>446900</v>
      </c>
      <c r="D667" s="8">
        <v>32</v>
      </c>
      <c r="E667" s="8">
        <v>2.8</v>
      </c>
      <c r="F667" s="7">
        <v>324300</v>
      </c>
      <c r="G667" s="7">
        <v>446900</v>
      </c>
      <c r="H667" s="8">
        <v>72.599999999999994</v>
      </c>
      <c r="I667" s="8">
        <v>2.7</v>
      </c>
      <c r="J667" s="7">
        <v>30500</v>
      </c>
      <c r="K667" s="7">
        <v>446900</v>
      </c>
      <c r="L667" s="8">
        <v>6.8</v>
      </c>
      <c r="M667" s="8">
        <v>1.5</v>
      </c>
      <c r="AA667" s="24" t="s">
        <v>666</v>
      </c>
      <c r="AB667" s="25">
        <v>155700</v>
      </c>
      <c r="AC667" s="25">
        <v>494900</v>
      </c>
      <c r="AD667" s="26">
        <v>31.5</v>
      </c>
      <c r="AE667" s="26">
        <v>2.7</v>
      </c>
      <c r="AF667" s="25">
        <v>40500</v>
      </c>
      <c r="AG667" s="25">
        <v>494900</v>
      </c>
      <c r="AH667" s="26">
        <v>8.1999999999999993</v>
      </c>
      <c r="AI667" s="26">
        <v>1.6</v>
      </c>
      <c r="AJ667" s="25">
        <v>361600</v>
      </c>
      <c r="AK667" s="25">
        <v>494900</v>
      </c>
      <c r="AL667" s="26">
        <v>73.099999999999994</v>
      </c>
      <c r="AM667" s="26">
        <v>2.6</v>
      </c>
      <c r="BA667" s="36" t="s">
        <v>676</v>
      </c>
      <c r="BB667" s="37">
        <v>42600</v>
      </c>
      <c r="BC667" s="37">
        <v>202100</v>
      </c>
      <c r="BD667" s="38">
        <v>21.1</v>
      </c>
      <c r="BE667" s="38">
        <v>2.5</v>
      </c>
      <c r="BF667" s="37">
        <v>114000</v>
      </c>
      <c r="BG667" s="37">
        <v>202100</v>
      </c>
      <c r="BH667" s="38">
        <v>56.4</v>
      </c>
      <c r="BI667" s="38">
        <v>3.1</v>
      </c>
      <c r="BJ667" s="37">
        <v>41100</v>
      </c>
      <c r="BK667" s="37">
        <v>202100</v>
      </c>
      <c r="BL667" s="38">
        <v>20.3</v>
      </c>
      <c r="BM667" s="38">
        <v>2.5</v>
      </c>
      <c r="CA667" s="33" t="s">
        <v>679</v>
      </c>
      <c r="CB667" s="37">
        <v>40600</v>
      </c>
      <c r="CC667" s="37">
        <v>163100</v>
      </c>
      <c r="CD667" s="38">
        <v>24.9</v>
      </c>
      <c r="CE667" s="38">
        <v>2.9</v>
      </c>
      <c r="CF667" s="37">
        <v>93800</v>
      </c>
      <c r="CG667" s="37">
        <v>163100</v>
      </c>
      <c r="CH667" s="38">
        <v>57.5</v>
      </c>
      <c r="CI667" s="38">
        <v>3.3</v>
      </c>
      <c r="CJ667" s="37">
        <v>28200</v>
      </c>
      <c r="CK667" s="37">
        <v>163100</v>
      </c>
      <c r="CL667" s="38">
        <v>17.3</v>
      </c>
      <c r="CM667" s="38">
        <v>2.5</v>
      </c>
    </row>
    <row r="668" spans="1:91" x14ac:dyDescent="0.3">
      <c r="A668" s="6" t="s">
        <v>72</v>
      </c>
      <c r="B668" s="7">
        <v>155700</v>
      </c>
      <c r="C668" s="7">
        <v>494900</v>
      </c>
      <c r="D668" s="8">
        <v>31.5</v>
      </c>
      <c r="E668" s="8">
        <v>2.7</v>
      </c>
      <c r="F668" s="7">
        <v>361600</v>
      </c>
      <c r="G668" s="7">
        <v>494900</v>
      </c>
      <c r="H668" s="8">
        <v>73.099999999999994</v>
      </c>
      <c r="I668" s="8">
        <v>2.6</v>
      </c>
      <c r="J668" s="7">
        <v>40500</v>
      </c>
      <c r="K668" s="7">
        <v>494900</v>
      </c>
      <c r="L668" s="8">
        <v>8.1999999999999993</v>
      </c>
      <c r="M668" s="8">
        <v>1.6</v>
      </c>
      <c r="AA668" s="24" t="s">
        <v>1025</v>
      </c>
      <c r="AB668" s="25">
        <v>35100</v>
      </c>
      <c r="AC668" s="25">
        <v>110000</v>
      </c>
      <c r="AD668" s="26">
        <v>31.9</v>
      </c>
      <c r="AE668" s="26">
        <v>3</v>
      </c>
      <c r="AF668" s="25">
        <v>10500</v>
      </c>
      <c r="AG668" s="25">
        <v>110000</v>
      </c>
      <c r="AH668" s="26">
        <v>9.5</v>
      </c>
      <c r="AI668" s="26">
        <v>1.9</v>
      </c>
      <c r="AJ668" s="25">
        <v>78800</v>
      </c>
      <c r="AK668" s="25">
        <v>110000</v>
      </c>
      <c r="AL668" s="26">
        <v>71.599999999999994</v>
      </c>
      <c r="AM668" s="26">
        <v>2.9</v>
      </c>
      <c r="BA668" s="36" t="s">
        <v>677</v>
      </c>
      <c r="BB668" s="37">
        <v>50700</v>
      </c>
      <c r="BC668" s="37">
        <v>126200</v>
      </c>
      <c r="BD668" s="38">
        <v>40.200000000000003</v>
      </c>
      <c r="BE668" s="38">
        <v>3.2</v>
      </c>
      <c r="BF668" s="37">
        <v>99600</v>
      </c>
      <c r="BG668" s="37">
        <v>126200</v>
      </c>
      <c r="BH668" s="38">
        <v>78.900000000000006</v>
      </c>
      <c r="BI668" s="38">
        <v>2.6</v>
      </c>
      <c r="BJ668" s="37">
        <v>8700</v>
      </c>
      <c r="BK668" s="37">
        <v>126200</v>
      </c>
      <c r="BL668" s="38">
        <v>6.9</v>
      </c>
      <c r="BM668" s="38">
        <v>1.6</v>
      </c>
      <c r="CA668" s="33" t="s">
        <v>680</v>
      </c>
      <c r="CB668" s="37">
        <v>129200</v>
      </c>
      <c r="CC668" s="37">
        <v>347900</v>
      </c>
      <c r="CD668" s="38">
        <v>37.1</v>
      </c>
      <c r="CE668" s="38">
        <v>3.1</v>
      </c>
      <c r="CF668" s="37">
        <v>269300</v>
      </c>
      <c r="CG668" s="37">
        <v>347900</v>
      </c>
      <c r="CH668" s="38">
        <v>77.400000000000006</v>
      </c>
      <c r="CI668" s="38">
        <v>2.7</v>
      </c>
      <c r="CJ668" s="37">
        <v>25500</v>
      </c>
      <c r="CK668" s="37">
        <v>347900</v>
      </c>
      <c r="CL668" s="38">
        <v>7.3</v>
      </c>
      <c r="CM668" s="38">
        <v>1.7</v>
      </c>
    </row>
    <row r="669" spans="1:91" x14ac:dyDescent="0.3">
      <c r="A669" s="6" t="s">
        <v>73</v>
      </c>
      <c r="B669" s="7">
        <v>35100</v>
      </c>
      <c r="C669" s="7">
        <v>110000</v>
      </c>
      <c r="D669" s="8">
        <v>31.9</v>
      </c>
      <c r="E669" s="8">
        <v>3</v>
      </c>
      <c r="F669" s="7">
        <v>78800</v>
      </c>
      <c r="G669" s="7">
        <v>110000</v>
      </c>
      <c r="H669" s="8">
        <v>71.599999999999994</v>
      </c>
      <c r="I669" s="8">
        <v>2.9</v>
      </c>
      <c r="J669" s="7">
        <v>10500</v>
      </c>
      <c r="K669" s="7">
        <v>110000</v>
      </c>
      <c r="L669" s="8">
        <v>9.5</v>
      </c>
      <c r="M669" s="8">
        <v>1.9</v>
      </c>
      <c r="AA669" s="24" t="s">
        <v>668</v>
      </c>
      <c r="AB669" s="25">
        <v>58000</v>
      </c>
      <c r="AC669" s="25">
        <v>181600</v>
      </c>
      <c r="AD669" s="26">
        <v>32</v>
      </c>
      <c r="AE669" s="26">
        <v>3.3</v>
      </c>
      <c r="AF669" s="25">
        <v>9300</v>
      </c>
      <c r="AG669" s="25">
        <v>181600</v>
      </c>
      <c r="AH669" s="26">
        <v>5.0999999999999996</v>
      </c>
      <c r="AI669" s="26">
        <v>1.6</v>
      </c>
      <c r="AJ669" s="25">
        <v>139800</v>
      </c>
      <c r="AK669" s="25">
        <v>181600</v>
      </c>
      <c r="AL669" s="26">
        <v>77</v>
      </c>
      <c r="AM669" s="26">
        <v>3</v>
      </c>
      <c r="BA669" s="36" t="s">
        <v>678</v>
      </c>
      <c r="BB669" s="37">
        <v>51400</v>
      </c>
      <c r="BC669" s="37">
        <v>170300</v>
      </c>
      <c r="BD669" s="38">
        <v>30.2</v>
      </c>
      <c r="BE669" s="38">
        <v>3.1</v>
      </c>
      <c r="BF669" s="37">
        <v>114800</v>
      </c>
      <c r="BG669" s="37">
        <v>170300</v>
      </c>
      <c r="BH669" s="38">
        <v>67.400000000000006</v>
      </c>
      <c r="BI669" s="38">
        <v>3.1</v>
      </c>
      <c r="BJ669" s="37">
        <v>19400</v>
      </c>
      <c r="BK669" s="37">
        <v>170300</v>
      </c>
      <c r="BL669" s="38">
        <v>11.4</v>
      </c>
      <c r="BM669" s="38">
        <v>2.1</v>
      </c>
      <c r="CA669" s="33" t="s">
        <v>681</v>
      </c>
      <c r="CB669" s="37">
        <v>48500</v>
      </c>
      <c r="CC669" s="37">
        <v>106200</v>
      </c>
      <c r="CD669" s="38">
        <v>45.7</v>
      </c>
      <c r="CE669" s="38">
        <v>5.4</v>
      </c>
      <c r="CF669" s="37">
        <v>79300</v>
      </c>
      <c r="CG669" s="37">
        <v>106200</v>
      </c>
      <c r="CH669" s="38">
        <v>74.7</v>
      </c>
      <c r="CI669" s="38">
        <v>4.7</v>
      </c>
      <c r="CJ669" s="37">
        <v>9000</v>
      </c>
      <c r="CK669" s="37">
        <v>106200</v>
      </c>
      <c r="CL669" s="38">
        <v>8.5</v>
      </c>
      <c r="CM669" s="38">
        <v>3</v>
      </c>
    </row>
    <row r="670" spans="1:91" x14ac:dyDescent="0.3">
      <c r="A670" s="6" t="s">
        <v>74</v>
      </c>
      <c r="B670" s="7">
        <v>58000</v>
      </c>
      <c r="C670" s="7">
        <v>181600</v>
      </c>
      <c r="D670" s="8">
        <v>32</v>
      </c>
      <c r="E670" s="8">
        <v>3.3</v>
      </c>
      <c r="F670" s="7">
        <v>139800</v>
      </c>
      <c r="G670" s="7">
        <v>181600</v>
      </c>
      <c r="H670" s="8">
        <v>77</v>
      </c>
      <c r="I670" s="8">
        <v>3</v>
      </c>
      <c r="J670" s="7">
        <v>9300</v>
      </c>
      <c r="K670" s="7">
        <v>181600</v>
      </c>
      <c r="L670" s="8">
        <v>5.0999999999999996</v>
      </c>
      <c r="M670" s="8">
        <v>1.6</v>
      </c>
      <c r="AA670" s="24" t="s">
        <v>669</v>
      </c>
      <c r="AB670" s="25">
        <v>32800</v>
      </c>
      <c r="AC670" s="25">
        <v>158100</v>
      </c>
      <c r="AD670" s="26">
        <v>20.7</v>
      </c>
      <c r="AE670" s="26">
        <v>2.6</v>
      </c>
      <c r="AF670" s="25">
        <v>24100</v>
      </c>
      <c r="AG670" s="25">
        <v>158100</v>
      </c>
      <c r="AH670" s="26">
        <v>15.2</v>
      </c>
      <c r="AI670" s="26">
        <v>2.2999999999999998</v>
      </c>
      <c r="AJ670" s="25">
        <v>99100</v>
      </c>
      <c r="AK670" s="25">
        <v>158100</v>
      </c>
      <c r="AL670" s="26">
        <v>62.7</v>
      </c>
      <c r="AM670" s="26">
        <v>3.1</v>
      </c>
      <c r="BA670" s="36" t="s">
        <v>679</v>
      </c>
      <c r="BB670" s="37">
        <v>36900</v>
      </c>
      <c r="BC670" s="37">
        <v>161900</v>
      </c>
      <c r="BD670" s="38">
        <v>22.8</v>
      </c>
      <c r="BE670" s="38">
        <v>2.7</v>
      </c>
      <c r="BF670" s="37">
        <v>94100</v>
      </c>
      <c r="BG670" s="37">
        <v>161900</v>
      </c>
      <c r="BH670" s="38">
        <v>58.1</v>
      </c>
      <c r="BI670" s="38">
        <v>3.2</v>
      </c>
      <c r="BJ670" s="37">
        <v>26300</v>
      </c>
      <c r="BK670" s="37">
        <v>161900</v>
      </c>
      <c r="BL670" s="38">
        <v>16.3</v>
      </c>
      <c r="BM670" s="38">
        <v>2.4</v>
      </c>
      <c r="CA670" s="33" t="s">
        <v>682</v>
      </c>
      <c r="CB670" s="37">
        <v>75100</v>
      </c>
      <c r="CC670" s="37">
        <v>177900</v>
      </c>
      <c r="CD670" s="38">
        <v>42.2</v>
      </c>
      <c r="CE670" s="38">
        <v>4.3</v>
      </c>
      <c r="CF670" s="37">
        <v>144100</v>
      </c>
      <c r="CG670" s="37">
        <v>177900</v>
      </c>
      <c r="CH670" s="38">
        <v>81</v>
      </c>
      <c r="CI670" s="38">
        <v>3.5</v>
      </c>
      <c r="CJ670" s="37">
        <v>7300</v>
      </c>
      <c r="CK670" s="37">
        <v>177900</v>
      </c>
      <c r="CL670" s="38">
        <v>4.0999999999999996</v>
      </c>
      <c r="CM670" s="38">
        <v>1.7</v>
      </c>
    </row>
    <row r="671" spans="1:91" x14ac:dyDescent="0.3">
      <c r="A671" s="6" t="s">
        <v>75</v>
      </c>
      <c r="B671" s="7">
        <v>32800</v>
      </c>
      <c r="C671" s="7">
        <v>158100</v>
      </c>
      <c r="D671" s="8">
        <v>20.7</v>
      </c>
      <c r="E671" s="8">
        <v>2.6</v>
      </c>
      <c r="F671" s="7">
        <v>99100</v>
      </c>
      <c r="G671" s="7">
        <v>158100</v>
      </c>
      <c r="H671" s="8">
        <v>62.7</v>
      </c>
      <c r="I671" s="8">
        <v>3.1</v>
      </c>
      <c r="J671" s="7">
        <v>24100</v>
      </c>
      <c r="K671" s="7">
        <v>158100</v>
      </c>
      <c r="L671" s="8">
        <v>15.2</v>
      </c>
      <c r="M671" s="8">
        <v>2.2999999999999998</v>
      </c>
      <c r="AA671" s="24" t="s">
        <v>670</v>
      </c>
      <c r="AB671" s="25">
        <v>32400</v>
      </c>
      <c r="AC671" s="25">
        <v>106800</v>
      </c>
      <c r="AD671" s="26">
        <v>30.3</v>
      </c>
      <c r="AE671" s="26">
        <v>3.1</v>
      </c>
      <c r="AF671" s="25">
        <v>7500</v>
      </c>
      <c r="AG671" s="25">
        <v>106800</v>
      </c>
      <c r="AH671" s="26">
        <v>7.1</v>
      </c>
      <c r="AI671" s="26">
        <v>1.8</v>
      </c>
      <c r="AJ671" s="25">
        <v>79500</v>
      </c>
      <c r="AK671" s="25">
        <v>106800</v>
      </c>
      <c r="AL671" s="26">
        <v>74.5</v>
      </c>
      <c r="AM671" s="26">
        <v>3</v>
      </c>
      <c r="BA671" s="36" t="s">
        <v>680</v>
      </c>
      <c r="BB671" s="37">
        <v>126000</v>
      </c>
      <c r="BC671" s="37">
        <v>347200</v>
      </c>
      <c r="BD671" s="38">
        <v>36.299999999999997</v>
      </c>
      <c r="BE671" s="38">
        <v>3.1</v>
      </c>
      <c r="BF671" s="37">
        <v>263900</v>
      </c>
      <c r="BG671" s="37">
        <v>347200</v>
      </c>
      <c r="BH671" s="38">
        <v>76</v>
      </c>
      <c r="BI671" s="38">
        <v>2.7</v>
      </c>
      <c r="BJ671" s="37">
        <v>25100</v>
      </c>
      <c r="BK671" s="37">
        <v>347200</v>
      </c>
      <c r="BL671" s="38">
        <v>7.2</v>
      </c>
      <c r="BM671" s="38">
        <v>1.7</v>
      </c>
      <c r="CA671" s="33" t="s">
        <v>683</v>
      </c>
      <c r="CB671" s="37">
        <v>43300</v>
      </c>
      <c r="CC671" s="37">
        <v>138800</v>
      </c>
      <c r="CD671" s="38">
        <v>31.2</v>
      </c>
      <c r="CE671" s="38">
        <v>2.7</v>
      </c>
      <c r="CF671" s="37">
        <v>87200</v>
      </c>
      <c r="CG671" s="37">
        <v>138800</v>
      </c>
      <c r="CH671" s="38">
        <v>62.8</v>
      </c>
      <c r="CI671" s="38">
        <v>2.8</v>
      </c>
      <c r="CJ671" s="37">
        <v>14500</v>
      </c>
      <c r="CK671" s="37">
        <v>138800</v>
      </c>
      <c r="CL671" s="38">
        <v>10.4</v>
      </c>
      <c r="CM671" s="38">
        <v>1.8</v>
      </c>
    </row>
    <row r="672" spans="1:91" x14ac:dyDescent="0.3">
      <c r="A672" s="6" t="s">
        <v>76</v>
      </c>
      <c r="B672" s="7">
        <v>32400</v>
      </c>
      <c r="C672" s="7">
        <v>106800</v>
      </c>
      <c r="D672" s="8">
        <v>30.3</v>
      </c>
      <c r="E672" s="8">
        <v>3.1</v>
      </c>
      <c r="F672" s="7">
        <v>79500</v>
      </c>
      <c r="G672" s="7">
        <v>106800</v>
      </c>
      <c r="H672" s="8">
        <v>74.5</v>
      </c>
      <c r="I672" s="8">
        <v>3</v>
      </c>
      <c r="J672" s="7">
        <v>7500</v>
      </c>
      <c r="K672" s="7">
        <v>106800</v>
      </c>
      <c r="L672" s="8">
        <v>7.1</v>
      </c>
      <c r="M672" s="8">
        <v>1.8</v>
      </c>
      <c r="AA672" s="24" t="s">
        <v>671</v>
      </c>
      <c r="AB672" s="25">
        <v>176900</v>
      </c>
      <c r="AC672" s="25">
        <v>525900</v>
      </c>
      <c r="AD672" s="26">
        <v>33.6</v>
      </c>
      <c r="AE672" s="26">
        <v>2.7</v>
      </c>
      <c r="AF672" s="25">
        <v>40500</v>
      </c>
      <c r="AG672" s="25">
        <v>525900</v>
      </c>
      <c r="AH672" s="26">
        <v>7.7</v>
      </c>
      <c r="AI672" s="26">
        <v>1.5</v>
      </c>
      <c r="AJ672" s="25">
        <v>394600</v>
      </c>
      <c r="AK672" s="25">
        <v>525900</v>
      </c>
      <c r="AL672" s="26">
        <v>75</v>
      </c>
      <c r="AM672" s="26">
        <v>2.5</v>
      </c>
      <c r="BA672" s="36" t="s">
        <v>681</v>
      </c>
      <c r="BB672" s="37">
        <v>43300</v>
      </c>
      <c r="BC672" s="37">
        <v>106800</v>
      </c>
      <c r="BD672" s="38">
        <v>40.5</v>
      </c>
      <c r="BE672" s="38">
        <v>5.8</v>
      </c>
      <c r="BF672" s="37">
        <v>78000</v>
      </c>
      <c r="BG672" s="37">
        <v>106800</v>
      </c>
      <c r="BH672" s="38">
        <v>73</v>
      </c>
      <c r="BI672" s="38">
        <v>5.2</v>
      </c>
      <c r="BJ672" s="37">
        <v>9200</v>
      </c>
      <c r="BK672" s="37">
        <v>106800</v>
      </c>
      <c r="BL672" s="38">
        <v>8.6</v>
      </c>
      <c r="BM672" s="38">
        <v>3.3</v>
      </c>
      <c r="CA672" s="33" t="s">
        <v>684</v>
      </c>
      <c r="CB672" s="37">
        <v>36400</v>
      </c>
      <c r="CC672" s="37">
        <v>123300</v>
      </c>
      <c r="CD672" s="38">
        <v>29.5</v>
      </c>
      <c r="CE672" s="38">
        <v>3.2</v>
      </c>
      <c r="CF672" s="37">
        <v>83200</v>
      </c>
      <c r="CG672" s="37">
        <v>123300</v>
      </c>
      <c r="CH672" s="38">
        <v>67.400000000000006</v>
      </c>
      <c r="CI672" s="38">
        <v>3.2</v>
      </c>
      <c r="CJ672" s="37">
        <v>13200</v>
      </c>
      <c r="CK672" s="37">
        <v>123300</v>
      </c>
      <c r="CL672" s="38">
        <v>10.7</v>
      </c>
      <c r="CM672" s="38">
        <v>2.1</v>
      </c>
    </row>
    <row r="673" spans="1:91" x14ac:dyDescent="0.3">
      <c r="A673" s="6" t="s">
        <v>77</v>
      </c>
      <c r="B673" s="7">
        <v>176900</v>
      </c>
      <c r="C673" s="7">
        <v>525900</v>
      </c>
      <c r="D673" s="8">
        <v>33.6</v>
      </c>
      <c r="E673" s="8">
        <v>2.7</v>
      </c>
      <c r="F673" s="7">
        <v>394600</v>
      </c>
      <c r="G673" s="7">
        <v>525900</v>
      </c>
      <c r="H673" s="8">
        <v>75</v>
      </c>
      <c r="I673" s="8">
        <v>2.5</v>
      </c>
      <c r="J673" s="7">
        <v>40500</v>
      </c>
      <c r="K673" s="7">
        <v>525900</v>
      </c>
      <c r="L673" s="8">
        <v>7.7</v>
      </c>
      <c r="M673" s="8">
        <v>1.5</v>
      </c>
      <c r="AA673" s="24" t="s">
        <v>672</v>
      </c>
      <c r="AB673" s="25">
        <v>127400</v>
      </c>
      <c r="AC673" s="25">
        <v>336800</v>
      </c>
      <c r="AD673" s="26">
        <v>37.799999999999997</v>
      </c>
      <c r="AE673" s="26">
        <v>3.1</v>
      </c>
      <c r="AF673" s="25">
        <v>23400</v>
      </c>
      <c r="AG673" s="25">
        <v>336800</v>
      </c>
      <c r="AH673" s="26">
        <v>7</v>
      </c>
      <c r="AI673" s="26">
        <v>1.6</v>
      </c>
      <c r="AJ673" s="25">
        <v>250600</v>
      </c>
      <c r="AK673" s="25">
        <v>336800</v>
      </c>
      <c r="AL673" s="26">
        <v>74.400000000000006</v>
      </c>
      <c r="AM673" s="26">
        <v>2.8</v>
      </c>
      <c r="BA673" s="36" t="s">
        <v>682</v>
      </c>
      <c r="BB673" s="37">
        <v>69400</v>
      </c>
      <c r="BC673" s="37">
        <v>175500</v>
      </c>
      <c r="BD673" s="38">
        <v>39.6</v>
      </c>
      <c r="BE673" s="38">
        <v>4.3</v>
      </c>
      <c r="BF673" s="37">
        <v>139200</v>
      </c>
      <c r="BG673" s="37">
        <v>175500</v>
      </c>
      <c r="BH673" s="38">
        <v>79.3</v>
      </c>
      <c r="BI673" s="38">
        <v>3.6</v>
      </c>
      <c r="BJ673" s="37">
        <v>9400</v>
      </c>
      <c r="BK673" s="37">
        <v>175500</v>
      </c>
      <c r="BL673" s="38">
        <v>5.3</v>
      </c>
      <c r="BM673" s="38">
        <v>2</v>
      </c>
      <c r="CA673" s="33" t="s">
        <v>1028</v>
      </c>
      <c r="CB673" s="37">
        <v>35100</v>
      </c>
      <c r="CC673" s="37">
        <v>111800</v>
      </c>
      <c r="CD673" s="38">
        <v>31.3</v>
      </c>
      <c r="CE673" s="38">
        <v>2.8</v>
      </c>
      <c r="CF673" s="37">
        <v>77300</v>
      </c>
      <c r="CG673" s="37">
        <v>111800</v>
      </c>
      <c r="CH673" s="38">
        <v>69.099999999999994</v>
      </c>
      <c r="CI673" s="38">
        <v>2.8</v>
      </c>
      <c r="CJ673" s="37">
        <v>11600</v>
      </c>
      <c r="CK673" s="37">
        <v>111800</v>
      </c>
      <c r="CL673" s="38">
        <v>10.4</v>
      </c>
      <c r="CM673" s="38">
        <v>1.8</v>
      </c>
    </row>
    <row r="674" spans="1:91" x14ac:dyDescent="0.3">
      <c r="A674" s="6" t="s">
        <v>78</v>
      </c>
      <c r="B674" s="7">
        <v>127400</v>
      </c>
      <c r="C674" s="7">
        <v>336800</v>
      </c>
      <c r="D674" s="8">
        <v>37.799999999999997</v>
      </c>
      <c r="E674" s="8">
        <v>3.1</v>
      </c>
      <c r="F674" s="7">
        <v>250600</v>
      </c>
      <c r="G674" s="7">
        <v>336800</v>
      </c>
      <c r="H674" s="8">
        <v>74.400000000000006</v>
      </c>
      <c r="I674" s="8">
        <v>2.8</v>
      </c>
      <c r="J674" s="7">
        <v>23400</v>
      </c>
      <c r="K674" s="7">
        <v>336800</v>
      </c>
      <c r="L674" s="8">
        <v>7</v>
      </c>
      <c r="M674" s="8">
        <v>1.6</v>
      </c>
      <c r="AA674" s="24" t="s">
        <v>673</v>
      </c>
      <c r="AB674" s="25">
        <v>230400</v>
      </c>
      <c r="AC674" s="25">
        <v>712300</v>
      </c>
      <c r="AD674" s="26">
        <v>32.299999999999997</v>
      </c>
      <c r="AE674" s="26">
        <v>2.4</v>
      </c>
      <c r="AF674" s="25">
        <v>101400</v>
      </c>
      <c r="AG674" s="25">
        <v>712300</v>
      </c>
      <c r="AH674" s="26">
        <v>14.2</v>
      </c>
      <c r="AI674" s="26">
        <v>1.8</v>
      </c>
      <c r="AJ674" s="25">
        <v>454900</v>
      </c>
      <c r="AK674" s="25">
        <v>712300</v>
      </c>
      <c r="AL674" s="26">
        <v>63.9</v>
      </c>
      <c r="AM674" s="26">
        <v>2.4</v>
      </c>
      <c r="BA674" s="36" t="s">
        <v>683</v>
      </c>
      <c r="BB674" s="37">
        <v>48200</v>
      </c>
      <c r="BC674" s="37">
        <v>137500</v>
      </c>
      <c r="BD674" s="38">
        <v>35</v>
      </c>
      <c r="BE674" s="38">
        <v>2.9</v>
      </c>
      <c r="BF674" s="37">
        <v>91600</v>
      </c>
      <c r="BG674" s="37">
        <v>137500</v>
      </c>
      <c r="BH674" s="38">
        <v>66.599999999999994</v>
      </c>
      <c r="BI674" s="38">
        <v>2.9</v>
      </c>
      <c r="BJ674" s="37">
        <v>18100</v>
      </c>
      <c r="BK674" s="37">
        <v>137500</v>
      </c>
      <c r="BL674" s="38">
        <v>13.1</v>
      </c>
      <c r="BM674" s="38">
        <v>2</v>
      </c>
      <c r="CA674" s="33" t="s">
        <v>685</v>
      </c>
      <c r="CB674" s="37">
        <v>31300</v>
      </c>
      <c r="CC674" s="37">
        <v>109500</v>
      </c>
      <c r="CD674" s="38">
        <v>28.6</v>
      </c>
      <c r="CE674" s="38">
        <v>3.1</v>
      </c>
      <c r="CF674" s="37">
        <v>73100</v>
      </c>
      <c r="CG674" s="37">
        <v>109500</v>
      </c>
      <c r="CH674" s="38">
        <v>66.8</v>
      </c>
      <c r="CI674" s="38">
        <v>3.2</v>
      </c>
      <c r="CJ674" s="37">
        <v>10200</v>
      </c>
      <c r="CK674" s="37">
        <v>109500</v>
      </c>
      <c r="CL674" s="38">
        <v>9.4</v>
      </c>
      <c r="CM674" s="38">
        <v>2</v>
      </c>
    </row>
    <row r="675" spans="1:91" x14ac:dyDescent="0.3">
      <c r="A675" s="6" t="s">
        <v>79</v>
      </c>
      <c r="B675" s="7">
        <v>230400</v>
      </c>
      <c r="C675" s="7">
        <v>712300</v>
      </c>
      <c r="D675" s="8">
        <v>32.299999999999997</v>
      </c>
      <c r="E675" s="8">
        <v>2.4</v>
      </c>
      <c r="F675" s="7">
        <v>454900</v>
      </c>
      <c r="G675" s="7">
        <v>712300</v>
      </c>
      <c r="H675" s="8">
        <v>63.9</v>
      </c>
      <c r="I675" s="8">
        <v>2.4</v>
      </c>
      <c r="J675" s="7">
        <v>101400</v>
      </c>
      <c r="K675" s="7">
        <v>712300</v>
      </c>
      <c r="L675" s="8">
        <v>14.2</v>
      </c>
      <c r="M675" s="8">
        <v>1.8</v>
      </c>
      <c r="AA675" s="24" t="s">
        <v>674</v>
      </c>
      <c r="AB675" s="25">
        <v>77200</v>
      </c>
      <c r="AC675" s="25">
        <v>229200</v>
      </c>
      <c r="AD675" s="26">
        <v>33.700000000000003</v>
      </c>
      <c r="AE675" s="26">
        <v>2.8</v>
      </c>
      <c r="AF675" s="25">
        <v>22600</v>
      </c>
      <c r="AG675" s="25">
        <v>229200</v>
      </c>
      <c r="AH675" s="26">
        <v>9.9</v>
      </c>
      <c r="AI675" s="26">
        <v>1.8</v>
      </c>
      <c r="AJ675" s="25">
        <v>157800</v>
      </c>
      <c r="AK675" s="25">
        <v>229200</v>
      </c>
      <c r="AL675" s="26">
        <v>68.900000000000006</v>
      </c>
      <c r="AM675" s="26">
        <v>2.8</v>
      </c>
      <c r="BA675" s="36" t="s">
        <v>684</v>
      </c>
      <c r="BB675" s="37">
        <v>30900</v>
      </c>
      <c r="BC675" s="37">
        <v>123200</v>
      </c>
      <c r="BD675" s="38">
        <v>25.1</v>
      </c>
      <c r="BE675" s="38">
        <v>3.1</v>
      </c>
      <c r="BF675" s="37">
        <v>78100</v>
      </c>
      <c r="BG675" s="37">
        <v>123200</v>
      </c>
      <c r="BH675" s="38">
        <v>63.4</v>
      </c>
      <c r="BI675" s="38">
        <v>3.5</v>
      </c>
      <c r="BJ675" s="37">
        <v>12100</v>
      </c>
      <c r="BK675" s="37">
        <v>123200</v>
      </c>
      <c r="BL675" s="38">
        <v>9.8000000000000007</v>
      </c>
      <c r="BM675" s="38">
        <v>2.1</v>
      </c>
      <c r="CA675" s="33" t="s">
        <v>686</v>
      </c>
      <c r="CB675" s="37">
        <v>183800</v>
      </c>
      <c r="CC675" s="37">
        <v>401800</v>
      </c>
      <c r="CD675" s="38">
        <v>45.7</v>
      </c>
      <c r="CE675" s="38">
        <v>3.3</v>
      </c>
      <c r="CF675" s="37">
        <v>324400</v>
      </c>
      <c r="CG675" s="37">
        <v>401800</v>
      </c>
      <c r="CH675" s="38">
        <v>80.7</v>
      </c>
      <c r="CI675" s="38">
        <v>2.6</v>
      </c>
      <c r="CJ675" s="37">
        <v>20500</v>
      </c>
      <c r="CK675" s="37">
        <v>401800</v>
      </c>
      <c r="CL675" s="38">
        <v>5.0999999999999996</v>
      </c>
      <c r="CM675" s="38">
        <v>1.5</v>
      </c>
    </row>
    <row r="676" spans="1:91" x14ac:dyDescent="0.3">
      <c r="A676" s="6" t="s">
        <v>80</v>
      </c>
      <c r="B676" s="7">
        <v>77200</v>
      </c>
      <c r="C676" s="7">
        <v>229200</v>
      </c>
      <c r="D676" s="8">
        <v>33.700000000000003</v>
      </c>
      <c r="E676" s="8">
        <v>2.8</v>
      </c>
      <c r="F676" s="7">
        <v>157800</v>
      </c>
      <c r="G676" s="7">
        <v>229200</v>
      </c>
      <c r="H676" s="8">
        <v>68.900000000000006</v>
      </c>
      <c r="I676" s="8">
        <v>2.8</v>
      </c>
      <c r="J676" s="7">
        <v>22600</v>
      </c>
      <c r="K676" s="7">
        <v>229200</v>
      </c>
      <c r="L676" s="8">
        <v>9.9</v>
      </c>
      <c r="M676" s="8">
        <v>1.8</v>
      </c>
      <c r="AA676" s="24" t="s">
        <v>675</v>
      </c>
      <c r="AB676" s="25">
        <v>47600</v>
      </c>
      <c r="AC676" s="25">
        <v>190100</v>
      </c>
      <c r="AD676" s="26">
        <v>25</v>
      </c>
      <c r="AE676" s="26">
        <v>3.1</v>
      </c>
      <c r="AF676" s="25">
        <v>31500</v>
      </c>
      <c r="AG676" s="25">
        <v>190100</v>
      </c>
      <c r="AH676" s="26">
        <v>16.600000000000001</v>
      </c>
      <c r="AI676" s="26">
        <v>2.7</v>
      </c>
      <c r="AJ676" s="25">
        <v>118200</v>
      </c>
      <c r="AK676" s="25">
        <v>190100</v>
      </c>
      <c r="AL676" s="26">
        <v>62.2</v>
      </c>
      <c r="AM676" s="26">
        <v>3.5</v>
      </c>
      <c r="BA676" s="36" t="s">
        <v>1028</v>
      </c>
      <c r="BB676" s="37">
        <v>34000</v>
      </c>
      <c r="BC676" s="37">
        <v>110300</v>
      </c>
      <c r="BD676" s="38">
        <v>30.8</v>
      </c>
      <c r="BE676" s="38">
        <v>2.9</v>
      </c>
      <c r="BF676" s="37">
        <v>76300</v>
      </c>
      <c r="BG676" s="37">
        <v>110300</v>
      </c>
      <c r="BH676" s="38">
        <v>69.2</v>
      </c>
      <c r="BI676" s="38">
        <v>2.9</v>
      </c>
      <c r="BJ676" s="37">
        <v>7100</v>
      </c>
      <c r="BK676" s="37">
        <v>110300</v>
      </c>
      <c r="BL676" s="38">
        <v>6.5</v>
      </c>
      <c r="BM676" s="38">
        <v>1.6</v>
      </c>
      <c r="CA676" s="33" t="s">
        <v>687</v>
      </c>
      <c r="CB676" s="37">
        <v>298100</v>
      </c>
      <c r="CC676" s="37">
        <v>890300</v>
      </c>
      <c r="CD676" s="38">
        <v>33.5</v>
      </c>
      <c r="CE676" s="38">
        <v>2.2000000000000002</v>
      </c>
      <c r="CF676" s="37">
        <v>633300</v>
      </c>
      <c r="CG676" s="37">
        <v>890300</v>
      </c>
      <c r="CH676" s="38">
        <v>71.099999999999994</v>
      </c>
      <c r="CI676" s="38">
        <v>2.1</v>
      </c>
      <c r="CJ676" s="37">
        <v>71900</v>
      </c>
      <c r="CK676" s="37">
        <v>890300</v>
      </c>
      <c r="CL676" s="38">
        <v>8.1</v>
      </c>
      <c r="CM676" s="38">
        <v>1.3</v>
      </c>
    </row>
    <row r="677" spans="1:91" x14ac:dyDescent="0.3">
      <c r="A677" s="6" t="s">
        <v>81</v>
      </c>
      <c r="B677" s="7">
        <v>47600</v>
      </c>
      <c r="C677" s="7">
        <v>190100</v>
      </c>
      <c r="D677" s="8">
        <v>25</v>
      </c>
      <c r="E677" s="8">
        <v>3.1</v>
      </c>
      <c r="F677" s="7">
        <v>118200</v>
      </c>
      <c r="G677" s="7">
        <v>190100</v>
      </c>
      <c r="H677" s="8">
        <v>62.2</v>
      </c>
      <c r="I677" s="8">
        <v>3.5</v>
      </c>
      <c r="J677" s="7">
        <v>31500</v>
      </c>
      <c r="K677" s="7">
        <v>190100</v>
      </c>
      <c r="L677" s="8">
        <v>16.600000000000001</v>
      </c>
      <c r="M677" s="8">
        <v>2.7</v>
      </c>
      <c r="AA677" s="24" t="s">
        <v>676</v>
      </c>
      <c r="AB677" s="25">
        <v>38800</v>
      </c>
      <c r="AC677" s="25">
        <v>198200</v>
      </c>
      <c r="AD677" s="26">
        <v>19.600000000000001</v>
      </c>
      <c r="AE677" s="26">
        <v>2.6</v>
      </c>
      <c r="AF677" s="25">
        <v>49200</v>
      </c>
      <c r="AG677" s="25">
        <v>198200</v>
      </c>
      <c r="AH677" s="26">
        <v>24.8</v>
      </c>
      <c r="AI677" s="26">
        <v>2.8</v>
      </c>
      <c r="AJ677" s="25">
        <v>101800</v>
      </c>
      <c r="AK677" s="25">
        <v>198200</v>
      </c>
      <c r="AL677" s="26">
        <v>51.4</v>
      </c>
      <c r="AM677" s="26">
        <v>3.3</v>
      </c>
      <c r="BA677" s="36" t="s">
        <v>685</v>
      </c>
      <c r="BB677" s="37">
        <v>28000</v>
      </c>
      <c r="BC677" s="37">
        <v>108000</v>
      </c>
      <c r="BD677" s="38">
        <v>25.9</v>
      </c>
      <c r="BE677" s="38">
        <v>2.9</v>
      </c>
      <c r="BF677" s="37">
        <v>67400</v>
      </c>
      <c r="BG677" s="37">
        <v>108000</v>
      </c>
      <c r="BH677" s="38">
        <v>62.4</v>
      </c>
      <c r="BI677" s="38">
        <v>3.2</v>
      </c>
      <c r="BJ677" s="37">
        <v>13100</v>
      </c>
      <c r="BK677" s="37">
        <v>108000</v>
      </c>
      <c r="BL677" s="38">
        <v>12.2</v>
      </c>
      <c r="BM677" s="38">
        <v>2.2000000000000002</v>
      </c>
      <c r="CA677" s="33" t="s">
        <v>688</v>
      </c>
      <c r="CB677" s="37">
        <v>328800</v>
      </c>
      <c r="CC677" s="37">
        <v>743100</v>
      </c>
      <c r="CD677" s="38">
        <v>44.2</v>
      </c>
      <c r="CE677" s="38">
        <v>2.7</v>
      </c>
      <c r="CF677" s="37">
        <v>597600</v>
      </c>
      <c r="CG677" s="37">
        <v>743100</v>
      </c>
      <c r="CH677" s="38">
        <v>80.400000000000006</v>
      </c>
      <c r="CI677" s="38">
        <v>2.1</v>
      </c>
      <c r="CJ677" s="37">
        <v>48600</v>
      </c>
      <c r="CK677" s="37">
        <v>743100</v>
      </c>
      <c r="CL677" s="38">
        <v>6.5</v>
      </c>
      <c r="CM677" s="38">
        <v>1.3</v>
      </c>
    </row>
    <row r="678" spans="1:91" x14ac:dyDescent="0.3">
      <c r="A678" s="6" t="s">
        <v>82</v>
      </c>
      <c r="B678" s="7">
        <v>38800</v>
      </c>
      <c r="C678" s="7">
        <v>198200</v>
      </c>
      <c r="D678" s="8">
        <v>19.600000000000001</v>
      </c>
      <c r="E678" s="8">
        <v>2.6</v>
      </c>
      <c r="F678" s="7">
        <v>101800</v>
      </c>
      <c r="G678" s="7">
        <v>198200</v>
      </c>
      <c r="H678" s="8">
        <v>51.4</v>
      </c>
      <c r="I678" s="8">
        <v>3.3</v>
      </c>
      <c r="J678" s="7">
        <v>49200</v>
      </c>
      <c r="K678" s="7">
        <v>198200</v>
      </c>
      <c r="L678" s="8">
        <v>24.8</v>
      </c>
      <c r="M678" s="8">
        <v>2.8</v>
      </c>
      <c r="AA678" s="24" t="s">
        <v>677</v>
      </c>
      <c r="AB678" s="25">
        <v>46600</v>
      </c>
      <c r="AC678" s="25">
        <v>128000</v>
      </c>
      <c r="AD678" s="26">
        <v>36.4</v>
      </c>
      <c r="AE678" s="26">
        <v>2.9</v>
      </c>
      <c r="AF678" s="25">
        <v>11700</v>
      </c>
      <c r="AG678" s="25">
        <v>128000</v>
      </c>
      <c r="AH678" s="26">
        <v>9.1999999999999993</v>
      </c>
      <c r="AI678" s="26">
        <v>1.7</v>
      </c>
      <c r="AJ678" s="25">
        <v>93100</v>
      </c>
      <c r="AK678" s="25">
        <v>128000</v>
      </c>
      <c r="AL678" s="26">
        <v>72.7</v>
      </c>
      <c r="AM678" s="26">
        <v>2.7</v>
      </c>
      <c r="BA678" s="36" t="s">
        <v>686</v>
      </c>
      <c r="BB678" s="37">
        <v>179200</v>
      </c>
      <c r="BC678" s="37">
        <v>398900</v>
      </c>
      <c r="BD678" s="38">
        <v>44.9</v>
      </c>
      <c r="BE678" s="38">
        <v>3.4</v>
      </c>
      <c r="BF678" s="37">
        <v>314200</v>
      </c>
      <c r="BG678" s="37">
        <v>398900</v>
      </c>
      <c r="BH678" s="38">
        <v>78.8</v>
      </c>
      <c r="BI678" s="38">
        <v>2.8</v>
      </c>
      <c r="BJ678" s="37">
        <v>23600</v>
      </c>
      <c r="BK678" s="37">
        <v>398900</v>
      </c>
      <c r="BL678" s="38">
        <v>5.9</v>
      </c>
      <c r="BM678" s="38">
        <v>1.6</v>
      </c>
      <c r="CA678" s="33" t="s">
        <v>689</v>
      </c>
      <c r="CB678" s="37">
        <v>155000</v>
      </c>
      <c r="CC678" s="37">
        <v>522300</v>
      </c>
      <c r="CD678" s="38">
        <v>29.7</v>
      </c>
      <c r="CE678" s="38">
        <v>2.7</v>
      </c>
      <c r="CF678" s="37">
        <v>375100</v>
      </c>
      <c r="CG678" s="37">
        <v>522300</v>
      </c>
      <c r="CH678" s="38">
        <v>71.8</v>
      </c>
      <c r="CI678" s="38">
        <v>2.7</v>
      </c>
      <c r="CJ678" s="37">
        <v>37500</v>
      </c>
      <c r="CK678" s="37">
        <v>522300</v>
      </c>
      <c r="CL678" s="38">
        <v>7.2</v>
      </c>
      <c r="CM678" s="38">
        <v>1.6</v>
      </c>
    </row>
    <row r="679" spans="1:91" x14ac:dyDescent="0.3">
      <c r="A679" s="6" t="s">
        <v>83</v>
      </c>
      <c r="B679" s="7">
        <v>46600</v>
      </c>
      <c r="C679" s="7">
        <v>128000</v>
      </c>
      <c r="D679" s="8">
        <v>36.4</v>
      </c>
      <c r="E679" s="8">
        <v>2.9</v>
      </c>
      <c r="F679" s="7">
        <v>93100</v>
      </c>
      <c r="G679" s="7">
        <v>128000</v>
      </c>
      <c r="H679" s="8">
        <v>72.7</v>
      </c>
      <c r="I679" s="8">
        <v>2.7</v>
      </c>
      <c r="J679" s="7">
        <v>11700</v>
      </c>
      <c r="K679" s="7">
        <v>128000</v>
      </c>
      <c r="L679" s="8">
        <v>9.1999999999999993</v>
      </c>
      <c r="M679" s="8">
        <v>1.7</v>
      </c>
      <c r="AA679" s="24" t="s">
        <v>678</v>
      </c>
      <c r="AB679" s="25">
        <v>40600</v>
      </c>
      <c r="AC679" s="25">
        <v>166900</v>
      </c>
      <c r="AD679" s="26">
        <v>24.3</v>
      </c>
      <c r="AE679" s="26">
        <v>2.9</v>
      </c>
      <c r="AF679" s="25">
        <v>27900</v>
      </c>
      <c r="AG679" s="25">
        <v>166900</v>
      </c>
      <c r="AH679" s="26">
        <v>16.7</v>
      </c>
      <c r="AI679" s="26">
        <v>2.5</v>
      </c>
      <c r="AJ679" s="25">
        <v>103800</v>
      </c>
      <c r="AK679" s="25">
        <v>166900</v>
      </c>
      <c r="AL679" s="26">
        <v>62.2</v>
      </c>
      <c r="AM679" s="26">
        <v>3.3</v>
      </c>
      <c r="BA679" s="36" t="s">
        <v>687</v>
      </c>
      <c r="BB679" s="37">
        <v>276500</v>
      </c>
      <c r="BC679" s="37">
        <v>887700</v>
      </c>
      <c r="BD679" s="38">
        <v>31.1</v>
      </c>
      <c r="BE679" s="38">
        <v>2.1</v>
      </c>
      <c r="BF679" s="37">
        <v>624000</v>
      </c>
      <c r="BG679" s="37">
        <v>887700</v>
      </c>
      <c r="BH679" s="38">
        <v>70.3</v>
      </c>
      <c r="BI679" s="38">
        <v>2.1</v>
      </c>
      <c r="BJ679" s="37">
        <v>67500</v>
      </c>
      <c r="BK679" s="37">
        <v>887700</v>
      </c>
      <c r="BL679" s="38">
        <v>7.6</v>
      </c>
      <c r="BM679" s="38">
        <v>1.2</v>
      </c>
      <c r="CA679" s="33" t="s">
        <v>690</v>
      </c>
      <c r="CB679" s="37">
        <v>147600</v>
      </c>
      <c r="CC679" s="37">
        <v>436200</v>
      </c>
      <c r="CD679" s="38">
        <v>33.799999999999997</v>
      </c>
      <c r="CE679" s="38">
        <v>2.9</v>
      </c>
      <c r="CF679" s="37">
        <v>315600</v>
      </c>
      <c r="CG679" s="37">
        <v>436200</v>
      </c>
      <c r="CH679" s="38">
        <v>72.3</v>
      </c>
      <c r="CI679" s="38">
        <v>2.7</v>
      </c>
      <c r="CJ679" s="37">
        <v>27400</v>
      </c>
      <c r="CK679" s="37">
        <v>436200</v>
      </c>
      <c r="CL679" s="38">
        <v>6.3</v>
      </c>
      <c r="CM679" s="38">
        <v>1.5</v>
      </c>
    </row>
    <row r="680" spans="1:91" x14ac:dyDescent="0.3">
      <c r="A680" s="6" t="s">
        <v>84</v>
      </c>
      <c r="B680" s="7">
        <v>40600</v>
      </c>
      <c r="C680" s="7">
        <v>166900</v>
      </c>
      <c r="D680" s="8">
        <v>24.3</v>
      </c>
      <c r="E680" s="8">
        <v>2.9</v>
      </c>
      <c r="F680" s="7">
        <v>103800</v>
      </c>
      <c r="G680" s="7">
        <v>166900</v>
      </c>
      <c r="H680" s="8">
        <v>62.2</v>
      </c>
      <c r="I680" s="8">
        <v>3.3</v>
      </c>
      <c r="J680" s="7">
        <v>27900</v>
      </c>
      <c r="K680" s="7">
        <v>166900</v>
      </c>
      <c r="L680" s="8">
        <v>16.7</v>
      </c>
      <c r="M680" s="8">
        <v>2.5</v>
      </c>
      <c r="AA680" s="24" t="s">
        <v>679</v>
      </c>
      <c r="AB680" s="25">
        <v>37400</v>
      </c>
      <c r="AC680" s="25">
        <v>160100</v>
      </c>
      <c r="AD680" s="26">
        <v>23.3</v>
      </c>
      <c r="AE680" s="26">
        <v>2.7</v>
      </c>
      <c r="AF680" s="25">
        <v>31100</v>
      </c>
      <c r="AG680" s="25">
        <v>160100</v>
      </c>
      <c r="AH680" s="26">
        <v>19.399999999999999</v>
      </c>
      <c r="AI680" s="26">
        <v>2.5</v>
      </c>
      <c r="AJ680" s="25">
        <v>90500</v>
      </c>
      <c r="AK680" s="25">
        <v>160100</v>
      </c>
      <c r="AL680" s="26">
        <v>56.6</v>
      </c>
      <c r="AM680" s="26">
        <v>3.2</v>
      </c>
      <c r="BA680" s="36" t="s">
        <v>688</v>
      </c>
      <c r="BB680" s="37">
        <v>314000</v>
      </c>
      <c r="BC680" s="37">
        <v>740100</v>
      </c>
      <c r="BD680" s="38">
        <v>42.4</v>
      </c>
      <c r="BE680" s="38">
        <v>2.6</v>
      </c>
      <c r="BF680" s="37">
        <v>580700</v>
      </c>
      <c r="BG680" s="37">
        <v>740100</v>
      </c>
      <c r="BH680" s="38">
        <v>78.5</v>
      </c>
      <c r="BI680" s="38">
        <v>2.1</v>
      </c>
      <c r="BJ680" s="37">
        <v>52000</v>
      </c>
      <c r="BK680" s="37">
        <v>740100</v>
      </c>
      <c r="BL680" s="38">
        <v>7</v>
      </c>
      <c r="BM680" s="38">
        <v>1.3</v>
      </c>
      <c r="CA680" s="33" t="s">
        <v>691</v>
      </c>
      <c r="CB680" s="37">
        <v>113000</v>
      </c>
      <c r="CC680" s="37">
        <v>185600</v>
      </c>
      <c r="CD680" s="38">
        <v>60.9</v>
      </c>
      <c r="CE680" s="38">
        <v>4.8</v>
      </c>
      <c r="CF680" s="37">
        <v>146900</v>
      </c>
      <c r="CG680" s="37">
        <v>185600</v>
      </c>
      <c r="CH680" s="38">
        <v>79.2</v>
      </c>
      <c r="CI680" s="38">
        <v>4</v>
      </c>
      <c r="CJ680" s="37">
        <v>12500</v>
      </c>
      <c r="CK680" s="37">
        <v>185600</v>
      </c>
      <c r="CL680" s="38">
        <v>6.7</v>
      </c>
      <c r="CM680" s="38">
        <v>2.5</v>
      </c>
    </row>
    <row r="681" spans="1:91" x14ac:dyDescent="0.3">
      <c r="A681" s="6" t="s">
        <v>85</v>
      </c>
      <c r="B681" s="7">
        <v>37400</v>
      </c>
      <c r="C681" s="7">
        <v>160100</v>
      </c>
      <c r="D681" s="8">
        <v>23.3</v>
      </c>
      <c r="E681" s="8">
        <v>2.7</v>
      </c>
      <c r="F681" s="7">
        <v>90500</v>
      </c>
      <c r="G681" s="7">
        <v>160100</v>
      </c>
      <c r="H681" s="8">
        <v>56.6</v>
      </c>
      <c r="I681" s="8">
        <v>3.2</v>
      </c>
      <c r="J681" s="7">
        <v>31100</v>
      </c>
      <c r="K681" s="7">
        <v>160100</v>
      </c>
      <c r="L681" s="8">
        <v>19.399999999999999</v>
      </c>
      <c r="M681" s="8">
        <v>2.5</v>
      </c>
      <c r="AA681" s="24" t="s">
        <v>680</v>
      </c>
      <c r="AB681" s="25">
        <v>137100</v>
      </c>
      <c r="AC681" s="25">
        <v>347900</v>
      </c>
      <c r="AD681" s="26">
        <v>39.4</v>
      </c>
      <c r="AE681" s="26">
        <v>3.2</v>
      </c>
      <c r="AF681" s="25">
        <v>27900</v>
      </c>
      <c r="AG681" s="25">
        <v>347900</v>
      </c>
      <c r="AH681" s="26">
        <v>8</v>
      </c>
      <c r="AI681" s="26">
        <v>1.8</v>
      </c>
      <c r="AJ681" s="25">
        <v>261400</v>
      </c>
      <c r="AK681" s="25">
        <v>347900</v>
      </c>
      <c r="AL681" s="26">
        <v>75.099999999999994</v>
      </c>
      <c r="AM681" s="26">
        <v>2.8</v>
      </c>
      <c r="BA681" s="36" t="s">
        <v>689</v>
      </c>
      <c r="BB681" s="37">
        <v>155000</v>
      </c>
      <c r="BC681" s="37">
        <v>523300</v>
      </c>
      <c r="BD681" s="38">
        <v>29.6</v>
      </c>
      <c r="BE681" s="38">
        <v>2.6</v>
      </c>
      <c r="BF681" s="37">
        <v>360000</v>
      </c>
      <c r="BG681" s="37">
        <v>523300</v>
      </c>
      <c r="BH681" s="38">
        <v>68.8</v>
      </c>
      <c r="BI681" s="38">
        <v>2.7</v>
      </c>
      <c r="BJ681" s="37">
        <v>44900</v>
      </c>
      <c r="BK681" s="37">
        <v>523300</v>
      </c>
      <c r="BL681" s="38">
        <v>8.6</v>
      </c>
      <c r="BM681" s="38">
        <v>1.6</v>
      </c>
      <c r="CA681" s="33" t="s">
        <v>692</v>
      </c>
      <c r="CB681" s="37">
        <v>8500</v>
      </c>
      <c r="CC681" s="37">
        <v>8500</v>
      </c>
      <c r="CD681" s="38">
        <v>100</v>
      </c>
      <c r="CE681" s="37" t="s">
        <v>101</v>
      </c>
      <c r="CF681" s="37">
        <v>8500</v>
      </c>
      <c r="CG681" s="37">
        <v>8500</v>
      </c>
      <c r="CH681" s="38">
        <v>100</v>
      </c>
      <c r="CI681" s="37" t="s">
        <v>101</v>
      </c>
      <c r="CJ681" s="37" t="s">
        <v>102</v>
      </c>
      <c r="CK681" s="37">
        <v>8500</v>
      </c>
      <c r="CL681" s="37" t="s">
        <v>102</v>
      </c>
      <c r="CM681" s="37" t="s">
        <v>102</v>
      </c>
    </row>
    <row r="682" spans="1:91" x14ac:dyDescent="0.3">
      <c r="A682" s="6" t="s">
        <v>86</v>
      </c>
      <c r="B682" s="7">
        <v>137100</v>
      </c>
      <c r="C682" s="7">
        <v>347900</v>
      </c>
      <c r="D682" s="8">
        <v>39.4</v>
      </c>
      <c r="E682" s="8">
        <v>3.2</v>
      </c>
      <c r="F682" s="7">
        <v>261400</v>
      </c>
      <c r="G682" s="7">
        <v>347900</v>
      </c>
      <c r="H682" s="8">
        <v>75.099999999999994</v>
      </c>
      <c r="I682" s="8">
        <v>2.8</v>
      </c>
      <c r="J682" s="7">
        <v>27900</v>
      </c>
      <c r="K682" s="7">
        <v>347900</v>
      </c>
      <c r="L682" s="8">
        <v>8</v>
      </c>
      <c r="M682" s="8">
        <v>1.8</v>
      </c>
      <c r="AA682" s="24" t="s">
        <v>681</v>
      </c>
      <c r="AB682" s="25">
        <v>44200</v>
      </c>
      <c r="AC682" s="25">
        <v>101300</v>
      </c>
      <c r="AD682" s="26">
        <v>43.6</v>
      </c>
      <c r="AE682" s="26">
        <v>6.1</v>
      </c>
      <c r="AF682" s="25">
        <v>5400</v>
      </c>
      <c r="AG682" s="25">
        <v>101300</v>
      </c>
      <c r="AH682" s="26">
        <v>5.4</v>
      </c>
      <c r="AI682" s="26">
        <v>2.8</v>
      </c>
      <c r="AJ682" s="25">
        <v>75400</v>
      </c>
      <c r="AK682" s="25">
        <v>101300</v>
      </c>
      <c r="AL682" s="26">
        <v>74.400000000000006</v>
      </c>
      <c r="AM682" s="26">
        <v>5.3</v>
      </c>
      <c r="BA682" s="36" t="s">
        <v>690</v>
      </c>
      <c r="BB682" s="37">
        <v>141800</v>
      </c>
      <c r="BC682" s="37">
        <v>435600</v>
      </c>
      <c r="BD682" s="38">
        <v>32.6</v>
      </c>
      <c r="BE682" s="38">
        <v>2.7</v>
      </c>
      <c r="BF682" s="37">
        <v>319700</v>
      </c>
      <c r="BG682" s="37">
        <v>435600</v>
      </c>
      <c r="BH682" s="38">
        <v>73.400000000000006</v>
      </c>
      <c r="BI682" s="38">
        <v>2.6</v>
      </c>
      <c r="BJ682" s="37">
        <v>22000</v>
      </c>
      <c r="BK682" s="37">
        <v>435600</v>
      </c>
      <c r="BL682" s="38">
        <v>5.0999999999999996</v>
      </c>
      <c r="BM682" s="38">
        <v>1.3</v>
      </c>
      <c r="CA682" s="33" t="s">
        <v>693</v>
      </c>
      <c r="CB682" s="37">
        <v>118400</v>
      </c>
      <c r="CC682" s="37">
        <v>206300</v>
      </c>
      <c r="CD682" s="38">
        <v>57.4</v>
      </c>
      <c r="CE682" s="38">
        <v>4.5</v>
      </c>
      <c r="CF682" s="37">
        <v>159700</v>
      </c>
      <c r="CG682" s="37">
        <v>206300</v>
      </c>
      <c r="CH682" s="38">
        <v>77.400000000000006</v>
      </c>
      <c r="CI682" s="38">
        <v>3.8</v>
      </c>
      <c r="CJ682" s="37">
        <v>22300</v>
      </c>
      <c r="CK682" s="37">
        <v>206300</v>
      </c>
      <c r="CL682" s="38">
        <v>10.8</v>
      </c>
      <c r="CM682" s="38">
        <v>2.9</v>
      </c>
    </row>
    <row r="683" spans="1:91" x14ac:dyDescent="0.3">
      <c r="A683" s="6" t="s">
        <v>87</v>
      </c>
      <c r="B683" s="7">
        <v>44200</v>
      </c>
      <c r="C683" s="7">
        <v>101300</v>
      </c>
      <c r="D683" s="8">
        <v>43.6</v>
      </c>
      <c r="E683" s="8">
        <v>6.1</v>
      </c>
      <c r="F683" s="7">
        <v>75400</v>
      </c>
      <c r="G683" s="7">
        <v>101300</v>
      </c>
      <c r="H683" s="8">
        <v>74.400000000000006</v>
      </c>
      <c r="I683" s="8">
        <v>5.3</v>
      </c>
      <c r="J683" s="7">
        <v>5400</v>
      </c>
      <c r="K683" s="7">
        <v>101300</v>
      </c>
      <c r="L683" s="8">
        <v>5.4</v>
      </c>
      <c r="M683" s="8">
        <v>2.8</v>
      </c>
      <c r="AA683" s="24" t="s">
        <v>682</v>
      </c>
      <c r="AB683" s="25">
        <v>56600</v>
      </c>
      <c r="AC683" s="25">
        <v>176200</v>
      </c>
      <c r="AD683" s="26">
        <v>32.1</v>
      </c>
      <c r="AE683" s="26">
        <v>3.9</v>
      </c>
      <c r="AF683" s="25">
        <v>12600</v>
      </c>
      <c r="AG683" s="25">
        <v>176200</v>
      </c>
      <c r="AH683" s="26">
        <v>7.2</v>
      </c>
      <c r="AI683" s="26">
        <v>2.2000000000000002</v>
      </c>
      <c r="AJ683" s="25">
        <v>131100</v>
      </c>
      <c r="AK683" s="25">
        <v>176200</v>
      </c>
      <c r="AL683" s="26">
        <v>74.400000000000006</v>
      </c>
      <c r="AM683" s="26">
        <v>3.7</v>
      </c>
      <c r="BA683" s="36" t="s">
        <v>691</v>
      </c>
      <c r="BB683" s="37">
        <v>116400</v>
      </c>
      <c r="BC683" s="37">
        <v>181100</v>
      </c>
      <c r="BD683" s="38">
        <v>64.3</v>
      </c>
      <c r="BE683" s="38">
        <v>4.5</v>
      </c>
      <c r="BF683" s="37">
        <v>148600</v>
      </c>
      <c r="BG683" s="37">
        <v>181100</v>
      </c>
      <c r="BH683" s="38">
        <v>82.1</v>
      </c>
      <c r="BI683" s="38">
        <v>3.6</v>
      </c>
      <c r="BJ683" s="37">
        <v>10900</v>
      </c>
      <c r="BK683" s="37">
        <v>181100</v>
      </c>
      <c r="BL683" s="38">
        <v>6</v>
      </c>
      <c r="BM683" s="38">
        <v>2.2999999999999998</v>
      </c>
      <c r="CA683" s="33" t="s">
        <v>694</v>
      </c>
      <c r="CB683" s="37">
        <v>88400</v>
      </c>
      <c r="CC683" s="37">
        <v>126200</v>
      </c>
      <c r="CD683" s="38">
        <v>70</v>
      </c>
      <c r="CE683" s="38">
        <v>4.9000000000000004</v>
      </c>
      <c r="CF683" s="37">
        <v>109600</v>
      </c>
      <c r="CG683" s="37">
        <v>126200</v>
      </c>
      <c r="CH683" s="38">
        <v>86.8</v>
      </c>
      <c r="CI683" s="38">
        <v>3.6</v>
      </c>
      <c r="CJ683" s="37">
        <v>5900</v>
      </c>
      <c r="CK683" s="37">
        <v>126200</v>
      </c>
      <c r="CL683" s="38">
        <v>4.7</v>
      </c>
      <c r="CM683" s="38">
        <v>2.2000000000000002</v>
      </c>
    </row>
    <row r="684" spans="1:91" x14ac:dyDescent="0.3">
      <c r="A684" s="6" t="s">
        <v>88</v>
      </c>
      <c r="B684" s="7">
        <v>56600</v>
      </c>
      <c r="C684" s="7">
        <v>176200</v>
      </c>
      <c r="D684" s="8">
        <v>32.1</v>
      </c>
      <c r="E684" s="8">
        <v>3.9</v>
      </c>
      <c r="F684" s="7">
        <v>131100</v>
      </c>
      <c r="G684" s="7">
        <v>176200</v>
      </c>
      <c r="H684" s="8">
        <v>74.400000000000006</v>
      </c>
      <c r="I684" s="8">
        <v>3.7</v>
      </c>
      <c r="J684" s="7">
        <v>12600</v>
      </c>
      <c r="K684" s="7">
        <v>176200</v>
      </c>
      <c r="L684" s="8">
        <v>7.2</v>
      </c>
      <c r="M684" s="8">
        <v>2.2000000000000002</v>
      </c>
      <c r="AA684" s="24" t="s">
        <v>683</v>
      </c>
      <c r="AB684" s="25">
        <v>44300</v>
      </c>
      <c r="AC684" s="25">
        <v>139400</v>
      </c>
      <c r="AD684" s="26">
        <v>31.7</v>
      </c>
      <c r="AE684" s="26">
        <v>2.7</v>
      </c>
      <c r="AF684" s="25">
        <v>19900</v>
      </c>
      <c r="AG684" s="25">
        <v>139400</v>
      </c>
      <c r="AH684" s="26">
        <v>14.2</v>
      </c>
      <c r="AI684" s="26">
        <v>2.1</v>
      </c>
      <c r="AJ684" s="25">
        <v>90600</v>
      </c>
      <c r="AK684" s="25">
        <v>139400</v>
      </c>
      <c r="AL684" s="26">
        <v>65</v>
      </c>
      <c r="AM684" s="26">
        <v>2.8</v>
      </c>
      <c r="BA684" s="36" t="s">
        <v>692</v>
      </c>
      <c r="BB684" s="37">
        <v>7500</v>
      </c>
      <c r="BC684" s="37">
        <v>7500</v>
      </c>
      <c r="BD684" s="38">
        <v>100</v>
      </c>
      <c r="BE684" s="37" t="s">
        <v>101</v>
      </c>
      <c r="BF684" s="37">
        <v>7500</v>
      </c>
      <c r="BG684" s="37">
        <v>7500</v>
      </c>
      <c r="BH684" s="38">
        <v>100</v>
      </c>
      <c r="BI684" s="37" t="s">
        <v>101</v>
      </c>
      <c r="BJ684" s="37" t="s">
        <v>102</v>
      </c>
      <c r="BK684" s="37">
        <v>7500</v>
      </c>
      <c r="BL684" s="37" t="s">
        <v>102</v>
      </c>
      <c r="BM684" s="37" t="s">
        <v>102</v>
      </c>
      <c r="CA684" s="33" t="s">
        <v>695</v>
      </c>
      <c r="CB684" s="37">
        <v>115300</v>
      </c>
      <c r="CC684" s="37">
        <v>195500</v>
      </c>
      <c r="CD684" s="38">
        <v>59</v>
      </c>
      <c r="CE684" s="38">
        <v>4.7</v>
      </c>
      <c r="CF684" s="37">
        <v>150100</v>
      </c>
      <c r="CG684" s="37">
        <v>195500</v>
      </c>
      <c r="CH684" s="38">
        <v>76.8</v>
      </c>
      <c r="CI684" s="38">
        <v>4</v>
      </c>
      <c r="CJ684" s="37">
        <v>10800</v>
      </c>
      <c r="CK684" s="37">
        <v>195500</v>
      </c>
      <c r="CL684" s="38">
        <v>5.5</v>
      </c>
      <c r="CM684" s="38">
        <v>2.2000000000000002</v>
      </c>
    </row>
    <row r="685" spans="1:91" x14ac:dyDescent="0.3">
      <c r="A685" s="6" t="s">
        <v>89</v>
      </c>
      <c r="B685" s="7">
        <v>44300</v>
      </c>
      <c r="C685" s="7">
        <v>139400</v>
      </c>
      <c r="D685" s="8">
        <v>31.7</v>
      </c>
      <c r="E685" s="8">
        <v>2.7</v>
      </c>
      <c r="F685" s="7">
        <v>90600</v>
      </c>
      <c r="G685" s="7">
        <v>139400</v>
      </c>
      <c r="H685" s="8">
        <v>65</v>
      </c>
      <c r="I685" s="8">
        <v>2.8</v>
      </c>
      <c r="J685" s="7">
        <v>19900</v>
      </c>
      <c r="K685" s="7">
        <v>139400</v>
      </c>
      <c r="L685" s="8">
        <v>14.2</v>
      </c>
      <c r="M685" s="8">
        <v>2.1</v>
      </c>
      <c r="AA685" s="24" t="s">
        <v>684</v>
      </c>
      <c r="AB685" s="25">
        <v>33400</v>
      </c>
      <c r="AC685" s="25">
        <v>122600</v>
      </c>
      <c r="AD685" s="26">
        <v>27.2</v>
      </c>
      <c r="AE685" s="26">
        <v>2.9</v>
      </c>
      <c r="AF685" s="25">
        <v>16700</v>
      </c>
      <c r="AG685" s="25">
        <v>122600</v>
      </c>
      <c r="AH685" s="26">
        <v>13.6</v>
      </c>
      <c r="AI685" s="26">
        <v>2.2999999999999998</v>
      </c>
      <c r="AJ685" s="25">
        <v>73500</v>
      </c>
      <c r="AK685" s="25">
        <v>122600</v>
      </c>
      <c r="AL685" s="26">
        <v>59.9</v>
      </c>
      <c r="AM685" s="26">
        <v>3.2</v>
      </c>
      <c r="BA685" s="36" t="s">
        <v>693</v>
      </c>
      <c r="BB685" s="37">
        <v>108200</v>
      </c>
      <c r="BC685" s="37">
        <v>202600</v>
      </c>
      <c r="BD685" s="38">
        <v>53.4</v>
      </c>
      <c r="BE685" s="38">
        <v>4.4000000000000004</v>
      </c>
      <c r="BF685" s="37">
        <v>150000</v>
      </c>
      <c r="BG685" s="37">
        <v>202600</v>
      </c>
      <c r="BH685" s="38">
        <v>74</v>
      </c>
      <c r="BI685" s="38">
        <v>3.9</v>
      </c>
      <c r="BJ685" s="37">
        <v>24600</v>
      </c>
      <c r="BK685" s="37">
        <v>202600</v>
      </c>
      <c r="BL685" s="38">
        <v>12.1</v>
      </c>
      <c r="BM685" s="38">
        <v>2.9</v>
      </c>
      <c r="CA685" s="33" t="s">
        <v>696</v>
      </c>
      <c r="CB685" s="37">
        <v>108300</v>
      </c>
      <c r="CC685" s="37">
        <v>175500</v>
      </c>
      <c r="CD685" s="38">
        <v>61.7</v>
      </c>
      <c r="CE685" s="38">
        <v>4.8</v>
      </c>
      <c r="CF685" s="37">
        <v>140500</v>
      </c>
      <c r="CG685" s="37">
        <v>175500</v>
      </c>
      <c r="CH685" s="38">
        <v>80</v>
      </c>
      <c r="CI685" s="38">
        <v>3.9</v>
      </c>
      <c r="CJ685" s="37">
        <v>18400</v>
      </c>
      <c r="CK685" s="37">
        <v>175500</v>
      </c>
      <c r="CL685" s="38">
        <v>10.5</v>
      </c>
      <c r="CM685" s="38">
        <v>3</v>
      </c>
    </row>
    <row r="686" spans="1:91" x14ac:dyDescent="0.3">
      <c r="A686" s="6" t="s">
        <v>90</v>
      </c>
      <c r="B686" s="7">
        <v>33400</v>
      </c>
      <c r="C686" s="7">
        <v>122600</v>
      </c>
      <c r="D686" s="8">
        <v>27.2</v>
      </c>
      <c r="E686" s="8">
        <v>2.9</v>
      </c>
      <c r="F686" s="7">
        <v>73500</v>
      </c>
      <c r="G686" s="7">
        <v>122600</v>
      </c>
      <c r="H686" s="8">
        <v>59.9</v>
      </c>
      <c r="I686" s="8">
        <v>3.2</v>
      </c>
      <c r="J686" s="7">
        <v>16700</v>
      </c>
      <c r="K686" s="7">
        <v>122600</v>
      </c>
      <c r="L686" s="8">
        <v>13.6</v>
      </c>
      <c r="M686" s="8">
        <v>2.2999999999999998</v>
      </c>
      <c r="AA686" s="24" t="s">
        <v>1028</v>
      </c>
      <c r="AB686" s="25">
        <v>31100</v>
      </c>
      <c r="AC686" s="25">
        <v>110500</v>
      </c>
      <c r="AD686" s="26">
        <v>28.2</v>
      </c>
      <c r="AE686" s="26">
        <v>3.1</v>
      </c>
      <c r="AF686" s="25">
        <v>11400</v>
      </c>
      <c r="AG686" s="25">
        <v>110500</v>
      </c>
      <c r="AH686" s="26">
        <v>10.3</v>
      </c>
      <c r="AI686" s="26">
        <v>2.1</v>
      </c>
      <c r="AJ686" s="25">
        <v>75900</v>
      </c>
      <c r="AK686" s="25">
        <v>110500</v>
      </c>
      <c r="AL686" s="26">
        <v>68.7</v>
      </c>
      <c r="AM686" s="26">
        <v>3.2</v>
      </c>
      <c r="BA686" s="36" t="s">
        <v>694</v>
      </c>
      <c r="BB686" s="37">
        <v>79800</v>
      </c>
      <c r="BC686" s="37">
        <v>126500</v>
      </c>
      <c r="BD686" s="38">
        <v>63.1</v>
      </c>
      <c r="BE686" s="38">
        <v>4.7</v>
      </c>
      <c r="BF686" s="37">
        <v>100900</v>
      </c>
      <c r="BG686" s="37">
        <v>126500</v>
      </c>
      <c r="BH686" s="38">
        <v>79.8</v>
      </c>
      <c r="BI686" s="38">
        <v>3.9</v>
      </c>
      <c r="BJ686" s="37">
        <v>8400</v>
      </c>
      <c r="BK686" s="37">
        <v>126500</v>
      </c>
      <c r="BL686" s="38">
        <v>6.6</v>
      </c>
      <c r="BM686" s="38">
        <v>2.4</v>
      </c>
      <c r="CA686" s="33" t="s">
        <v>697</v>
      </c>
      <c r="CB686" s="37">
        <v>67600</v>
      </c>
      <c r="CC686" s="37">
        <v>103300</v>
      </c>
      <c r="CD686" s="38">
        <v>65.5</v>
      </c>
      <c r="CE686" s="38">
        <v>4.9000000000000004</v>
      </c>
      <c r="CF686" s="37">
        <v>89100</v>
      </c>
      <c r="CG686" s="37">
        <v>103300</v>
      </c>
      <c r="CH686" s="38">
        <v>86.2</v>
      </c>
      <c r="CI686" s="38">
        <v>3.5</v>
      </c>
      <c r="CJ686" s="37">
        <v>4900</v>
      </c>
      <c r="CK686" s="37">
        <v>103300</v>
      </c>
      <c r="CL686" s="38">
        <v>4.7</v>
      </c>
      <c r="CM686" s="38">
        <v>2.2000000000000002</v>
      </c>
    </row>
    <row r="687" spans="1:91" x14ac:dyDescent="0.3">
      <c r="A687" s="6" t="s">
        <v>91</v>
      </c>
      <c r="B687" s="7">
        <v>31100</v>
      </c>
      <c r="C687" s="7">
        <v>110500</v>
      </c>
      <c r="D687" s="8">
        <v>28.2</v>
      </c>
      <c r="E687" s="8">
        <v>3.1</v>
      </c>
      <c r="F687" s="7">
        <v>75900</v>
      </c>
      <c r="G687" s="7">
        <v>110500</v>
      </c>
      <c r="H687" s="8">
        <v>68.7</v>
      </c>
      <c r="I687" s="8">
        <v>3.2</v>
      </c>
      <c r="J687" s="7">
        <v>11400</v>
      </c>
      <c r="K687" s="7">
        <v>110500</v>
      </c>
      <c r="L687" s="8">
        <v>10.3</v>
      </c>
      <c r="M687" s="8">
        <v>2.1</v>
      </c>
      <c r="AA687" s="24" t="s">
        <v>685</v>
      </c>
      <c r="AB687" s="25">
        <v>24100</v>
      </c>
      <c r="AC687" s="25">
        <v>105900</v>
      </c>
      <c r="AD687" s="26">
        <v>22.8</v>
      </c>
      <c r="AE687" s="26">
        <v>2.8</v>
      </c>
      <c r="AF687" s="25">
        <v>12000</v>
      </c>
      <c r="AG687" s="25">
        <v>105900</v>
      </c>
      <c r="AH687" s="26">
        <v>11.3</v>
      </c>
      <c r="AI687" s="26">
        <v>2.1</v>
      </c>
      <c r="AJ687" s="25">
        <v>66000</v>
      </c>
      <c r="AK687" s="25">
        <v>105900</v>
      </c>
      <c r="AL687" s="26">
        <v>62.3</v>
      </c>
      <c r="AM687" s="26">
        <v>3.2</v>
      </c>
      <c r="BA687" s="36" t="s">
        <v>695</v>
      </c>
      <c r="BB687" s="37">
        <v>105600</v>
      </c>
      <c r="BC687" s="37">
        <v>196700</v>
      </c>
      <c r="BD687" s="38">
        <v>53.7</v>
      </c>
      <c r="BE687" s="38">
        <v>4.2</v>
      </c>
      <c r="BF687" s="37">
        <v>146000</v>
      </c>
      <c r="BG687" s="37">
        <v>196700</v>
      </c>
      <c r="BH687" s="38">
        <v>74.2</v>
      </c>
      <c r="BI687" s="38">
        <v>3.7</v>
      </c>
      <c r="BJ687" s="37">
        <v>16900</v>
      </c>
      <c r="BK687" s="37">
        <v>196700</v>
      </c>
      <c r="BL687" s="38">
        <v>8.6</v>
      </c>
      <c r="BM687" s="38">
        <v>2.4</v>
      </c>
      <c r="CA687" s="33" t="s">
        <v>698</v>
      </c>
      <c r="CB687" s="37">
        <v>155700</v>
      </c>
      <c r="CC687" s="37">
        <v>244000</v>
      </c>
      <c r="CD687" s="38">
        <v>63.8</v>
      </c>
      <c r="CE687" s="38">
        <v>4.4000000000000004</v>
      </c>
      <c r="CF687" s="37">
        <v>205200</v>
      </c>
      <c r="CG687" s="37">
        <v>244000</v>
      </c>
      <c r="CH687" s="38">
        <v>84.1</v>
      </c>
      <c r="CI687" s="38">
        <v>3.4</v>
      </c>
      <c r="CJ687" s="37">
        <v>10600</v>
      </c>
      <c r="CK687" s="37">
        <v>244000</v>
      </c>
      <c r="CL687" s="38">
        <v>4.3</v>
      </c>
      <c r="CM687" s="38">
        <v>1.9</v>
      </c>
    </row>
    <row r="688" spans="1:91" x14ac:dyDescent="0.3">
      <c r="A688" s="6" t="s">
        <v>92</v>
      </c>
      <c r="B688" s="7">
        <v>24100</v>
      </c>
      <c r="C688" s="7">
        <v>105900</v>
      </c>
      <c r="D688" s="8">
        <v>22.8</v>
      </c>
      <c r="E688" s="8">
        <v>2.8</v>
      </c>
      <c r="F688" s="7">
        <v>66000</v>
      </c>
      <c r="G688" s="7">
        <v>105900</v>
      </c>
      <c r="H688" s="8">
        <v>62.3</v>
      </c>
      <c r="I688" s="8">
        <v>3.2</v>
      </c>
      <c r="J688" s="7">
        <v>12000</v>
      </c>
      <c r="K688" s="7">
        <v>105900</v>
      </c>
      <c r="L688" s="8">
        <v>11.3</v>
      </c>
      <c r="M688" s="8">
        <v>2.1</v>
      </c>
      <c r="AA688" s="24" t="s">
        <v>686</v>
      </c>
      <c r="AB688" s="25">
        <v>178000</v>
      </c>
      <c r="AC688" s="25">
        <v>406500</v>
      </c>
      <c r="AD688" s="26">
        <v>43.8</v>
      </c>
      <c r="AE688" s="26">
        <v>3.1</v>
      </c>
      <c r="AF688" s="25">
        <v>20400</v>
      </c>
      <c r="AG688" s="25">
        <v>406500</v>
      </c>
      <c r="AH688" s="26">
        <v>5</v>
      </c>
      <c r="AI688" s="26">
        <v>1.4</v>
      </c>
      <c r="AJ688" s="25">
        <v>309500</v>
      </c>
      <c r="AK688" s="25">
        <v>406500</v>
      </c>
      <c r="AL688" s="26">
        <v>76.099999999999994</v>
      </c>
      <c r="AM688" s="26">
        <v>2.6</v>
      </c>
      <c r="BA688" s="36" t="s">
        <v>696</v>
      </c>
      <c r="BB688" s="37">
        <v>117700</v>
      </c>
      <c r="BC688" s="37">
        <v>175500</v>
      </c>
      <c r="BD688" s="38">
        <v>67.099999999999994</v>
      </c>
      <c r="BE688" s="38">
        <v>4.5999999999999996</v>
      </c>
      <c r="BF688" s="37">
        <v>149200</v>
      </c>
      <c r="BG688" s="37">
        <v>175500</v>
      </c>
      <c r="BH688" s="38">
        <v>85</v>
      </c>
      <c r="BI688" s="38">
        <v>3.5</v>
      </c>
      <c r="BJ688" s="37">
        <v>11200</v>
      </c>
      <c r="BK688" s="37">
        <v>175500</v>
      </c>
      <c r="BL688" s="38">
        <v>6.4</v>
      </c>
      <c r="BM688" s="38">
        <v>2.4</v>
      </c>
      <c r="CA688" s="33" t="s">
        <v>699</v>
      </c>
      <c r="CB688" s="37">
        <v>129100</v>
      </c>
      <c r="CC688" s="37">
        <v>214600</v>
      </c>
      <c r="CD688" s="38">
        <v>60.2</v>
      </c>
      <c r="CE688" s="38">
        <v>4.4000000000000004</v>
      </c>
      <c r="CF688" s="37">
        <v>179600</v>
      </c>
      <c r="CG688" s="37">
        <v>214600</v>
      </c>
      <c r="CH688" s="38">
        <v>83.7</v>
      </c>
      <c r="CI688" s="38">
        <v>3.3</v>
      </c>
      <c r="CJ688" s="37">
        <v>8600</v>
      </c>
      <c r="CK688" s="37">
        <v>214600</v>
      </c>
      <c r="CL688" s="38">
        <v>4</v>
      </c>
      <c r="CM688" s="38">
        <v>1.8</v>
      </c>
    </row>
    <row r="689" spans="1:91" x14ac:dyDescent="0.3">
      <c r="A689" s="6" t="s">
        <v>93</v>
      </c>
      <c r="B689" s="7">
        <v>178000</v>
      </c>
      <c r="C689" s="7">
        <v>406500</v>
      </c>
      <c r="D689" s="8">
        <v>43.8</v>
      </c>
      <c r="E689" s="8">
        <v>3.1</v>
      </c>
      <c r="F689" s="7">
        <v>309500</v>
      </c>
      <c r="G689" s="7">
        <v>406500</v>
      </c>
      <c r="H689" s="8">
        <v>76.099999999999994</v>
      </c>
      <c r="I689" s="8">
        <v>2.6</v>
      </c>
      <c r="J689" s="7">
        <v>20400</v>
      </c>
      <c r="K689" s="7">
        <v>406500</v>
      </c>
      <c r="L689" s="8">
        <v>5</v>
      </c>
      <c r="M689" s="8">
        <v>1.4</v>
      </c>
      <c r="AA689" s="24" t="s">
        <v>687</v>
      </c>
      <c r="AB689" s="25">
        <v>277800</v>
      </c>
      <c r="AC689" s="25">
        <v>876800</v>
      </c>
      <c r="AD689" s="26">
        <v>31.7</v>
      </c>
      <c r="AE689" s="26">
        <v>2.2000000000000002</v>
      </c>
      <c r="AF689" s="25">
        <v>68000</v>
      </c>
      <c r="AG689" s="25">
        <v>876800</v>
      </c>
      <c r="AH689" s="26">
        <v>7.8</v>
      </c>
      <c r="AI689" s="26">
        <v>1.2</v>
      </c>
      <c r="AJ689" s="25">
        <v>644900</v>
      </c>
      <c r="AK689" s="25">
        <v>876800</v>
      </c>
      <c r="AL689" s="26">
        <v>73.5</v>
      </c>
      <c r="AM689" s="26">
        <v>2</v>
      </c>
      <c r="BA689" s="36" t="s">
        <v>697</v>
      </c>
      <c r="BB689" s="37">
        <v>64300</v>
      </c>
      <c r="BC689" s="37">
        <v>103800</v>
      </c>
      <c r="BD689" s="38">
        <v>62</v>
      </c>
      <c r="BE689" s="38">
        <v>4.8</v>
      </c>
      <c r="BF689" s="37">
        <v>84100</v>
      </c>
      <c r="BG689" s="37">
        <v>103800</v>
      </c>
      <c r="BH689" s="38">
        <v>81.099999999999994</v>
      </c>
      <c r="BI689" s="38">
        <v>3.8</v>
      </c>
      <c r="BJ689" s="37">
        <v>5600</v>
      </c>
      <c r="BK689" s="37">
        <v>103800</v>
      </c>
      <c r="BL689" s="38">
        <v>5.4</v>
      </c>
      <c r="BM689" s="38">
        <v>2.2000000000000002</v>
      </c>
      <c r="CA689" s="33" t="s">
        <v>700</v>
      </c>
      <c r="CB689" s="37">
        <v>110800</v>
      </c>
      <c r="CC689" s="37">
        <v>251600</v>
      </c>
      <c r="CD689" s="38">
        <v>44</v>
      </c>
      <c r="CE689" s="38">
        <v>5</v>
      </c>
      <c r="CF689" s="37">
        <v>168500</v>
      </c>
      <c r="CG689" s="37">
        <v>251600</v>
      </c>
      <c r="CH689" s="38">
        <v>67</v>
      </c>
      <c r="CI689" s="38">
        <v>4.7</v>
      </c>
      <c r="CJ689" s="37">
        <v>25500</v>
      </c>
      <c r="CK689" s="37">
        <v>251600</v>
      </c>
      <c r="CL689" s="38">
        <v>10.1</v>
      </c>
      <c r="CM689" s="38">
        <v>3</v>
      </c>
    </row>
    <row r="690" spans="1:91" x14ac:dyDescent="0.3">
      <c r="A690" s="6" t="s">
        <v>94</v>
      </c>
      <c r="B690" s="7">
        <v>277800</v>
      </c>
      <c r="C690" s="7">
        <v>876800</v>
      </c>
      <c r="D690" s="8">
        <v>31.7</v>
      </c>
      <c r="E690" s="8">
        <v>2.2000000000000002</v>
      </c>
      <c r="F690" s="7">
        <v>644900</v>
      </c>
      <c r="G690" s="7">
        <v>876800</v>
      </c>
      <c r="H690" s="8">
        <v>73.5</v>
      </c>
      <c r="I690" s="8">
        <v>2</v>
      </c>
      <c r="J690" s="7">
        <v>68000</v>
      </c>
      <c r="K690" s="7">
        <v>876800</v>
      </c>
      <c r="L690" s="8">
        <v>7.8</v>
      </c>
      <c r="M690" s="8">
        <v>1.2</v>
      </c>
      <c r="AA690" s="24" t="s">
        <v>688</v>
      </c>
      <c r="AB690" s="25">
        <v>313100</v>
      </c>
      <c r="AC690" s="25">
        <v>735000</v>
      </c>
      <c r="AD690" s="26">
        <v>42.6</v>
      </c>
      <c r="AE690" s="26">
        <v>2.5</v>
      </c>
      <c r="AF690" s="25">
        <v>43300</v>
      </c>
      <c r="AG690" s="25">
        <v>735000</v>
      </c>
      <c r="AH690" s="26">
        <v>5.9</v>
      </c>
      <c r="AI690" s="26">
        <v>1.2</v>
      </c>
      <c r="AJ690" s="25">
        <v>572800</v>
      </c>
      <c r="AK690" s="25">
        <v>735000</v>
      </c>
      <c r="AL690" s="26">
        <v>77.900000000000006</v>
      </c>
      <c r="AM690" s="26">
        <v>2.1</v>
      </c>
      <c r="BA690" s="36" t="s">
        <v>698</v>
      </c>
      <c r="BB690" s="37">
        <v>150200</v>
      </c>
      <c r="BC690" s="37">
        <v>243600</v>
      </c>
      <c r="BD690" s="38">
        <v>61.7</v>
      </c>
      <c r="BE690" s="38">
        <v>4.5999999999999996</v>
      </c>
      <c r="BF690" s="37">
        <v>201800</v>
      </c>
      <c r="BG690" s="37">
        <v>243600</v>
      </c>
      <c r="BH690" s="38">
        <v>82.8</v>
      </c>
      <c r="BI690" s="38">
        <v>3.6</v>
      </c>
      <c r="BJ690" s="37">
        <v>12100</v>
      </c>
      <c r="BK690" s="37">
        <v>243600</v>
      </c>
      <c r="BL690" s="38">
        <v>5</v>
      </c>
      <c r="BM690" s="38">
        <v>2.1</v>
      </c>
      <c r="CA690" s="33" t="s">
        <v>701</v>
      </c>
      <c r="CB690" s="37">
        <v>144200</v>
      </c>
      <c r="CC690" s="37">
        <v>232500</v>
      </c>
      <c r="CD690" s="38">
        <v>62</v>
      </c>
      <c r="CE690" s="38">
        <v>4.4000000000000004</v>
      </c>
      <c r="CF690" s="37">
        <v>196500</v>
      </c>
      <c r="CG690" s="37">
        <v>232500</v>
      </c>
      <c r="CH690" s="38">
        <v>84.5</v>
      </c>
      <c r="CI690" s="38">
        <v>3.3</v>
      </c>
      <c r="CJ690" s="37">
        <v>12600</v>
      </c>
      <c r="CK690" s="37">
        <v>232500</v>
      </c>
      <c r="CL690" s="38">
        <v>5.4</v>
      </c>
      <c r="CM690" s="38">
        <v>2.1</v>
      </c>
    </row>
    <row r="691" spans="1:91" x14ac:dyDescent="0.3">
      <c r="A691" s="6" t="s">
        <v>95</v>
      </c>
      <c r="B691" s="7">
        <v>313100</v>
      </c>
      <c r="C691" s="7">
        <v>735000</v>
      </c>
      <c r="D691" s="8">
        <v>42.6</v>
      </c>
      <c r="E691" s="8">
        <v>2.5</v>
      </c>
      <c r="F691" s="7">
        <v>572800</v>
      </c>
      <c r="G691" s="7">
        <v>735000</v>
      </c>
      <c r="H691" s="8">
        <v>77.900000000000006</v>
      </c>
      <c r="I691" s="8">
        <v>2.1</v>
      </c>
      <c r="J691" s="7">
        <v>43300</v>
      </c>
      <c r="K691" s="7">
        <v>735000</v>
      </c>
      <c r="L691" s="8">
        <v>5.9</v>
      </c>
      <c r="M691" s="8">
        <v>1.2</v>
      </c>
      <c r="AA691" s="24" t="s">
        <v>689</v>
      </c>
      <c r="AB691" s="25">
        <v>163200</v>
      </c>
      <c r="AC691" s="25">
        <v>519800</v>
      </c>
      <c r="AD691" s="26">
        <v>31.4</v>
      </c>
      <c r="AE691" s="26">
        <v>2.6</v>
      </c>
      <c r="AF691" s="25">
        <v>43500</v>
      </c>
      <c r="AG691" s="25">
        <v>519800</v>
      </c>
      <c r="AH691" s="26">
        <v>8.4</v>
      </c>
      <c r="AI691" s="26">
        <v>1.6</v>
      </c>
      <c r="AJ691" s="25">
        <v>356600</v>
      </c>
      <c r="AK691" s="25">
        <v>519800</v>
      </c>
      <c r="AL691" s="26">
        <v>68.599999999999994</v>
      </c>
      <c r="AM691" s="26">
        <v>2.6</v>
      </c>
      <c r="BA691" s="36" t="s">
        <v>699</v>
      </c>
      <c r="BB691" s="37">
        <v>124200</v>
      </c>
      <c r="BC691" s="37">
        <v>211400</v>
      </c>
      <c r="BD691" s="38">
        <v>58.7</v>
      </c>
      <c r="BE691" s="38">
        <v>4.5</v>
      </c>
      <c r="BF691" s="37">
        <v>172800</v>
      </c>
      <c r="BG691" s="37">
        <v>211400</v>
      </c>
      <c r="BH691" s="38">
        <v>81.7</v>
      </c>
      <c r="BI691" s="38">
        <v>3.5</v>
      </c>
      <c r="BJ691" s="37">
        <v>10100</v>
      </c>
      <c r="BK691" s="37">
        <v>211400</v>
      </c>
      <c r="BL691" s="38">
        <v>4.8</v>
      </c>
      <c r="BM691" s="38">
        <v>1.9</v>
      </c>
      <c r="CA691" s="33" t="s">
        <v>702</v>
      </c>
      <c r="CB691" s="37">
        <v>142500</v>
      </c>
      <c r="CC691" s="37">
        <v>235600</v>
      </c>
      <c r="CD691" s="38">
        <v>60.5</v>
      </c>
      <c r="CE691" s="38">
        <v>4.8</v>
      </c>
      <c r="CF691" s="37">
        <v>188000</v>
      </c>
      <c r="CG691" s="37">
        <v>235600</v>
      </c>
      <c r="CH691" s="38">
        <v>79.8</v>
      </c>
      <c r="CI691" s="38">
        <v>3.9</v>
      </c>
      <c r="CJ691" s="37">
        <v>22800</v>
      </c>
      <c r="CK691" s="37">
        <v>235600</v>
      </c>
      <c r="CL691" s="38">
        <v>9.6999999999999993</v>
      </c>
      <c r="CM691" s="38">
        <v>2.9</v>
      </c>
    </row>
    <row r="692" spans="1:91" x14ac:dyDescent="0.3">
      <c r="A692" s="6" t="s">
        <v>96</v>
      </c>
      <c r="B692" s="7">
        <v>163200</v>
      </c>
      <c r="C692" s="7">
        <v>519800</v>
      </c>
      <c r="D692" s="8">
        <v>31.4</v>
      </c>
      <c r="E692" s="8">
        <v>2.6</v>
      </c>
      <c r="F692" s="7">
        <v>356600</v>
      </c>
      <c r="G692" s="7">
        <v>519800</v>
      </c>
      <c r="H692" s="8">
        <v>68.599999999999994</v>
      </c>
      <c r="I692" s="8">
        <v>2.6</v>
      </c>
      <c r="J692" s="7">
        <v>43500</v>
      </c>
      <c r="K692" s="7">
        <v>519800</v>
      </c>
      <c r="L692" s="8">
        <v>8.4</v>
      </c>
      <c r="M692" s="8">
        <v>1.6</v>
      </c>
      <c r="AA692" s="24" t="s">
        <v>690</v>
      </c>
      <c r="AB692" s="25">
        <v>134700</v>
      </c>
      <c r="AC692" s="25">
        <v>432600</v>
      </c>
      <c r="AD692" s="26">
        <v>31.1</v>
      </c>
      <c r="AE692" s="26">
        <v>2.7</v>
      </c>
      <c r="AF692" s="25">
        <v>29400</v>
      </c>
      <c r="AG692" s="25">
        <v>432600</v>
      </c>
      <c r="AH692" s="26">
        <v>6.8</v>
      </c>
      <c r="AI692" s="26">
        <v>1.5</v>
      </c>
      <c r="AJ692" s="25">
        <v>302600</v>
      </c>
      <c r="AK692" s="25">
        <v>432600</v>
      </c>
      <c r="AL692" s="26">
        <v>70</v>
      </c>
      <c r="AM692" s="26">
        <v>2.7</v>
      </c>
      <c r="BA692" s="36" t="s">
        <v>700</v>
      </c>
      <c r="BB692" s="37">
        <v>119900</v>
      </c>
      <c r="BC692" s="37">
        <v>245600</v>
      </c>
      <c r="BD692" s="38">
        <v>48.8</v>
      </c>
      <c r="BE692" s="38">
        <v>4.9000000000000004</v>
      </c>
      <c r="BF692" s="37">
        <v>174500</v>
      </c>
      <c r="BG692" s="37">
        <v>245600</v>
      </c>
      <c r="BH692" s="38">
        <v>71.099999999999994</v>
      </c>
      <c r="BI692" s="38">
        <v>4.5</v>
      </c>
      <c r="BJ692" s="37">
        <v>20200</v>
      </c>
      <c r="BK692" s="37">
        <v>245600</v>
      </c>
      <c r="BL692" s="38">
        <v>8.1999999999999993</v>
      </c>
      <c r="BM692" s="38">
        <v>2.7</v>
      </c>
      <c r="CA692" s="33" t="s">
        <v>703</v>
      </c>
      <c r="CB692" s="37">
        <v>168300</v>
      </c>
      <c r="CC692" s="37">
        <v>235200</v>
      </c>
      <c r="CD692" s="38">
        <v>71.599999999999994</v>
      </c>
      <c r="CE692" s="38">
        <v>4.5</v>
      </c>
      <c r="CF692" s="37">
        <v>198900</v>
      </c>
      <c r="CG692" s="37">
        <v>235200</v>
      </c>
      <c r="CH692" s="38">
        <v>84.6</v>
      </c>
      <c r="CI692" s="38">
        <v>3.6</v>
      </c>
      <c r="CJ692" s="37">
        <v>9800</v>
      </c>
      <c r="CK692" s="37">
        <v>235200</v>
      </c>
      <c r="CL692" s="38">
        <v>4.0999999999999996</v>
      </c>
      <c r="CM692" s="38">
        <v>2</v>
      </c>
    </row>
    <row r="693" spans="1:91" x14ac:dyDescent="0.3">
      <c r="A693" s="6" t="s">
        <v>97</v>
      </c>
      <c r="B693" s="7">
        <v>134700</v>
      </c>
      <c r="C693" s="7">
        <v>432600</v>
      </c>
      <c r="D693" s="8">
        <v>31.1</v>
      </c>
      <c r="E693" s="8">
        <v>2.7</v>
      </c>
      <c r="F693" s="7">
        <v>302600</v>
      </c>
      <c r="G693" s="7">
        <v>432600</v>
      </c>
      <c r="H693" s="8">
        <v>70</v>
      </c>
      <c r="I693" s="8">
        <v>2.7</v>
      </c>
      <c r="J693" s="7">
        <v>29400</v>
      </c>
      <c r="K693" s="7">
        <v>432600</v>
      </c>
      <c r="L693" s="8">
        <v>6.8</v>
      </c>
      <c r="M693" s="8">
        <v>1.5</v>
      </c>
      <c r="AA693" s="24" t="s">
        <v>691</v>
      </c>
      <c r="AB693" s="25">
        <v>101900</v>
      </c>
      <c r="AC693" s="25">
        <v>173700</v>
      </c>
      <c r="AD693" s="26">
        <v>58.7</v>
      </c>
      <c r="AE693" s="26">
        <v>4.3</v>
      </c>
      <c r="AF693" s="25">
        <v>12200</v>
      </c>
      <c r="AG693" s="25">
        <v>173700</v>
      </c>
      <c r="AH693" s="26">
        <v>7</v>
      </c>
      <c r="AI693" s="26">
        <v>2.2000000000000002</v>
      </c>
      <c r="AJ693" s="25">
        <v>139100</v>
      </c>
      <c r="AK693" s="25">
        <v>173700</v>
      </c>
      <c r="AL693" s="26">
        <v>80.099999999999994</v>
      </c>
      <c r="AM693" s="26">
        <v>3.5</v>
      </c>
      <c r="BA693" s="36" t="s">
        <v>701</v>
      </c>
      <c r="BB693" s="37">
        <v>149200</v>
      </c>
      <c r="BC693" s="37">
        <v>230900</v>
      </c>
      <c r="BD693" s="38">
        <v>64.599999999999994</v>
      </c>
      <c r="BE693" s="38">
        <v>4.2</v>
      </c>
      <c r="BF693" s="37">
        <v>185600</v>
      </c>
      <c r="BG693" s="37">
        <v>230900</v>
      </c>
      <c r="BH693" s="38">
        <v>80.400000000000006</v>
      </c>
      <c r="BI693" s="38">
        <v>3.5</v>
      </c>
      <c r="BJ693" s="37">
        <v>13200</v>
      </c>
      <c r="BK693" s="37">
        <v>230900</v>
      </c>
      <c r="BL693" s="38">
        <v>5.7</v>
      </c>
      <c r="BM693" s="38">
        <v>2</v>
      </c>
      <c r="CA693" s="33" t="s">
        <v>704</v>
      </c>
      <c r="CB693" s="37">
        <v>112700</v>
      </c>
      <c r="CC693" s="37">
        <v>172200</v>
      </c>
      <c r="CD693" s="38">
        <v>65.5</v>
      </c>
      <c r="CE693" s="38">
        <v>5.0999999999999996</v>
      </c>
      <c r="CF693" s="37">
        <v>143200</v>
      </c>
      <c r="CG693" s="37">
        <v>172200</v>
      </c>
      <c r="CH693" s="38">
        <v>83.2</v>
      </c>
      <c r="CI693" s="38">
        <v>4</v>
      </c>
      <c r="CJ693" s="37">
        <v>9900</v>
      </c>
      <c r="CK693" s="37">
        <v>172200</v>
      </c>
      <c r="CL693" s="38">
        <v>5.8</v>
      </c>
      <c r="CM693" s="38">
        <v>2.5</v>
      </c>
    </row>
    <row r="694" spans="1:91" x14ac:dyDescent="0.3">
      <c r="A694" s="6" t="s">
        <v>98</v>
      </c>
      <c r="B694" s="7">
        <v>101900</v>
      </c>
      <c r="C694" s="7">
        <v>173700</v>
      </c>
      <c r="D694" s="8">
        <v>58.7</v>
      </c>
      <c r="E694" s="8">
        <v>4.3</v>
      </c>
      <c r="F694" s="7">
        <v>139100</v>
      </c>
      <c r="G694" s="7">
        <v>173700</v>
      </c>
      <c r="H694" s="8">
        <v>80.099999999999994</v>
      </c>
      <c r="I694" s="8">
        <v>3.5</v>
      </c>
      <c r="J694" s="7">
        <v>12200</v>
      </c>
      <c r="K694" s="7">
        <v>173700</v>
      </c>
      <c r="L694" s="8">
        <v>7</v>
      </c>
      <c r="M694" s="8">
        <v>2.2000000000000002</v>
      </c>
      <c r="AA694" s="24" t="s">
        <v>692</v>
      </c>
      <c r="AB694" s="25">
        <v>5500</v>
      </c>
      <c r="AC694" s="25">
        <v>6400</v>
      </c>
      <c r="AD694" s="26">
        <v>86.8</v>
      </c>
      <c r="AE694" s="25" t="s">
        <v>100</v>
      </c>
      <c r="AF694" s="25" t="s">
        <v>102</v>
      </c>
      <c r="AG694" s="25">
        <v>6400</v>
      </c>
      <c r="AH694" s="25" t="s">
        <v>102</v>
      </c>
      <c r="AI694" s="25" t="s">
        <v>102</v>
      </c>
      <c r="AJ694" s="25">
        <v>5500</v>
      </c>
      <c r="AK694" s="25">
        <v>6400</v>
      </c>
      <c r="AL694" s="26">
        <v>86.8</v>
      </c>
      <c r="AM694" s="25" t="s">
        <v>100</v>
      </c>
      <c r="BA694" s="36" t="s">
        <v>702</v>
      </c>
      <c r="BB694" s="37">
        <v>125700</v>
      </c>
      <c r="BC694" s="37">
        <v>229700</v>
      </c>
      <c r="BD694" s="38">
        <v>54.7</v>
      </c>
      <c r="BE694" s="38">
        <v>5</v>
      </c>
      <c r="BF694" s="37">
        <v>169200</v>
      </c>
      <c r="BG694" s="37">
        <v>229700</v>
      </c>
      <c r="BH694" s="38">
        <v>73.7</v>
      </c>
      <c r="BI694" s="38">
        <v>4.4000000000000004</v>
      </c>
      <c r="BJ694" s="37">
        <v>19700</v>
      </c>
      <c r="BK694" s="37">
        <v>229700</v>
      </c>
      <c r="BL694" s="38">
        <v>8.6</v>
      </c>
      <c r="BM694" s="38">
        <v>2.8</v>
      </c>
      <c r="CA694" s="33" t="s">
        <v>705</v>
      </c>
      <c r="CB694" s="37">
        <v>45300</v>
      </c>
      <c r="CC694" s="37">
        <v>136900</v>
      </c>
      <c r="CD694" s="38">
        <v>33.1</v>
      </c>
      <c r="CE694" s="38">
        <v>4.5999999999999996</v>
      </c>
      <c r="CF694" s="37">
        <v>88700</v>
      </c>
      <c r="CG694" s="37">
        <v>136900</v>
      </c>
      <c r="CH694" s="38">
        <v>64.8</v>
      </c>
      <c r="CI694" s="38">
        <v>4.7</v>
      </c>
      <c r="CJ694" s="37">
        <v>11400</v>
      </c>
      <c r="CK694" s="37">
        <v>136900</v>
      </c>
      <c r="CL694" s="38">
        <v>8.3000000000000007</v>
      </c>
      <c r="CM694" s="38">
        <v>2.7</v>
      </c>
    </row>
    <row r="695" spans="1:91" x14ac:dyDescent="0.3">
      <c r="A695" s="6" t="s">
        <v>99</v>
      </c>
      <c r="B695" s="7">
        <v>5500</v>
      </c>
      <c r="C695" s="7">
        <v>6400</v>
      </c>
      <c r="D695" s="8">
        <v>86.8</v>
      </c>
      <c r="E695" s="7" t="s">
        <v>100</v>
      </c>
      <c r="F695" s="7">
        <v>5500</v>
      </c>
      <c r="G695" s="7">
        <v>6400</v>
      </c>
      <c r="H695" s="8">
        <v>86.8</v>
      </c>
      <c r="I695" s="7" t="s">
        <v>100</v>
      </c>
      <c r="J695" s="7" t="s">
        <v>102</v>
      </c>
      <c r="K695" s="7">
        <v>6400</v>
      </c>
      <c r="L695" s="7" t="s">
        <v>102</v>
      </c>
      <c r="M695" s="7" t="s">
        <v>102</v>
      </c>
      <c r="AA695" s="24" t="s">
        <v>693</v>
      </c>
      <c r="AB695" s="25">
        <v>108000</v>
      </c>
      <c r="AC695" s="25">
        <v>197500</v>
      </c>
      <c r="AD695" s="26">
        <v>54.7</v>
      </c>
      <c r="AE695" s="26">
        <v>4.0999999999999996</v>
      </c>
      <c r="AF695" s="25">
        <v>16200</v>
      </c>
      <c r="AG695" s="25">
        <v>197500</v>
      </c>
      <c r="AH695" s="26">
        <v>8.1999999999999993</v>
      </c>
      <c r="AI695" s="26">
        <v>2.2999999999999998</v>
      </c>
      <c r="AJ695" s="25">
        <v>147900</v>
      </c>
      <c r="AK695" s="25">
        <v>197500</v>
      </c>
      <c r="AL695" s="26">
        <v>74.900000000000006</v>
      </c>
      <c r="AM695" s="26">
        <v>3.6</v>
      </c>
      <c r="BA695" s="36" t="s">
        <v>703</v>
      </c>
      <c r="BB695" s="37">
        <v>165000</v>
      </c>
      <c r="BC695" s="37">
        <v>233500</v>
      </c>
      <c r="BD695" s="38">
        <v>70.7</v>
      </c>
      <c r="BE695" s="38">
        <v>4.3</v>
      </c>
      <c r="BF695" s="37">
        <v>205100</v>
      </c>
      <c r="BG695" s="37">
        <v>233500</v>
      </c>
      <c r="BH695" s="38">
        <v>87.9</v>
      </c>
      <c r="BI695" s="38">
        <v>3.1</v>
      </c>
      <c r="BJ695" s="37">
        <v>8000</v>
      </c>
      <c r="BK695" s="37">
        <v>233500</v>
      </c>
      <c r="BL695" s="38">
        <v>3.4</v>
      </c>
      <c r="BM695" s="38">
        <v>1.7</v>
      </c>
      <c r="CA695" s="33" t="s">
        <v>706</v>
      </c>
      <c r="CB695" s="37">
        <v>137600</v>
      </c>
      <c r="CC695" s="37">
        <v>258700</v>
      </c>
      <c r="CD695" s="38">
        <v>53.2</v>
      </c>
      <c r="CE695" s="38">
        <v>4.9000000000000004</v>
      </c>
      <c r="CF695" s="37">
        <v>208400</v>
      </c>
      <c r="CG695" s="37">
        <v>258700</v>
      </c>
      <c r="CH695" s="38">
        <v>80.5</v>
      </c>
      <c r="CI695" s="38">
        <v>3.9</v>
      </c>
      <c r="CJ695" s="37">
        <v>12800</v>
      </c>
      <c r="CK695" s="37">
        <v>258700</v>
      </c>
      <c r="CL695" s="38">
        <v>4.9000000000000004</v>
      </c>
      <c r="CM695" s="38">
        <v>2.1</v>
      </c>
    </row>
    <row r="696" spans="1:91" x14ac:dyDescent="0.3">
      <c r="A696" s="6" t="s">
        <v>103</v>
      </c>
      <c r="B696" s="7">
        <v>108000</v>
      </c>
      <c r="C696" s="7">
        <v>197500</v>
      </c>
      <c r="D696" s="8">
        <v>54.7</v>
      </c>
      <c r="E696" s="8">
        <v>4.0999999999999996</v>
      </c>
      <c r="F696" s="7">
        <v>147900</v>
      </c>
      <c r="G696" s="7">
        <v>197500</v>
      </c>
      <c r="H696" s="8">
        <v>74.900000000000006</v>
      </c>
      <c r="I696" s="8">
        <v>3.6</v>
      </c>
      <c r="J696" s="7">
        <v>16200</v>
      </c>
      <c r="K696" s="7">
        <v>197500</v>
      </c>
      <c r="L696" s="8">
        <v>8.1999999999999993</v>
      </c>
      <c r="M696" s="8">
        <v>2.2999999999999998</v>
      </c>
      <c r="AA696" s="24" t="s">
        <v>694</v>
      </c>
      <c r="AB696" s="25">
        <v>79600</v>
      </c>
      <c r="AC696" s="25">
        <v>131100</v>
      </c>
      <c r="AD696" s="26">
        <v>60.7</v>
      </c>
      <c r="AE696" s="26">
        <v>4.5</v>
      </c>
      <c r="AF696" s="25">
        <v>8500</v>
      </c>
      <c r="AG696" s="25">
        <v>131100</v>
      </c>
      <c r="AH696" s="26">
        <v>6.5</v>
      </c>
      <c r="AI696" s="26">
        <v>2.2000000000000002</v>
      </c>
      <c r="AJ696" s="25">
        <v>109000</v>
      </c>
      <c r="AK696" s="25">
        <v>131100</v>
      </c>
      <c r="AL696" s="26">
        <v>83.1</v>
      </c>
      <c r="AM696" s="26">
        <v>3.4</v>
      </c>
      <c r="BA696" s="36" t="s">
        <v>704</v>
      </c>
      <c r="BB696" s="37">
        <v>115000</v>
      </c>
      <c r="BC696" s="37">
        <v>172500</v>
      </c>
      <c r="BD696" s="38">
        <v>66.7</v>
      </c>
      <c r="BE696" s="38">
        <v>4.5999999999999996</v>
      </c>
      <c r="BF696" s="37">
        <v>147500</v>
      </c>
      <c r="BG696" s="37">
        <v>172500</v>
      </c>
      <c r="BH696" s="38">
        <v>85.5</v>
      </c>
      <c r="BI696" s="38">
        <v>3.5</v>
      </c>
      <c r="BJ696" s="37">
        <v>11900</v>
      </c>
      <c r="BK696" s="37">
        <v>172500</v>
      </c>
      <c r="BL696" s="38">
        <v>6.9</v>
      </c>
      <c r="BM696" s="38">
        <v>2.5</v>
      </c>
      <c r="CA696" s="33" t="s">
        <v>707</v>
      </c>
      <c r="CB696" s="37">
        <v>55200</v>
      </c>
      <c r="CC696" s="37">
        <v>155400</v>
      </c>
      <c r="CD696" s="38">
        <v>35.5</v>
      </c>
      <c r="CE696" s="38">
        <v>4.3</v>
      </c>
      <c r="CF696" s="37">
        <v>121300</v>
      </c>
      <c r="CG696" s="37">
        <v>155400</v>
      </c>
      <c r="CH696" s="38">
        <v>78.099999999999994</v>
      </c>
      <c r="CI696" s="38">
        <v>3.7</v>
      </c>
      <c r="CJ696" s="37">
        <v>9400</v>
      </c>
      <c r="CK696" s="37">
        <v>155400</v>
      </c>
      <c r="CL696" s="38">
        <v>6.1</v>
      </c>
      <c r="CM696" s="38">
        <v>2.1</v>
      </c>
    </row>
    <row r="697" spans="1:91" x14ac:dyDescent="0.3">
      <c r="A697" s="6" t="s">
        <v>104</v>
      </c>
      <c r="B697" s="7">
        <v>79600</v>
      </c>
      <c r="C697" s="7">
        <v>131100</v>
      </c>
      <c r="D697" s="8">
        <v>60.7</v>
      </c>
      <c r="E697" s="8">
        <v>4.5</v>
      </c>
      <c r="F697" s="7">
        <v>109000</v>
      </c>
      <c r="G697" s="7">
        <v>131100</v>
      </c>
      <c r="H697" s="8">
        <v>83.1</v>
      </c>
      <c r="I697" s="8">
        <v>3.4</v>
      </c>
      <c r="J697" s="7">
        <v>8500</v>
      </c>
      <c r="K697" s="7">
        <v>131100</v>
      </c>
      <c r="L697" s="8">
        <v>6.5</v>
      </c>
      <c r="M697" s="8">
        <v>2.2000000000000002</v>
      </c>
      <c r="AA697" s="24" t="s">
        <v>695</v>
      </c>
      <c r="AB697" s="25">
        <v>102500</v>
      </c>
      <c r="AC697" s="25">
        <v>196200</v>
      </c>
      <c r="AD697" s="26">
        <v>52.2</v>
      </c>
      <c r="AE697" s="26">
        <v>4</v>
      </c>
      <c r="AF697" s="25">
        <v>17100</v>
      </c>
      <c r="AG697" s="25">
        <v>196200</v>
      </c>
      <c r="AH697" s="26">
        <v>8.6999999999999993</v>
      </c>
      <c r="AI697" s="26">
        <v>2.2999999999999998</v>
      </c>
      <c r="AJ697" s="25">
        <v>143600</v>
      </c>
      <c r="AK697" s="25">
        <v>196200</v>
      </c>
      <c r="AL697" s="26">
        <v>73.2</v>
      </c>
      <c r="AM697" s="26">
        <v>3.6</v>
      </c>
      <c r="BA697" s="36" t="s">
        <v>705</v>
      </c>
      <c r="BB697" s="37">
        <v>44700</v>
      </c>
      <c r="BC697" s="37">
        <v>135400</v>
      </c>
      <c r="BD697" s="38">
        <v>33</v>
      </c>
      <c r="BE697" s="38">
        <v>4.3</v>
      </c>
      <c r="BF697" s="37">
        <v>90600</v>
      </c>
      <c r="BG697" s="37">
        <v>135400</v>
      </c>
      <c r="BH697" s="38">
        <v>66.900000000000006</v>
      </c>
      <c r="BI697" s="38">
        <v>4.3</v>
      </c>
      <c r="BJ697" s="37">
        <v>11000</v>
      </c>
      <c r="BK697" s="37">
        <v>135400</v>
      </c>
      <c r="BL697" s="38">
        <v>8.1999999999999993</v>
      </c>
      <c r="BM697" s="38">
        <v>2.5</v>
      </c>
      <c r="CA697" s="33" t="s">
        <v>708</v>
      </c>
      <c r="CB697" s="37">
        <v>105000</v>
      </c>
      <c r="CC697" s="37">
        <v>220100</v>
      </c>
      <c r="CD697" s="38">
        <v>47.7</v>
      </c>
      <c r="CE697" s="38">
        <v>5.7</v>
      </c>
      <c r="CF697" s="37">
        <v>175800</v>
      </c>
      <c r="CG697" s="37">
        <v>220100</v>
      </c>
      <c r="CH697" s="38">
        <v>79.900000000000006</v>
      </c>
      <c r="CI697" s="38">
        <v>4.5</v>
      </c>
      <c r="CJ697" s="37">
        <v>15600</v>
      </c>
      <c r="CK697" s="37">
        <v>220100</v>
      </c>
      <c r="CL697" s="38">
        <v>7.1</v>
      </c>
      <c r="CM697" s="38">
        <v>2.9</v>
      </c>
    </row>
    <row r="698" spans="1:91" x14ac:dyDescent="0.3">
      <c r="A698" s="6" t="s">
        <v>105</v>
      </c>
      <c r="B698" s="7">
        <v>102500</v>
      </c>
      <c r="C698" s="7">
        <v>196200</v>
      </c>
      <c r="D698" s="8">
        <v>52.2</v>
      </c>
      <c r="E698" s="8">
        <v>4</v>
      </c>
      <c r="F698" s="7">
        <v>143600</v>
      </c>
      <c r="G698" s="7">
        <v>196200</v>
      </c>
      <c r="H698" s="8">
        <v>73.2</v>
      </c>
      <c r="I698" s="8">
        <v>3.6</v>
      </c>
      <c r="J698" s="7">
        <v>17100</v>
      </c>
      <c r="K698" s="7">
        <v>196200</v>
      </c>
      <c r="L698" s="8">
        <v>8.6999999999999993</v>
      </c>
      <c r="M698" s="8">
        <v>2.2999999999999998</v>
      </c>
      <c r="AA698" s="24" t="s">
        <v>696</v>
      </c>
      <c r="AB698" s="25">
        <v>100200</v>
      </c>
      <c r="AC698" s="25">
        <v>173000</v>
      </c>
      <c r="AD698" s="26">
        <v>57.9</v>
      </c>
      <c r="AE698" s="26">
        <v>4.4000000000000004</v>
      </c>
      <c r="AF698" s="25">
        <v>15000</v>
      </c>
      <c r="AG698" s="25">
        <v>173000</v>
      </c>
      <c r="AH698" s="26">
        <v>8.6999999999999993</v>
      </c>
      <c r="AI698" s="26">
        <v>2.5</v>
      </c>
      <c r="AJ698" s="25">
        <v>136100</v>
      </c>
      <c r="AK698" s="25">
        <v>173000</v>
      </c>
      <c r="AL698" s="26">
        <v>78.7</v>
      </c>
      <c r="AM698" s="26">
        <v>3.6</v>
      </c>
      <c r="BA698" s="36" t="s">
        <v>706</v>
      </c>
      <c r="BB698" s="37">
        <v>130700</v>
      </c>
      <c r="BC698" s="37">
        <v>253700</v>
      </c>
      <c r="BD698" s="38">
        <v>51.5</v>
      </c>
      <c r="BE698" s="38">
        <v>4.5</v>
      </c>
      <c r="BF698" s="37">
        <v>203800</v>
      </c>
      <c r="BG698" s="37">
        <v>253700</v>
      </c>
      <c r="BH698" s="38">
        <v>80.3</v>
      </c>
      <c r="BI698" s="38">
        <v>3.6</v>
      </c>
      <c r="BJ698" s="37">
        <v>15700</v>
      </c>
      <c r="BK698" s="37">
        <v>253700</v>
      </c>
      <c r="BL698" s="38">
        <v>6.2</v>
      </c>
      <c r="BM698" s="38">
        <v>2.2000000000000002</v>
      </c>
      <c r="CA698" s="33" t="s">
        <v>709</v>
      </c>
      <c r="CB698" s="37">
        <v>113300</v>
      </c>
      <c r="CC698" s="37">
        <v>209400</v>
      </c>
      <c r="CD698" s="38">
        <v>54.1</v>
      </c>
      <c r="CE698" s="38">
        <v>4.4000000000000004</v>
      </c>
      <c r="CF698" s="37">
        <v>172800</v>
      </c>
      <c r="CG698" s="37">
        <v>209400</v>
      </c>
      <c r="CH698" s="38">
        <v>82.5</v>
      </c>
      <c r="CI698" s="38">
        <v>3.4</v>
      </c>
      <c r="CJ698" s="37">
        <v>8000</v>
      </c>
      <c r="CK698" s="37">
        <v>209400</v>
      </c>
      <c r="CL698" s="38">
        <v>3.8</v>
      </c>
      <c r="CM698" s="38">
        <v>1.7</v>
      </c>
    </row>
    <row r="699" spans="1:91" x14ac:dyDescent="0.3">
      <c r="A699" s="6" t="s">
        <v>106</v>
      </c>
      <c r="B699" s="7">
        <v>100200</v>
      </c>
      <c r="C699" s="7">
        <v>173000</v>
      </c>
      <c r="D699" s="8">
        <v>57.9</v>
      </c>
      <c r="E699" s="8">
        <v>4.4000000000000004</v>
      </c>
      <c r="F699" s="7">
        <v>136100</v>
      </c>
      <c r="G699" s="7">
        <v>173000</v>
      </c>
      <c r="H699" s="8">
        <v>78.7</v>
      </c>
      <c r="I699" s="8">
        <v>3.6</v>
      </c>
      <c r="J699" s="7">
        <v>15000</v>
      </c>
      <c r="K699" s="7">
        <v>173000</v>
      </c>
      <c r="L699" s="8">
        <v>8.6999999999999993</v>
      </c>
      <c r="M699" s="8">
        <v>2.5</v>
      </c>
      <c r="AA699" s="24" t="s">
        <v>697</v>
      </c>
      <c r="AB699" s="25">
        <v>67700</v>
      </c>
      <c r="AC699" s="25">
        <v>109100</v>
      </c>
      <c r="AD699" s="26">
        <v>62</v>
      </c>
      <c r="AE699" s="26">
        <v>4.3</v>
      </c>
      <c r="AF699" s="25">
        <v>5600</v>
      </c>
      <c r="AG699" s="25">
        <v>109100</v>
      </c>
      <c r="AH699" s="26">
        <v>5.2</v>
      </c>
      <c r="AI699" s="26">
        <v>1.9</v>
      </c>
      <c r="AJ699" s="25">
        <v>90300</v>
      </c>
      <c r="AK699" s="25">
        <v>109100</v>
      </c>
      <c r="AL699" s="26">
        <v>82.7</v>
      </c>
      <c r="AM699" s="26">
        <v>3.3</v>
      </c>
      <c r="BA699" s="36" t="s">
        <v>707</v>
      </c>
      <c r="BB699" s="37">
        <v>65700</v>
      </c>
      <c r="BC699" s="37">
        <v>156300</v>
      </c>
      <c r="BD699" s="38">
        <v>42</v>
      </c>
      <c r="BE699" s="38">
        <v>4.4000000000000004</v>
      </c>
      <c r="BF699" s="37">
        <v>121800</v>
      </c>
      <c r="BG699" s="37">
        <v>156300</v>
      </c>
      <c r="BH699" s="38">
        <v>78</v>
      </c>
      <c r="BI699" s="38">
        <v>3.7</v>
      </c>
      <c r="BJ699" s="37">
        <v>6900</v>
      </c>
      <c r="BK699" s="37">
        <v>156300</v>
      </c>
      <c r="BL699" s="38">
        <v>4.4000000000000004</v>
      </c>
      <c r="BM699" s="38">
        <v>1.8</v>
      </c>
      <c r="CA699" s="33" t="s">
        <v>710</v>
      </c>
      <c r="CB699" s="37">
        <v>107400</v>
      </c>
      <c r="CC699" s="37">
        <v>250200</v>
      </c>
      <c r="CD699" s="38">
        <v>42.9</v>
      </c>
      <c r="CE699" s="38">
        <v>4.3</v>
      </c>
      <c r="CF699" s="37">
        <v>187900</v>
      </c>
      <c r="CG699" s="37">
        <v>250200</v>
      </c>
      <c r="CH699" s="38">
        <v>75.099999999999994</v>
      </c>
      <c r="CI699" s="38">
        <v>3.8</v>
      </c>
      <c r="CJ699" s="37">
        <v>18800</v>
      </c>
      <c r="CK699" s="37">
        <v>250200</v>
      </c>
      <c r="CL699" s="38">
        <v>7.5</v>
      </c>
      <c r="CM699" s="38">
        <v>2.2999999999999998</v>
      </c>
    </row>
    <row r="700" spans="1:91" x14ac:dyDescent="0.3">
      <c r="A700" s="6" t="s">
        <v>107</v>
      </c>
      <c r="B700" s="7">
        <v>67700</v>
      </c>
      <c r="C700" s="7">
        <v>109100</v>
      </c>
      <c r="D700" s="8">
        <v>62</v>
      </c>
      <c r="E700" s="8">
        <v>4.3</v>
      </c>
      <c r="F700" s="7">
        <v>90300</v>
      </c>
      <c r="G700" s="7">
        <v>109100</v>
      </c>
      <c r="H700" s="8">
        <v>82.7</v>
      </c>
      <c r="I700" s="8">
        <v>3.3</v>
      </c>
      <c r="J700" s="7">
        <v>5600</v>
      </c>
      <c r="K700" s="7">
        <v>109100</v>
      </c>
      <c r="L700" s="8">
        <v>5.2</v>
      </c>
      <c r="M700" s="8">
        <v>1.9</v>
      </c>
      <c r="AA700" s="24" t="s">
        <v>698</v>
      </c>
      <c r="AB700" s="25">
        <v>157700</v>
      </c>
      <c r="AC700" s="25">
        <v>245800</v>
      </c>
      <c r="AD700" s="26">
        <v>64.099999999999994</v>
      </c>
      <c r="AE700" s="26">
        <v>5</v>
      </c>
      <c r="AF700" s="25">
        <v>12100</v>
      </c>
      <c r="AG700" s="25">
        <v>245800</v>
      </c>
      <c r="AH700" s="26">
        <v>4.9000000000000004</v>
      </c>
      <c r="AI700" s="26">
        <v>2.2000000000000002</v>
      </c>
      <c r="AJ700" s="25">
        <v>211000</v>
      </c>
      <c r="AK700" s="25">
        <v>245800</v>
      </c>
      <c r="AL700" s="26">
        <v>85.8</v>
      </c>
      <c r="AM700" s="26">
        <v>3.6</v>
      </c>
      <c r="BA700" s="36" t="s">
        <v>708</v>
      </c>
      <c r="BB700" s="37">
        <v>88600</v>
      </c>
      <c r="BC700" s="37">
        <v>219700</v>
      </c>
      <c r="BD700" s="38">
        <v>40.299999999999997</v>
      </c>
      <c r="BE700" s="38">
        <v>4.3</v>
      </c>
      <c r="BF700" s="37">
        <v>168600</v>
      </c>
      <c r="BG700" s="37">
        <v>219700</v>
      </c>
      <c r="BH700" s="38">
        <v>76.7</v>
      </c>
      <c r="BI700" s="38">
        <v>3.7</v>
      </c>
      <c r="BJ700" s="37">
        <v>14500</v>
      </c>
      <c r="BK700" s="37">
        <v>219700</v>
      </c>
      <c r="BL700" s="38">
        <v>6.6</v>
      </c>
      <c r="BM700" s="38">
        <v>2.2000000000000002</v>
      </c>
      <c r="CA700" s="33" t="s">
        <v>711</v>
      </c>
      <c r="CB700" s="37">
        <v>130000</v>
      </c>
      <c r="CC700" s="37">
        <v>221300</v>
      </c>
      <c r="CD700" s="38">
        <v>58.7</v>
      </c>
      <c r="CE700" s="38">
        <v>5.5</v>
      </c>
      <c r="CF700" s="37">
        <v>168200</v>
      </c>
      <c r="CG700" s="37">
        <v>221300</v>
      </c>
      <c r="CH700" s="38">
        <v>76</v>
      </c>
      <c r="CI700" s="38">
        <v>4.7</v>
      </c>
      <c r="CJ700" s="37">
        <v>18000</v>
      </c>
      <c r="CK700" s="37">
        <v>221300</v>
      </c>
      <c r="CL700" s="38">
        <v>8.1</v>
      </c>
      <c r="CM700" s="38">
        <v>3</v>
      </c>
    </row>
    <row r="701" spans="1:91" x14ac:dyDescent="0.3">
      <c r="A701" s="6" t="s">
        <v>108</v>
      </c>
      <c r="B701" s="7">
        <v>157700</v>
      </c>
      <c r="C701" s="7">
        <v>245800</v>
      </c>
      <c r="D701" s="8">
        <v>64.099999999999994</v>
      </c>
      <c r="E701" s="8">
        <v>5</v>
      </c>
      <c r="F701" s="7">
        <v>211000</v>
      </c>
      <c r="G701" s="7">
        <v>245800</v>
      </c>
      <c r="H701" s="8">
        <v>85.8</v>
      </c>
      <c r="I701" s="8">
        <v>3.6</v>
      </c>
      <c r="J701" s="7">
        <v>12100</v>
      </c>
      <c r="K701" s="7">
        <v>245800</v>
      </c>
      <c r="L701" s="8">
        <v>4.9000000000000004</v>
      </c>
      <c r="M701" s="8">
        <v>2.2000000000000002</v>
      </c>
      <c r="AA701" s="24" t="s">
        <v>699</v>
      </c>
      <c r="AB701" s="25">
        <v>107000</v>
      </c>
      <c r="AC701" s="25">
        <v>209900</v>
      </c>
      <c r="AD701" s="26">
        <v>51</v>
      </c>
      <c r="AE701" s="26">
        <v>4.5</v>
      </c>
      <c r="AF701" s="25">
        <v>13200</v>
      </c>
      <c r="AG701" s="25">
        <v>209900</v>
      </c>
      <c r="AH701" s="26">
        <v>6.3</v>
      </c>
      <c r="AI701" s="26">
        <v>2.2000000000000002</v>
      </c>
      <c r="AJ701" s="25">
        <v>167400</v>
      </c>
      <c r="AK701" s="25">
        <v>209900</v>
      </c>
      <c r="AL701" s="26">
        <v>79.8</v>
      </c>
      <c r="AM701" s="26">
        <v>3.6</v>
      </c>
      <c r="BA701" s="36" t="s">
        <v>709</v>
      </c>
      <c r="BB701" s="37">
        <v>102100</v>
      </c>
      <c r="BC701" s="37">
        <v>205900</v>
      </c>
      <c r="BD701" s="38">
        <v>49.6</v>
      </c>
      <c r="BE701" s="38">
        <v>4.5999999999999996</v>
      </c>
      <c r="BF701" s="37">
        <v>169900</v>
      </c>
      <c r="BG701" s="37">
        <v>205900</v>
      </c>
      <c r="BH701" s="38">
        <v>82.5</v>
      </c>
      <c r="BI701" s="38">
        <v>3.5</v>
      </c>
      <c r="BJ701" s="37">
        <v>7200</v>
      </c>
      <c r="BK701" s="37">
        <v>205900</v>
      </c>
      <c r="BL701" s="38">
        <v>3.5</v>
      </c>
      <c r="BM701" s="38">
        <v>1.7</v>
      </c>
      <c r="CA701" s="33" t="s">
        <v>712</v>
      </c>
      <c r="CB701" s="37">
        <v>87600</v>
      </c>
      <c r="CC701" s="37">
        <v>219000</v>
      </c>
      <c r="CD701" s="38">
        <v>40</v>
      </c>
      <c r="CE701" s="38">
        <v>5.0999999999999996</v>
      </c>
      <c r="CF701" s="37">
        <v>159700</v>
      </c>
      <c r="CG701" s="37">
        <v>219000</v>
      </c>
      <c r="CH701" s="38">
        <v>72.900000000000006</v>
      </c>
      <c r="CI701" s="38">
        <v>4.5999999999999996</v>
      </c>
      <c r="CJ701" s="37">
        <v>10300</v>
      </c>
      <c r="CK701" s="37">
        <v>219000</v>
      </c>
      <c r="CL701" s="38">
        <v>4.7</v>
      </c>
      <c r="CM701" s="38">
        <v>2.2000000000000002</v>
      </c>
    </row>
    <row r="702" spans="1:91" x14ac:dyDescent="0.3">
      <c r="A702" s="6" t="s">
        <v>109</v>
      </c>
      <c r="B702" s="7">
        <v>107000</v>
      </c>
      <c r="C702" s="7">
        <v>209900</v>
      </c>
      <c r="D702" s="8">
        <v>51</v>
      </c>
      <c r="E702" s="8">
        <v>4.5</v>
      </c>
      <c r="F702" s="7">
        <v>167400</v>
      </c>
      <c r="G702" s="7">
        <v>209900</v>
      </c>
      <c r="H702" s="8">
        <v>79.8</v>
      </c>
      <c r="I702" s="8">
        <v>3.6</v>
      </c>
      <c r="J702" s="7">
        <v>13200</v>
      </c>
      <c r="K702" s="7">
        <v>209900</v>
      </c>
      <c r="L702" s="8">
        <v>6.3</v>
      </c>
      <c r="M702" s="8">
        <v>2.2000000000000002</v>
      </c>
      <c r="AA702" s="24" t="s">
        <v>700</v>
      </c>
      <c r="AB702" s="25">
        <v>114200</v>
      </c>
      <c r="AC702" s="25">
        <v>239000</v>
      </c>
      <c r="AD702" s="26">
        <v>47.8</v>
      </c>
      <c r="AE702" s="26">
        <v>4.0999999999999996</v>
      </c>
      <c r="AF702" s="25">
        <v>21400</v>
      </c>
      <c r="AG702" s="25">
        <v>239000</v>
      </c>
      <c r="AH702" s="26">
        <v>8.9</v>
      </c>
      <c r="AI702" s="26">
        <v>2.2999999999999998</v>
      </c>
      <c r="AJ702" s="25">
        <v>166000</v>
      </c>
      <c r="AK702" s="25">
        <v>239000</v>
      </c>
      <c r="AL702" s="26">
        <v>69.400000000000006</v>
      </c>
      <c r="AM702" s="26">
        <v>3.7</v>
      </c>
      <c r="BA702" s="36" t="s">
        <v>710</v>
      </c>
      <c r="BB702" s="37">
        <v>119200</v>
      </c>
      <c r="BC702" s="37">
        <v>250200</v>
      </c>
      <c r="BD702" s="38">
        <v>47.6</v>
      </c>
      <c r="BE702" s="38">
        <v>4.4000000000000004</v>
      </c>
      <c r="BF702" s="37">
        <v>199100</v>
      </c>
      <c r="BG702" s="37">
        <v>250200</v>
      </c>
      <c r="BH702" s="38">
        <v>79.599999999999994</v>
      </c>
      <c r="BI702" s="38">
        <v>3.6</v>
      </c>
      <c r="BJ702" s="37">
        <v>16100</v>
      </c>
      <c r="BK702" s="37">
        <v>250200</v>
      </c>
      <c r="BL702" s="38">
        <v>6.4</v>
      </c>
      <c r="BM702" s="38">
        <v>2.2000000000000002</v>
      </c>
      <c r="CA702" s="33" t="s">
        <v>713</v>
      </c>
      <c r="CB702" s="37">
        <v>97100</v>
      </c>
      <c r="CC702" s="37">
        <v>195300</v>
      </c>
      <c r="CD702" s="38">
        <v>49.7</v>
      </c>
      <c r="CE702" s="38">
        <v>4.5</v>
      </c>
      <c r="CF702" s="37">
        <v>150100</v>
      </c>
      <c r="CG702" s="37">
        <v>195300</v>
      </c>
      <c r="CH702" s="38">
        <v>76.900000000000006</v>
      </c>
      <c r="CI702" s="38">
        <v>3.8</v>
      </c>
      <c r="CJ702" s="37">
        <v>12900</v>
      </c>
      <c r="CK702" s="37">
        <v>195300</v>
      </c>
      <c r="CL702" s="38">
        <v>6.6</v>
      </c>
      <c r="CM702" s="38">
        <v>2.2000000000000002</v>
      </c>
    </row>
    <row r="703" spans="1:91" x14ac:dyDescent="0.3">
      <c r="A703" s="6" t="s">
        <v>110</v>
      </c>
      <c r="B703" s="7">
        <v>114200</v>
      </c>
      <c r="C703" s="7">
        <v>239000</v>
      </c>
      <c r="D703" s="8">
        <v>47.8</v>
      </c>
      <c r="E703" s="8">
        <v>4.0999999999999996</v>
      </c>
      <c r="F703" s="7">
        <v>166000</v>
      </c>
      <c r="G703" s="7">
        <v>239000</v>
      </c>
      <c r="H703" s="8">
        <v>69.400000000000006</v>
      </c>
      <c r="I703" s="8">
        <v>3.7</v>
      </c>
      <c r="J703" s="7">
        <v>21400</v>
      </c>
      <c r="K703" s="7">
        <v>239000</v>
      </c>
      <c r="L703" s="8">
        <v>8.9</v>
      </c>
      <c r="M703" s="8">
        <v>2.2999999999999998</v>
      </c>
      <c r="AA703" s="24" t="s">
        <v>701</v>
      </c>
      <c r="AB703" s="25">
        <v>136100</v>
      </c>
      <c r="AC703" s="25">
        <v>228900</v>
      </c>
      <c r="AD703" s="26">
        <v>59.5</v>
      </c>
      <c r="AE703" s="26">
        <v>4.2</v>
      </c>
      <c r="AF703" s="25">
        <v>15100</v>
      </c>
      <c r="AG703" s="25">
        <v>228900</v>
      </c>
      <c r="AH703" s="26">
        <v>6.6</v>
      </c>
      <c r="AI703" s="26">
        <v>2.1</v>
      </c>
      <c r="AJ703" s="25">
        <v>185300</v>
      </c>
      <c r="AK703" s="25">
        <v>228900</v>
      </c>
      <c r="AL703" s="26">
        <v>80.900000000000006</v>
      </c>
      <c r="AM703" s="26">
        <v>3.4</v>
      </c>
      <c r="BA703" s="36" t="s">
        <v>711</v>
      </c>
      <c r="BB703" s="37">
        <v>121300</v>
      </c>
      <c r="BC703" s="37">
        <v>226400</v>
      </c>
      <c r="BD703" s="38">
        <v>53.6</v>
      </c>
      <c r="BE703" s="38">
        <v>5.5</v>
      </c>
      <c r="BF703" s="37">
        <v>169800</v>
      </c>
      <c r="BG703" s="37">
        <v>226400</v>
      </c>
      <c r="BH703" s="38">
        <v>75</v>
      </c>
      <c r="BI703" s="38">
        <v>4.7</v>
      </c>
      <c r="BJ703" s="37">
        <v>16000</v>
      </c>
      <c r="BK703" s="37">
        <v>226400</v>
      </c>
      <c r="BL703" s="38">
        <v>7</v>
      </c>
      <c r="BM703" s="38">
        <v>2.8</v>
      </c>
      <c r="CA703" s="33" t="s">
        <v>714</v>
      </c>
      <c r="CB703" s="37">
        <v>78300</v>
      </c>
      <c r="CC703" s="37">
        <v>156300</v>
      </c>
      <c r="CD703" s="38">
        <v>50.1</v>
      </c>
      <c r="CE703" s="38">
        <v>5.5</v>
      </c>
      <c r="CF703" s="37">
        <v>123200</v>
      </c>
      <c r="CG703" s="37">
        <v>156300</v>
      </c>
      <c r="CH703" s="38">
        <v>78.8</v>
      </c>
      <c r="CI703" s="38">
        <v>4.5</v>
      </c>
      <c r="CJ703" s="37">
        <v>9100</v>
      </c>
      <c r="CK703" s="37">
        <v>156300</v>
      </c>
      <c r="CL703" s="38">
        <v>5.8</v>
      </c>
      <c r="CM703" s="38">
        <v>2.6</v>
      </c>
    </row>
    <row r="704" spans="1:91" x14ac:dyDescent="0.3">
      <c r="A704" s="6" t="s">
        <v>111</v>
      </c>
      <c r="B704" s="7">
        <v>136100</v>
      </c>
      <c r="C704" s="7">
        <v>228900</v>
      </c>
      <c r="D704" s="8">
        <v>59.5</v>
      </c>
      <c r="E704" s="8">
        <v>4.2</v>
      </c>
      <c r="F704" s="7">
        <v>185300</v>
      </c>
      <c r="G704" s="7">
        <v>228900</v>
      </c>
      <c r="H704" s="8">
        <v>80.900000000000006</v>
      </c>
      <c r="I704" s="8">
        <v>3.4</v>
      </c>
      <c r="J704" s="7">
        <v>15100</v>
      </c>
      <c r="K704" s="7">
        <v>228900</v>
      </c>
      <c r="L704" s="8">
        <v>6.6</v>
      </c>
      <c r="M704" s="8">
        <v>2.1</v>
      </c>
      <c r="AA704" s="24" t="s">
        <v>702</v>
      </c>
      <c r="AB704" s="25">
        <v>116600</v>
      </c>
      <c r="AC704" s="25">
        <v>223100</v>
      </c>
      <c r="AD704" s="26">
        <v>52.2</v>
      </c>
      <c r="AE704" s="26">
        <v>4.5</v>
      </c>
      <c r="AF704" s="25">
        <v>19300</v>
      </c>
      <c r="AG704" s="25">
        <v>223100</v>
      </c>
      <c r="AH704" s="26">
        <v>8.6999999999999993</v>
      </c>
      <c r="AI704" s="26">
        <v>2.6</v>
      </c>
      <c r="AJ704" s="25">
        <v>169800</v>
      </c>
      <c r="AK704" s="25">
        <v>223100</v>
      </c>
      <c r="AL704" s="26">
        <v>76.099999999999994</v>
      </c>
      <c r="AM704" s="26">
        <v>3.9</v>
      </c>
      <c r="BA704" s="36" t="s">
        <v>712</v>
      </c>
      <c r="BB704" s="37">
        <v>87400</v>
      </c>
      <c r="BC704" s="37">
        <v>214300</v>
      </c>
      <c r="BD704" s="38">
        <v>40.799999999999997</v>
      </c>
      <c r="BE704" s="38">
        <v>4.5999999999999996</v>
      </c>
      <c r="BF704" s="37">
        <v>146900</v>
      </c>
      <c r="BG704" s="37">
        <v>214300</v>
      </c>
      <c r="BH704" s="38">
        <v>68.5</v>
      </c>
      <c r="BI704" s="38">
        <v>4.4000000000000004</v>
      </c>
      <c r="BJ704" s="37">
        <v>22000</v>
      </c>
      <c r="BK704" s="37">
        <v>214300</v>
      </c>
      <c r="BL704" s="38">
        <v>10.3</v>
      </c>
      <c r="BM704" s="38">
        <v>2.9</v>
      </c>
      <c r="CA704" s="33" t="s">
        <v>715</v>
      </c>
      <c r="CB704" s="37">
        <v>54100</v>
      </c>
      <c r="CC704" s="37">
        <v>160300</v>
      </c>
      <c r="CD704" s="38">
        <v>33.700000000000003</v>
      </c>
      <c r="CE704" s="38">
        <v>4.3</v>
      </c>
      <c r="CF704" s="37">
        <v>111300</v>
      </c>
      <c r="CG704" s="37">
        <v>160300</v>
      </c>
      <c r="CH704" s="38">
        <v>69.400000000000006</v>
      </c>
      <c r="CI704" s="38">
        <v>4.2</v>
      </c>
      <c r="CJ704" s="37">
        <v>15000</v>
      </c>
      <c r="CK704" s="37">
        <v>160300</v>
      </c>
      <c r="CL704" s="38">
        <v>9.3000000000000007</v>
      </c>
      <c r="CM704" s="38">
        <v>2.6</v>
      </c>
    </row>
    <row r="705" spans="1:91" x14ac:dyDescent="0.3">
      <c r="A705" s="6" t="s">
        <v>112</v>
      </c>
      <c r="B705" s="7">
        <v>116600</v>
      </c>
      <c r="C705" s="7">
        <v>223100</v>
      </c>
      <c r="D705" s="8">
        <v>52.2</v>
      </c>
      <c r="E705" s="8">
        <v>4.5</v>
      </c>
      <c r="F705" s="7">
        <v>169800</v>
      </c>
      <c r="G705" s="7">
        <v>223100</v>
      </c>
      <c r="H705" s="8">
        <v>76.099999999999994</v>
      </c>
      <c r="I705" s="8">
        <v>3.9</v>
      </c>
      <c r="J705" s="7">
        <v>19300</v>
      </c>
      <c r="K705" s="7">
        <v>223100</v>
      </c>
      <c r="L705" s="8">
        <v>8.6999999999999993</v>
      </c>
      <c r="M705" s="8">
        <v>2.6</v>
      </c>
      <c r="AA705" s="24" t="s">
        <v>703</v>
      </c>
      <c r="AB705" s="25">
        <v>161900</v>
      </c>
      <c r="AC705" s="25">
        <v>230000</v>
      </c>
      <c r="AD705" s="26">
        <v>70.400000000000006</v>
      </c>
      <c r="AE705" s="26">
        <v>4.3</v>
      </c>
      <c r="AF705" s="25">
        <v>8300</v>
      </c>
      <c r="AG705" s="25">
        <v>230000</v>
      </c>
      <c r="AH705" s="26">
        <v>3.6</v>
      </c>
      <c r="AI705" s="26">
        <v>1.8</v>
      </c>
      <c r="AJ705" s="25">
        <v>201200</v>
      </c>
      <c r="AK705" s="25">
        <v>230000</v>
      </c>
      <c r="AL705" s="26">
        <v>87.5</v>
      </c>
      <c r="AM705" s="26">
        <v>3.2</v>
      </c>
      <c r="BA705" s="36" t="s">
        <v>713</v>
      </c>
      <c r="BB705" s="37">
        <v>100100</v>
      </c>
      <c r="BC705" s="37">
        <v>194400</v>
      </c>
      <c r="BD705" s="38">
        <v>51.5</v>
      </c>
      <c r="BE705" s="38">
        <v>4.5999999999999996</v>
      </c>
      <c r="BF705" s="37">
        <v>151600</v>
      </c>
      <c r="BG705" s="37">
        <v>194400</v>
      </c>
      <c r="BH705" s="38">
        <v>78</v>
      </c>
      <c r="BI705" s="38">
        <v>3.8</v>
      </c>
      <c r="BJ705" s="37">
        <v>12300</v>
      </c>
      <c r="BK705" s="37">
        <v>194400</v>
      </c>
      <c r="BL705" s="38">
        <v>6.3</v>
      </c>
      <c r="BM705" s="38">
        <v>2.2999999999999998</v>
      </c>
      <c r="CA705" s="33" t="s">
        <v>716</v>
      </c>
      <c r="CB705" s="37">
        <v>103600</v>
      </c>
      <c r="CC705" s="37">
        <v>199400</v>
      </c>
      <c r="CD705" s="38">
        <v>51.9</v>
      </c>
      <c r="CE705" s="38">
        <v>5.2</v>
      </c>
      <c r="CF705" s="37">
        <v>151900</v>
      </c>
      <c r="CG705" s="37">
        <v>199400</v>
      </c>
      <c r="CH705" s="38">
        <v>76.2</v>
      </c>
      <c r="CI705" s="38">
        <v>4.5</v>
      </c>
      <c r="CJ705" s="37">
        <v>13700</v>
      </c>
      <c r="CK705" s="37">
        <v>199400</v>
      </c>
      <c r="CL705" s="38">
        <v>6.9</v>
      </c>
      <c r="CM705" s="38">
        <v>2.6</v>
      </c>
    </row>
    <row r="706" spans="1:91" x14ac:dyDescent="0.3">
      <c r="A706" s="6" t="s">
        <v>113</v>
      </c>
      <c r="B706" s="7">
        <v>161900</v>
      </c>
      <c r="C706" s="7">
        <v>230000</v>
      </c>
      <c r="D706" s="8">
        <v>70.400000000000006</v>
      </c>
      <c r="E706" s="8">
        <v>4.3</v>
      </c>
      <c r="F706" s="7">
        <v>201200</v>
      </c>
      <c r="G706" s="7">
        <v>230000</v>
      </c>
      <c r="H706" s="8">
        <v>87.5</v>
      </c>
      <c r="I706" s="8">
        <v>3.2</v>
      </c>
      <c r="J706" s="7">
        <v>8300</v>
      </c>
      <c r="K706" s="7">
        <v>230000</v>
      </c>
      <c r="L706" s="8">
        <v>3.6</v>
      </c>
      <c r="M706" s="8">
        <v>1.8</v>
      </c>
      <c r="AA706" s="24" t="s">
        <v>704</v>
      </c>
      <c r="AB706" s="25">
        <v>105900</v>
      </c>
      <c r="AC706" s="25">
        <v>172900</v>
      </c>
      <c r="AD706" s="26">
        <v>61.3</v>
      </c>
      <c r="AE706" s="26">
        <v>4.0999999999999996</v>
      </c>
      <c r="AF706" s="25">
        <v>8300</v>
      </c>
      <c r="AG706" s="25">
        <v>172900</v>
      </c>
      <c r="AH706" s="26">
        <v>4.8</v>
      </c>
      <c r="AI706" s="26">
        <v>1.8</v>
      </c>
      <c r="AJ706" s="25">
        <v>140100</v>
      </c>
      <c r="AK706" s="25">
        <v>172900</v>
      </c>
      <c r="AL706" s="26">
        <v>81</v>
      </c>
      <c r="AM706" s="26">
        <v>3.3</v>
      </c>
      <c r="BA706" s="36" t="s">
        <v>714</v>
      </c>
      <c r="BB706" s="37">
        <v>71400</v>
      </c>
      <c r="BC706" s="37">
        <v>154100</v>
      </c>
      <c r="BD706" s="38">
        <v>46.3</v>
      </c>
      <c r="BE706" s="38">
        <v>4.3</v>
      </c>
      <c r="BF706" s="37">
        <v>123700</v>
      </c>
      <c r="BG706" s="37">
        <v>154100</v>
      </c>
      <c r="BH706" s="38">
        <v>80.3</v>
      </c>
      <c r="BI706" s="38">
        <v>3.5</v>
      </c>
      <c r="BJ706" s="37">
        <v>7500</v>
      </c>
      <c r="BK706" s="37">
        <v>154100</v>
      </c>
      <c r="BL706" s="38">
        <v>4.9000000000000004</v>
      </c>
      <c r="BM706" s="38">
        <v>1.9</v>
      </c>
      <c r="CA706" s="33" t="s">
        <v>717</v>
      </c>
      <c r="CB706" s="37">
        <v>100600</v>
      </c>
      <c r="CC706" s="37">
        <v>182300</v>
      </c>
      <c r="CD706" s="38">
        <v>55.2</v>
      </c>
      <c r="CE706" s="38">
        <v>6</v>
      </c>
      <c r="CF706" s="37">
        <v>137600</v>
      </c>
      <c r="CG706" s="37">
        <v>182300</v>
      </c>
      <c r="CH706" s="38">
        <v>75.5</v>
      </c>
      <c r="CI706" s="38">
        <v>5.2</v>
      </c>
      <c r="CJ706" s="37">
        <v>19200</v>
      </c>
      <c r="CK706" s="37">
        <v>182300</v>
      </c>
      <c r="CL706" s="38">
        <v>10.6</v>
      </c>
      <c r="CM706" s="38">
        <v>3.7</v>
      </c>
    </row>
    <row r="707" spans="1:91" x14ac:dyDescent="0.3">
      <c r="A707" s="6" t="s">
        <v>114</v>
      </c>
      <c r="B707" s="7">
        <v>105900</v>
      </c>
      <c r="C707" s="7">
        <v>172900</v>
      </c>
      <c r="D707" s="8">
        <v>61.3</v>
      </c>
      <c r="E707" s="8">
        <v>4.0999999999999996</v>
      </c>
      <c r="F707" s="7">
        <v>140100</v>
      </c>
      <c r="G707" s="7">
        <v>172900</v>
      </c>
      <c r="H707" s="8">
        <v>81</v>
      </c>
      <c r="I707" s="8">
        <v>3.3</v>
      </c>
      <c r="J707" s="7">
        <v>8300</v>
      </c>
      <c r="K707" s="7">
        <v>172900</v>
      </c>
      <c r="L707" s="8">
        <v>4.8</v>
      </c>
      <c r="M707" s="8">
        <v>1.8</v>
      </c>
      <c r="AA707" s="24" t="s">
        <v>705</v>
      </c>
      <c r="AB707" s="25">
        <v>43200</v>
      </c>
      <c r="AC707" s="25">
        <v>129900</v>
      </c>
      <c r="AD707" s="26">
        <v>33.299999999999997</v>
      </c>
      <c r="AE707" s="26">
        <v>3.9</v>
      </c>
      <c r="AF707" s="25">
        <v>19200</v>
      </c>
      <c r="AG707" s="25">
        <v>129900</v>
      </c>
      <c r="AH707" s="26">
        <v>14.8</v>
      </c>
      <c r="AI707" s="26">
        <v>2.9</v>
      </c>
      <c r="AJ707" s="25">
        <v>82600</v>
      </c>
      <c r="AK707" s="25">
        <v>129900</v>
      </c>
      <c r="AL707" s="26">
        <v>63.6</v>
      </c>
      <c r="AM707" s="26">
        <v>4</v>
      </c>
      <c r="BA707" s="36" t="s">
        <v>715</v>
      </c>
      <c r="BB707" s="37">
        <v>48000</v>
      </c>
      <c r="BC707" s="37">
        <v>159800</v>
      </c>
      <c r="BD707" s="38">
        <v>30</v>
      </c>
      <c r="BE707" s="38">
        <v>4</v>
      </c>
      <c r="BF707" s="37">
        <v>107500</v>
      </c>
      <c r="BG707" s="37">
        <v>159800</v>
      </c>
      <c r="BH707" s="38">
        <v>67.3</v>
      </c>
      <c r="BI707" s="38">
        <v>4.0999999999999996</v>
      </c>
      <c r="BJ707" s="37">
        <v>14000</v>
      </c>
      <c r="BK707" s="37">
        <v>159800</v>
      </c>
      <c r="BL707" s="38">
        <v>8.8000000000000007</v>
      </c>
      <c r="BM707" s="38">
        <v>2.5</v>
      </c>
      <c r="CA707" s="33" t="s">
        <v>718</v>
      </c>
      <c r="CB707" s="37">
        <v>70000</v>
      </c>
      <c r="CC707" s="37">
        <v>118100</v>
      </c>
      <c r="CD707" s="38">
        <v>59.3</v>
      </c>
      <c r="CE707" s="38">
        <v>4.9000000000000004</v>
      </c>
      <c r="CF707" s="37">
        <v>102100</v>
      </c>
      <c r="CG707" s="37">
        <v>118100</v>
      </c>
      <c r="CH707" s="38">
        <v>86.5</v>
      </c>
      <c r="CI707" s="38">
        <v>3.4</v>
      </c>
      <c r="CJ707" s="37">
        <v>3500</v>
      </c>
      <c r="CK707" s="37">
        <v>118100</v>
      </c>
      <c r="CL707" s="38">
        <v>3</v>
      </c>
      <c r="CM707" s="38">
        <v>1.7</v>
      </c>
    </row>
    <row r="708" spans="1:91" x14ac:dyDescent="0.3">
      <c r="A708" s="6" t="s">
        <v>115</v>
      </c>
      <c r="B708" s="7">
        <v>43200</v>
      </c>
      <c r="C708" s="7">
        <v>129900</v>
      </c>
      <c r="D708" s="8">
        <v>33.299999999999997</v>
      </c>
      <c r="E708" s="8">
        <v>3.9</v>
      </c>
      <c r="F708" s="7">
        <v>82600</v>
      </c>
      <c r="G708" s="7">
        <v>129900</v>
      </c>
      <c r="H708" s="8">
        <v>63.6</v>
      </c>
      <c r="I708" s="8">
        <v>4</v>
      </c>
      <c r="J708" s="7">
        <v>19200</v>
      </c>
      <c r="K708" s="7">
        <v>129900</v>
      </c>
      <c r="L708" s="8">
        <v>14.8</v>
      </c>
      <c r="M708" s="8">
        <v>2.9</v>
      </c>
      <c r="AA708" s="24" t="s">
        <v>706</v>
      </c>
      <c r="AB708" s="25">
        <v>140900</v>
      </c>
      <c r="AC708" s="25">
        <v>252400</v>
      </c>
      <c r="AD708" s="26">
        <v>55.8</v>
      </c>
      <c r="AE708" s="26">
        <v>4.4000000000000004</v>
      </c>
      <c r="AF708" s="25">
        <v>14000</v>
      </c>
      <c r="AG708" s="25">
        <v>252400</v>
      </c>
      <c r="AH708" s="26">
        <v>5.5</v>
      </c>
      <c r="AI708" s="26">
        <v>2</v>
      </c>
      <c r="AJ708" s="25">
        <v>202200</v>
      </c>
      <c r="AK708" s="25">
        <v>252400</v>
      </c>
      <c r="AL708" s="26">
        <v>80.099999999999994</v>
      </c>
      <c r="AM708" s="26">
        <v>3.5</v>
      </c>
      <c r="BA708" s="36" t="s">
        <v>716</v>
      </c>
      <c r="BB708" s="37">
        <v>86000</v>
      </c>
      <c r="BC708" s="37">
        <v>199100</v>
      </c>
      <c r="BD708" s="38">
        <v>43.2</v>
      </c>
      <c r="BE708" s="38">
        <v>4.4000000000000004</v>
      </c>
      <c r="BF708" s="37">
        <v>138400</v>
      </c>
      <c r="BG708" s="37">
        <v>199100</v>
      </c>
      <c r="BH708" s="38">
        <v>69.5</v>
      </c>
      <c r="BI708" s="38">
        <v>4</v>
      </c>
      <c r="BJ708" s="37">
        <v>18600</v>
      </c>
      <c r="BK708" s="37">
        <v>199100</v>
      </c>
      <c r="BL708" s="38">
        <v>9.3000000000000007</v>
      </c>
      <c r="BM708" s="38">
        <v>2.6</v>
      </c>
      <c r="CA708" s="33" t="s">
        <v>719</v>
      </c>
      <c r="CB708" s="37">
        <v>83300</v>
      </c>
      <c r="CC708" s="37">
        <v>138800</v>
      </c>
      <c r="CD708" s="38">
        <v>60</v>
      </c>
      <c r="CE708" s="38">
        <v>4.4000000000000004</v>
      </c>
      <c r="CF708" s="37">
        <v>115500</v>
      </c>
      <c r="CG708" s="37">
        <v>138800</v>
      </c>
      <c r="CH708" s="38">
        <v>83.2</v>
      </c>
      <c r="CI708" s="38">
        <v>3.4</v>
      </c>
      <c r="CJ708" s="37">
        <v>8200</v>
      </c>
      <c r="CK708" s="37">
        <v>138800</v>
      </c>
      <c r="CL708" s="38">
        <v>5.9</v>
      </c>
      <c r="CM708" s="38">
        <v>2.1</v>
      </c>
    </row>
    <row r="709" spans="1:91" x14ac:dyDescent="0.3">
      <c r="A709" s="6" t="s">
        <v>116</v>
      </c>
      <c r="B709" s="7">
        <v>140900</v>
      </c>
      <c r="C709" s="7">
        <v>252400</v>
      </c>
      <c r="D709" s="8">
        <v>55.8</v>
      </c>
      <c r="E709" s="8">
        <v>4.4000000000000004</v>
      </c>
      <c r="F709" s="7">
        <v>202200</v>
      </c>
      <c r="G709" s="7">
        <v>252400</v>
      </c>
      <c r="H709" s="8">
        <v>80.099999999999994</v>
      </c>
      <c r="I709" s="8">
        <v>3.5</v>
      </c>
      <c r="J709" s="7">
        <v>14000</v>
      </c>
      <c r="K709" s="7">
        <v>252400</v>
      </c>
      <c r="L709" s="8">
        <v>5.5</v>
      </c>
      <c r="M709" s="8">
        <v>2</v>
      </c>
      <c r="AA709" s="24" t="s">
        <v>707</v>
      </c>
      <c r="AB709" s="25">
        <v>56700</v>
      </c>
      <c r="AC709" s="25">
        <v>154800</v>
      </c>
      <c r="AD709" s="26">
        <v>36.700000000000003</v>
      </c>
      <c r="AE709" s="26">
        <v>4.4000000000000004</v>
      </c>
      <c r="AF709" s="25">
        <v>10500</v>
      </c>
      <c r="AG709" s="25">
        <v>154800</v>
      </c>
      <c r="AH709" s="26">
        <v>6.8</v>
      </c>
      <c r="AI709" s="26">
        <v>2.2999999999999998</v>
      </c>
      <c r="AJ709" s="25">
        <v>117300</v>
      </c>
      <c r="AK709" s="25">
        <v>154800</v>
      </c>
      <c r="AL709" s="26">
        <v>75.8</v>
      </c>
      <c r="AM709" s="26">
        <v>3.9</v>
      </c>
      <c r="BA709" s="36" t="s">
        <v>717</v>
      </c>
      <c r="BB709" s="37">
        <v>98800</v>
      </c>
      <c r="BC709" s="37">
        <v>181300</v>
      </c>
      <c r="BD709" s="38">
        <v>54.5</v>
      </c>
      <c r="BE709" s="38">
        <v>5.9</v>
      </c>
      <c r="BF709" s="37">
        <v>141900</v>
      </c>
      <c r="BG709" s="37">
        <v>181300</v>
      </c>
      <c r="BH709" s="38">
        <v>78.3</v>
      </c>
      <c r="BI709" s="38">
        <v>4.9000000000000004</v>
      </c>
      <c r="BJ709" s="37">
        <v>10900</v>
      </c>
      <c r="BK709" s="37">
        <v>181300</v>
      </c>
      <c r="BL709" s="38">
        <v>6</v>
      </c>
      <c r="BM709" s="38">
        <v>2.8</v>
      </c>
      <c r="CA709" s="33" t="s">
        <v>720</v>
      </c>
      <c r="CB709" s="37">
        <v>92000</v>
      </c>
      <c r="CC709" s="37">
        <v>201700</v>
      </c>
      <c r="CD709" s="38">
        <v>45.6</v>
      </c>
      <c r="CE709" s="38">
        <v>4.4000000000000004</v>
      </c>
      <c r="CF709" s="37">
        <v>145800</v>
      </c>
      <c r="CG709" s="37">
        <v>201700</v>
      </c>
      <c r="CH709" s="38">
        <v>72.3</v>
      </c>
      <c r="CI709" s="38">
        <v>4</v>
      </c>
      <c r="CJ709" s="37">
        <v>16500</v>
      </c>
      <c r="CK709" s="37">
        <v>201700</v>
      </c>
      <c r="CL709" s="38">
        <v>8.1999999999999993</v>
      </c>
      <c r="CM709" s="38">
        <v>2.4</v>
      </c>
    </row>
    <row r="710" spans="1:91" x14ac:dyDescent="0.3">
      <c r="A710" s="6" t="s">
        <v>117</v>
      </c>
      <c r="B710" s="7">
        <v>56700</v>
      </c>
      <c r="C710" s="7">
        <v>154800</v>
      </c>
      <c r="D710" s="8">
        <v>36.700000000000003</v>
      </c>
      <c r="E710" s="8">
        <v>4.4000000000000004</v>
      </c>
      <c r="F710" s="7">
        <v>117300</v>
      </c>
      <c r="G710" s="7">
        <v>154800</v>
      </c>
      <c r="H710" s="8">
        <v>75.8</v>
      </c>
      <c r="I710" s="8">
        <v>3.9</v>
      </c>
      <c r="J710" s="7">
        <v>10500</v>
      </c>
      <c r="K710" s="7">
        <v>154800</v>
      </c>
      <c r="L710" s="8">
        <v>6.8</v>
      </c>
      <c r="M710" s="8">
        <v>2.2999999999999998</v>
      </c>
      <c r="AA710" s="24" t="s">
        <v>708</v>
      </c>
      <c r="AB710" s="25">
        <v>100100</v>
      </c>
      <c r="AC710" s="25">
        <v>222700</v>
      </c>
      <c r="AD710" s="26">
        <v>45</v>
      </c>
      <c r="AE710" s="26">
        <v>3.9</v>
      </c>
      <c r="AF710" s="25">
        <v>13800</v>
      </c>
      <c r="AG710" s="25">
        <v>222700</v>
      </c>
      <c r="AH710" s="26">
        <v>6.2</v>
      </c>
      <c r="AI710" s="26">
        <v>1.9</v>
      </c>
      <c r="AJ710" s="25">
        <v>160600</v>
      </c>
      <c r="AK710" s="25">
        <v>222700</v>
      </c>
      <c r="AL710" s="26">
        <v>72.099999999999994</v>
      </c>
      <c r="AM710" s="26">
        <v>3.5</v>
      </c>
      <c r="BA710" s="36" t="s">
        <v>718</v>
      </c>
      <c r="BB710" s="37">
        <v>71900</v>
      </c>
      <c r="BC710" s="37">
        <v>119600</v>
      </c>
      <c r="BD710" s="38">
        <v>60.1</v>
      </c>
      <c r="BE710" s="38">
        <v>4.5999999999999996</v>
      </c>
      <c r="BF710" s="37">
        <v>100400</v>
      </c>
      <c r="BG710" s="37">
        <v>119600</v>
      </c>
      <c r="BH710" s="38">
        <v>83.9</v>
      </c>
      <c r="BI710" s="38">
        <v>3.5</v>
      </c>
      <c r="BJ710" s="37">
        <v>3500</v>
      </c>
      <c r="BK710" s="37">
        <v>119600</v>
      </c>
      <c r="BL710" s="38">
        <v>2.9</v>
      </c>
      <c r="BM710" s="38">
        <v>1.6</v>
      </c>
      <c r="CA710" s="33" t="s">
        <v>721</v>
      </c>
      <c r="CB710" s="37">
        <v>81800</v>
      </c>
      <c r="CC710" s="37">
        <v>125100</v>
      </c>
      <c r="CD710" s="38">
        <v>65.400000000000006</v>
      </c>
      <c r="CE710" s="38">
        <v>4.9000000000000004</v>
      </c>
      <c r="CF710" s="37">
        <v>108200</v>
      </c>
      <c r="CG710" s="37">
        <v>125100</v>
      </c>
      <c r="CH710" s="38">
        <v>86.5</v>
      </c>
      <c r="CI710" s="38">
        <v>3.5</v>
      </c>
      <c r="CJ710" s="37">
        <v>3200</v>
      </c>
      <c r="CK710" s="37">
        <v>125100</v>
      </c>
      <c r="CL710" s="38">
        <v>2.5</v>
      </c>
      <c r="CM710" s="38">
        <v>1.6</v>
      </c>
    </row>
    <row r="711" spans="1:91" x14ac:dyDescent="0.3">
      <c r="A711" s="6" t="s">
        <v>118</v>
      </c>
      <c r="B711" s="7">
        <v>100100</v>
      </c>
      <c r="C711" s="7">
        <v>222700</v>
      </c>
      <c r="D711" s="8">
        <v>45</v>
      </c>
      <c r="E711" s="8">
        <v>3.9</v>
      </c>
      <c r="F711" s="7">
        <v>160600</v>
      </c>
      <c r="G711" s="7">
        <v>222700</v>
      </c>
      <c r="H711" s="8">
        <v>72.099999999999994</v>
      </c>
      <c r="I711" s="8">
        <v>3.5</v>
      </c>
      <c r="J711" s="7">
        <v>13800</v>
      </c>
      <c r="K711" s="7">
        <v>222700</v>
      </c>
      <c r="L711" s="8">
        <v>6.2</v>
      </c>
      <c r="M711" s="8">
        <v>1.9</v>
      </c>
      <c r="AA711" s="24" t="s">
        <v>709</v>
      </c>
      <c r="AB711" s="25">
        <v>99100</v>
      </c>
      <c r="AC711" s="25">
        <v>202600</v>
      </c>
      <c r="AD711" s="26">
        <v>48.9</v>
      </c>
      <c r="AE711" s="26">
        <v>4.3</v>
      </c>
      <c r="AF711" s="25">
        <v>7200</v>
      </c>
      <c r="AG711" s="25">
        <v>202600</v>
      </c>
      <c r="AH711" s="26">
        <v>3.6</v>
      </c>
      <c r="AI711" s="26">
        <v>1.6</v>
      </c>
      <c r="AJ711" s="25">
        <v>160800</v>
      </c>
      <c r="AK711" s="25">
        <v>202600</v>
      </c>
      <c r="AL711" s="26">
        <v>79.3</v>
      </c>
      <c r="AM711" s="26">
        <v>3.5</v>
      </c>
      <c r="BA711" s="36" t="s">
        <v>719</v>
      </c>
      <c r="BB711" s="37">
        <v>73200</v>
      </c>
      <c r="BC711" s="37">
        <v>137700</v>
      </c>
      <c r="BD711" s="38">
        <v>53.2</v>
      </c>
      <c r="BE711" s="38">
        <v>4.9000000000000004</v>
      </c>
      <c r="BF711" s="37">
        <v>108600</v>
      </c>
      <c r="BG711" s="37">
        <v>137700</v>
      </c>
      <c r="BH711" s="38">
        <v>78.900000000000006</v>
      </c>
      <c r="BI711" s="38">
        <v>4</v>
      </c>
      <c r="BJ711" s="37">
        <v>5800</v>
      </c>
      <c r="BK711" s="37">
        <v>137700</v>
      </c>
      <c r="BL711" s="38">
        <v>4.2</v>
      </c>
      <c r="BM711" s="38">
        <v>2</v>
      </c>
      <c r="CA711" s="33" t="s">
        <v>722</v>
      </c>
      <c r="CB711" s="37">
        <v>60500</v>
      </c>
      <c r="CC711" s="37">
        <v>131800</v>
      </c>
      <c r="CD711" s="38">
        <v>45.9</v>
      </c>
      <c r="CE711" s="38">
        <v>4.3</v>
      </c>
      <c r="CF711" s="37">
        <v>101200</v>
      </c>
      <c r="CG711" s="37">
        <v>131800</v>
      </c>
      <c r="CH711" s="38">
        <v>76.8</v>
      </c>
      <c r="CI711" s="38">
        <v>3.7</v>
      </c>
      <c r="CJ711" s="37">
        <v>9800</v>
      </c>
      <c r="CK711" s="37">
        <v>131800</v>
      </c>
      <c r="CL711" s="38">
        <v>7.4</v>
      </c>
      <c r="CM711" s="38">
        <v>2.2999999999999998</v>
      </c>
    </row>
    <row r="712" spans="1:91" x14ac:dyDescent="0.3">
      <c r="A712" s="6" t="s">
        <v>119</v>
      </c>
      <c r="B712" s="7">
        <v>99100</v>
      </c>
      <c r="C712" s="7">
        <v>202600</v>
      </c>
      <c r="D712" s="8">
        <v>48.9</v>
      </c>
      <c r="E712" s="8">
        <v>4.3</v>
      </c>
      <c r="F712" s="7">
        <v>160800</v>
      </c>
      <c r="G712" s="7">
        <v>202600</v>
      </c>
      <c r="H712" s="8">
        <v>79.3</v>
      </c>
      <c r="I712" s="8">
        <v>3.5</v>
      </c>
      <c r="J712" s="7">
        <v>7200</v>
      </c>
      <c r="K712" s="7">
        <v>202600</v>
      </c>
      <c r="L712" s="8">
        <v>3.6</v>
      </c>
      <c r="M712" s="8">
        <v>1.6</v>
      </c>
      <c r="AA712" s="24" t="s">
        <v>710</v>
      </c>
      <c r="AB712" s="25">
        <v>118600</v>
      </c>
      <c r="AC712" s="25">
        <v>247100</v>
      </c>
      <c r="AD712" s="26">
        <v>48</v>
      </c>
      <c r="AE712" s="26">
        <v>4.0999999999999996</v>
      </c>
      <c r="AF712" s="25">
        <v>15600</v>
      </c>
      <c r="AG712" s="25">
        <v>247100</v>
      </c>
      <c r="AH712" s="26">
        <v>6.3</v>
      </c>
      <c r="AI712" s="26">
        <v>2</v>
      </c>
      <c r="AJ712" s="25">
        <v>190700</v>
      </c>
      <c r="AK712" s="25">
        <v>247100</v>
      </c>
      <c r="AL712" s="26">
        <v>77.2</v>
      </c>
      <c r="AM712" s="26">
        <v>3.5</v>
      </c>
      <c r="BA712" s="36" t="s">
        <v>720</v>
      </c>
      <c r="BB712" s="37">
        <v>92600</v>
      </c>
      <c r="BC712" s="37">
        <v>200600</v>
      </c>
      <c r="BD712" s="38">
        <v>46.2</v>
      </c>
      <c r="BE712" s="38">
        <v>4</v>
      </c>
      <c r="BF712" s="37">
        <v>153100</v>
      </c>
      <c r="BG712" s="37">
        <v>200600</v>
      </c>
      <c r="BH712" s="38">
        <v>76.3</v>
      </c>
      <c r="BI712" s="38">
        <v>3.4</v>
      </c>
      <c r="BJ712" s="37">
        <v>16900</v>
      </c>
      <c r="BK712" s="37">
        <v>200600</v>
      </c>
      <c r="BL712" s="38">
        <v>8.4</v>
      </c>
      <c r="BM712" s="38">
        <v>2.2000000000000002</v>
      </c>
      <c r="CA712" s="33" t="s">
        <v>723</v>
      </c>
      <c r="CB712" s="37">
        <v>94800</v>
      </c>
      <c r="CC712" s="37">
        <v>188900</v>
      </c>
      <c r="CD712" s="38">
        <v>50.2</v>
      </c>
      <c r="CE712" s="38">
        <v>5.2</v>
      </c>
      <c r="CF712" s="37">
        <v>138900</v>
      </c>
      <c r="CG712" s="37">
        <v>188900</v>
      </c>
      <c r="CH712" s="38">
        <v>73.5</v>
      </c>
      <c r="CI712" s="38">
        <v>4.5999999999999996</v>
      </c>
      <c r="CJ712" s="37">
        <v>16800</v>
      </c>
      <c r="CK712" s="37">
        <v>188900</v>
      </c>
      <c r="CL712" s="38">
        <v>8.9</v>
      </c>
      <c r="CM712" s="38">
        <v>3</v>
      </c>
    </row>
    <row r="713" spans="1:91" x14ac:dyDescent="0.3">
      <c r="A713" s="6" t="s">
        <v>120</v>
      </c>
      <c r="B713" s="7">
        <v>118600</v>
      </c>
      <c r="C713" s="7">
        <v>247100</v>
      </c>
      <c r="D713" s="8">
        <v>48</v>
      </c>
      <c r="E713" s="8">
        <v>4.0999999999999996</v>
      </c>
      <c r="F713" s="7">
        <v>190700</v>
      </c>
      <c r="G713" s="7">
        <v>247100</v>
      </c>
      <c r="H713" s="8">
        <v>77.2</v>
      </c>
      <c r="I713" s="8">
        <v>3.5</v>
      </c>
      <c r="J713" s="7">
        <v>15600</v>
      </c>
      <c r="K713" s="7">
        <v>247100</v>
      </c>
      <c r="L713" s="8">
        <v>6.3</v>
      </c>
      <c r="M713" s="8">
        <v>2</v>
      </c>
      <c r="AA713" s="24" t="s">
        <v>711</v>
      </c>
      <c r="AB713" s="25">
        <v>128200</v>
      </c>
      <c r="AC713" s="25">
        <v>228700</v>
      </c>
      <c r="AD713" s="26">
        <v>56.1</v>
      </c>
      <c r="AE713" s="26">
        <v>4.2</v>
      </c>
      <c r="AF713" s="25">
        <v>14100</v>
      </c>
      <c r="AG713" s="25">
        <v>228700</v>
      </c>
      <c r="AH713" s="26">
        <v>6.2</v>
      </c>
      <c r="AI713" s="26">
        <v>2</v>
      </c>
      <c r="AJ713" s="25">
        <v>175200</v>
      </c>
      <c r="AK713" s="25">
        <v>228700</v>
      </c>
      <c r="AL713" s="26">
        <v>76.599999999999994</v>
      </c>
      <c r="AM713" s="26">
        <v>3.6</v>
      </c>
      <c r="BA713" s="36" t="s">
        <v>721</v>
      </c>
      <c r="BB713" s="37">
        <v>83600</v>
      </c>
      <c r="BC713" s="37">
        <v>123200</v>
      </c>
      <c r="BD713" s="38">
        <v>67.900000000000006</v>
      </c>
      <c r="BE713" s="38">
        <v>4.5999999999999996</v>
      </c>
      <c r="BF713" s="37">
        <v>107400</v>
      </c>
      <c r="BG713" s="37">
        <v>123200</v>
      </c>
      <c r="BH713" s="38">
        <v>87.2</v>
      </c>
      <c r="BI713" s="38">
        <v>3.3</v>
      </c>
      <c r="BJ713" s="37">
        <v>4200</v>
      </c>
      <c r="BK713" s="37">
        <v>123200</v>
      </c>
      <c r="BL713" s="38">
        <v>3.4</v>
      </c>
      <c r="BM713" s="38">
        <v>1.8</v>
      </c>
      <c r="CA713" s="33" t="s">
        <v>724</v>
      </c>
      <c r="CB713" s="37">
        <v>32600</v>
      </c>
      <c r="CC713" s="37">
        <v>76400</v>
      </c>
      <c r="CD713" s="38">
        <v>42.7</v>
      </c>
      <c r="CE713" s="38">
        <v>3.3</v>
      </c>
      <c r="CF713" s="37">
        <v>61300</v>
      </c>
      <c r="CG713" s="37">
        <v>76400</v>
      </c>
      <c r="CH713" s="38">
        <v>80.3</v>
      </c>
      <c r="CI713" s="38">
        <v>2.7</v>
      </c>
      <c r="CJ713" s="37">
        <v>2700</v>
      </c>
      <c r="CK713" s="37">
        <v>76400</v>
      </c>
      <c r="CL713" s="38">
        <v>3.6</v>
      </c>
      <c r="CM713" s="38">
        <v>1.2</v>
      </c>
    </row>
    <row r="714" spans="1:91" x14ac:dyDescent="0.3">
      <c r="A714" s="6" t="s">
        <v>121</v>
      </c>
      <c r="B714" s="7">
        <v>128200</v>
      </c>
      <c r="C714" s="7">
        <v>228700</v>
      </c>
      <c r="D714" s="8">
        <v>56.1</v>
      </c>
      <c r="E714" s="8">
        <v>4.2</v>
      </c>
      <c r="F714" s="7">
        <v>175200</v>
      </c>
      <c r="G714" s="7">
        <v>228700</v>
      </c>
      <c r="H714" s="8">
        <v>76.599999999999994</v>
      </c>
      <c r="I714" s="8">
        <v>3.6</v>
      </c>
      <c r="J714" s="7">
        <v>14100</v>
      </c>
      <c r="K714" s="7">
        <v>228700</v>
      </c>
      <c r="L714" s="8">
        <v>6.2</v>
      </c>
      <c r="M714" s="8">
        <v>2</v>
      </c>
      <c r="AA714" s="24" t="s">
        <v>712</v>
      </c>
      <c r="AB714" s="25">
        <v>88300</v>
      </c>
      <c r="AC714" s="25">
        <v>212900</v>
      </c>
      <c r="AD714" s="26">
        <v>41.5</v>
      </c>
      <c r="AE714" s="26">
        <v>4.5</v>
      </c>
      <c r="AF714" s="25">
        <v>16700</v>
      </c>
      <c r="AG714" s="25">
        <v>212900</v>
      </c>
      <c r="AH714" s="26">
        <v>7.9</v>
      </c>
      <c r="AI714" s="26">
        <v>2.4</v>
      </c>
      <c r="AJ714" s="25">
        <v>159800</v>
      </c>
      <c r="AK714" s="25">
        <v>212900</v>
      </c>
      <c r="AL714" s="26">
        <v>75</v>
      </c>
      <c r="AM714" s="26">
        <v>3.9</v>
      </c>
      <c r="BA714" s="36" t="s">
        <v>722</v>
      </c>
      <c r="BB714" s="37">
        <v>62100</v>
      </c>
      <c r="BC714" s="37">
        <v>128300</v>
      </c>
      <c r="BD714" s="38">
        <v>48.4</v>
      </c>
      <c r="BE714" s="38">
        <v>4.5999999999999996</v>
      </c>
      <c r="BF714" s="37">
        <v>102100</v>
      </c>
      <c r="BG714" s="37">
        <v>128300</v>
      </c>
      <c r="BH714" s="38">
        <v>79.599999999999994</v>
      </c>
      <c r="BI714" s="38">
        <v>3.7</v>
      </c>
      <c r="BJ714" s="37">
        <v>6600</v>
      </c>
      <c r="BK714" s="37">
        <v>128300</v>
      </c>
      <c r="BL714" s="38">
        <v>5.2</v>
      </c>
      <c r="BM714" s="38">
        <v>2</v>
      </c>
      <c r="CA714" s="33" t="s">
        <v>725</v>
      </c>
      <c r="CB714" s="37">
        <v>116200</v>
      </c>
      <c r="CC714" s="37">
        <v>205900</v>
      </c>
      <c r="CD714" s="38">
        <v>56.4</v>
      </c>
      <c r="CE714" s="38">
        <v>3.6</v>
      </c>
      <c r="CF714" s="37">
        <v>177700</v>
      </c>
      <c r="CG714" s="37">
        <v>205900</v>
      </c>
      <c r="CH714" s="38">
        <v>86.3</v>
      </c>
      <c r="CI714" s="38">
        <v>2.5</v>
      </c>
      <c r="CJ714" s="37">
        <v>8100</v>
      </c>
      <c r="CK714" s="37">
        <v>205900</v>
      </c>
      <c r="CL714" s="38">
        <v>3.9</v>
      </c>
      <c r="CM714" s="38">
        <v>1.4</v>
      </c>
    </row>
    <row r="715" spans="1:91" x14ac:dyDescent="0.3">
      <c r="A715" s="6" t="s">
        <v>122</v>
      </c>
      <c r="B715" s="7">
        <v>88300</v>
      </c>
      <c r="C715" s="7">
        <v>212900</v>
      </c>
      <c r="D715" s="8">
        <v>41.5</v>
      </c>
      <c r="E715" s="8">
        <v>4.5</v>
      </c>
      <c r="F715" s="7">
        <v>159800</v>
      </c>
      <c r="G715" s="7">
        <v>212900</v>
      </c>
      <c r="H715" s="8">
        <v>75</v>
      </c>
      <c r="I715" s="8">
        <v>3.9</v>
      </c>
      <c r="J715" s="7">
        <v>16700</v>
      </c>
      <c r="K715" s="7">
        <v>212900</v>
      </c>
      <c r="L715" s="8">
        <v>7.9</v>
      </c>
      <c r="M715" s="8">
        <v>2.4</v>
      </c>
      <c r="AA715" s="24" t="s">
        <v>713</v>
      </c>
      <c r="AB715" s="25">
        <v>84500</v>
      </c>
      <c r="AC715" s="25">
        <v>184200</v>
      </c>
      <c r="AD715" s="26">
        <v>45.9</v>
      </c>
      <c r="AE715" s="26">
        <v>4.7</v>
      </c>
      <c r="AF715" s="25">
        <v>11500</v>
      </c>
      <c r="AG715" s="25">
        <v>184200</v>
      </c>
      <c r="AH715" s="26">
        <v>6.3</v>
      </c>
      <c r="AI715" s="26">
        <v>2.2999999999999998</v>
      </c>
      <c r="AJ715" s="25">
        <v>140300</v>
      </c>
      <c r="AK715" s="25">
        <v>184200</v>
      </c>
      <c r="AL715" s="26">
        <v>76.2</v>
      </c>
      <c r="AM715" s="26">
        <v>4</v>
      </c>
      <c r="BA715" s="36" t="s">
        <v>723</v>
      </c>
      <c r="BB715" s="37">
        <v>90800</v>
      </c>
      <c r="BC715" s="37">
        <v>186400</v>
      </c>
      <c r="BD715" s="38">
        <v>48.7</v>
      </c>
      <c r="BE715" s="38">
        <v>4.8</v>
      </c>
      <c r="BF715" s="37">
        <v>135000</v>
      </c>
      <c r="BG715" s="37">
        <v>186400</v>
      </c>
      <c r="BH715" s="38">
        <v>72.400000000000006</v>
      </c>
      <c r="BI715" s="38">
        <v>4.3</v>
      </c>
      <c r="BJ715" s="37">
        <v>16700</v>
      </c>
      <c r="BK715" s="37">
        <v>186400</v>
      </c>
      <c r="BL715" s="38">
        <v>9</v>
      </c>
      <c r="BM715" s="38">
        <v>2.7</v>
      </c>
      <c r="CA715" s="33" t="s">
        <v>726</v>
      </c>
      <c r="CB715" s="37">
        <v>24300</v>
      </c>
      <c r="CC715" s="37">
        <v>76500</v>
      </c>
      <c r="CD715" s="38">
        <v>31.8</v>
      </c>
      <c r="CE715" s="38">
        <v>3.2</v>
      </c>
      <c r="CF715" s="37">
        <v>58200</v>
      </c>
      <c r="CG715" s="37">
        <v>76500</v>
      </c>
      <c r="CH715" s="38">
        <v>76.2</v>
      </c>
      <c r="CI715" s="38">
        <v>2.9</v>
      </c>
      <c r="CJ715" s="37">
        <v>3700</v>
      </c>
      <c r="CK715" s="37">
        <v>76500</v>
      </c>
      <c r="CL715" s="38">
        <v>4.8</v>
      </c>
      <c r="CM715" s="38">
        <v>1.5</v>
      </c>
    </row>
    <row r="716" spans="1:91" x14ac:dyDescent="0.3">
      <c r="A716" s="6" t="s">
        <v>123</v>
      </c>
      <c r="B716" s="7">
        <v>84500</v>
      </c>
      <c r="C716" s="7">
        <v>184200</v>
      </c>
      <c r="D716" s="8">
        <v>45.9</v>
      </c>
      <c r="E716" s="8">
        <v>4.7</v>
      </c>
      <c r="F716" s="7">
        <v>140300</v>
      </c>
      <c r="G716" s="7">
        <v>184200</v>
      </c>
      <c r="H716" s="8">
        <v>76.2</v>
      </c>
      <c r="I716" s="8">
        <v>4</v>
      </c>
      <c r="J716" s="7">
        <v>11500</v>
      </c>
      <c r="K716" s="7">
        <v>184200</v>
      </c>
      <c r="L716" s="8">
        <v>6.3</v>
      </c>
      <c r="M716" s="8">
        <v>2.2999999999999998</v>
      </c>
      <c r="AA716" s="24" t="s">
        <v>714</v>
      </c>
      <c r="AB716" s="25">
        <v>71700</v>
      </c>
      <c r="AC716" s="25">
        <v>160600</v>
      </c>
      <c r="AD716" s="26">
        <v>44.7</v>
      </c>
      <c r="AE716" s="26">
        <v>4.5</v>
      </c>
      <c r="AF716" s="25">
        <v>4400</v>
      </c>
      <c r="AG716" s="25">
        <v>160600</v>
      </c>
      <c r="AH716" s="26">
        <v>2.8</v>
      </c>
      <c r="AI716" s="26">
        <v>1.5</v>
      </c>
      <c r="AJ716" s="25">
        <v>128600</v>
      </c>
      <c r="AK716" s="25">
        <v>160600</v>
      </c>
      <c r="AL716" s="26">
        <v>80.099999999999994</v>
      </c>
      <c r="AM716" s="26">
        <v>3.6</v>
      </c>
      <c r="BA716" s="36" t="s">
        <v>724</v>
      </c>
      <c r="BB716" s="37">
        <v>32800</v>
      </c>
      <c r="BC716" s="37">
        <v>76800</v>
      </c>
      <c r="BD716" s="38">
        <v>42.8</v>
      </c>
      <c r="BE716" s="38">
        <v>3.2</v>
      </c>
      <c r="BF716" s="37">
        <v>60400</v>
      </c>
      <c r="BG716" s="37">
        <v>76800</v>
      </c>
      <c r="BH716" s="38">
        <v>78.7</v>
      </c>
      <c r="BI716" s="38">
        <v>2.6</v>
      </c>
      <c r="BJ716" s="37">
        <v>3400</v>
      </c>
      <c r="BK716" s="37">
        <v>76800</v>
      </c>
      <c r="BL716" s="38">
        <v>4.4000000000000004</v>
      </c>
      <c r="BM716" s="38">
        <v>1.3</v>
      </c>
      <c r="CA716" s="33" t="s">
        <v>727</v>
      </c>
      <c r="CB716" s="37">
        <v>57800</v>
      </c>
      <c r="CC716" s="37">
        <v>175900</v>
      </c>
      <c r="CD716" s="38">
        <v>32.9</v>
      </c>
      <c r="CE716" s="38">
        <v>3.7</v>
      </c>
      <c r="CF716" s="37">
        <v>132300</v>
      </c>
      <c r="CG716" s="37">
        <v>175900</v>
      </c>
      <c r="CH716" s="38">
        <v>75.2</v>
      </c>
      <c r="CI716" s="38">
        <v>3.4</v>
      </c>
      <c r="CJ716" s="37">
        <v>14700</v>
      </c>
      <c r="CK716" s="37">
        <v>175900</v>
      </c>
      <c r="CL716" s="38">
        <v>8.4</v>
      </c>
      <c r="CM716" s="38">
        <v>2.2000000000000002</v>
      </c>
    </row>
    <row r="717" spans="1:91" x14ac:dyDescent="0.3">
      <c r="A717" s="6" t="s">
        <v>124</v>
      </c>
      <c r="B717" s="7">
        <v>71700</v>
      </c>
      <c r="C717" s="7">
        <v>160600</v>
      </c>
      <c r="D717" s="8">
        <v>44.7</v>
      </c>
      <c r="E717" s="8">
        <v>4.5</v>
      </c>
      <c r="F717" s="7">
        <v>128600</v>
      </c>
      <c r="G717" s="7">
        <v>160600</v>
      </c>
      <c r="H717" s="8">
        <v>80.099999999999994</v>
      </c>
      <c r="I717" s="8">
        <v>3.6</v>
      </c>
      <c r="J717" s="7">
        <v>4400</v>
      </c>
      <c r="K717" s="7">
        <v>160600</v>
      </c>
      <c r="L717" s="8">
        <v>2.8</v>
      </c>
      <c r="M717" s="8">
        <v>1.5</v>
      </c>
      <c r="AA717" s="24" t="s">
        <v>715</v>
      </c>
      <c r="AB717" s="25">
        <v>43900</v>
      </c>
      <c r="AC717" s="25">
        <v>157000</v>
      </c>
      <c r="AD717" s="26">
        <v>28</v>
      </c>
      <c r="AE717" s="26">
        <v>4.2</v>
      </c>
      <c r="AF717" s="25">
        <v>12700</v>
      </c>
      <c r="AG717" s="25">
        <v>157000</v>
      </c>
      <c r="AH717" s="26">
        <v>8.1</v>
      </c>
      <c r="AI717" s="26">
        <v>2.6</v>
      </c>
      <c r="AJ717" s="25">
        <v>106400</v>
      </c>
      <c r="AK717" s="25">
        <v>157000</v>
      </c>
      <c r="AL717" s="26">
        <v>67.8</v>
      </c>
      <c r="AM717" s="26">
        <v>4.4000000000000004</v>
      </c>
      <c r="BA717" s="36" t="s">
        <v>725</v>
      </c>
      <c r="BB717" s="37">
        <v>104100</v>
      </c>
      <c r="BC717" s="37">
        <v>205500</v>
      </c>
      <c r="BD717" s="38">
        <v>50.6</v>
      </c>
      <c r="BE717" s="38">
        <v>3.5</v>
      </c>
      <c r="BF717" s="37">
        <v>180100</v>
      </c>
      <c r="BG717" s="37">
        <v>205500</v>
      </c>
      <c r="BH717" s="38">
        <v>87.7</v>
      </c>
      <c r="BI717" s="38">
        <v>2.2999999999999998</v>
      </c>
      <c r="BJ717" s="37">
        <v>6400</v>
      </c>
      <c r="BK717" s="37">
        <v>205500</v>
      </c>
      <c r="BL717" s="38">
        <v>3.1</v>
      </c>
      <c r="BM717" s="38">
        <v>1.2</v>
      </c>
      <c r="CA717" s="33" t="s">
        <v>728</v>
      </c>
      <c r="CB717" s="37">
        <v>74900</v>
      </c>
      <c r="CC717" s="37">
        <v>170700</v>
      </c>
      <c r="CD717" s="38">
        <v>43.9</v>
      </c>
      <c r="CE717" s="38">
        <v>3.3</v>
      </c>
      <c r="CF717" s="37">
        <v>131000</v>
      </c>
      <c r="CG717" s="37">
        <v>170700</v>
      </c>
      <c r="CH717" s="38">
        <v>76.8</v>
      </c>
      <c r="CI717" s="38">
        <v>2.8</v>
      </c>
      <c r="CJ717" s="37">
        <v>9200</v>
      </c>
      <c r="CK717" s="37">
        <v>170700</v>
      </c>
      <c r="CL717" s="38">
        <v>5.4</v>
      </c>
      <c r="CM717" s="38">
        <v>1.5</v>
      </c>
    </row>
    <row r="718" spans="1:91" x14ac:dyDescent="0.3">
      <c r="A718" s="6" t="s">
        <v>125</v>
      </c>
      <c r="B718" s="7">
        <v>43900</v>
      </c>
      <c r="C718" s="7">
        <v>157000</v>
      </c>
      <c r="D718" s="8">
        <v>28</v>
      </c>
      <c r="E718" s="8">
        <v>4.2</v>
      </c>
      <c r="F718" s="7">
        <v>106400</v>
      </c>
      <c r="G718" s="7">
        <v>157000</v>
      </c>
      <c r="H718" s="8">
        <v>67.8</v>
      </c>
      <c r="I718" s="8">
        <v>4.4000000000000004</v>
      </c>
      <c r="J718" s="7">
        <v>12700</v>
      </c>
      <c r="K718" s="7">
        <v>157000</v>
      </c>
      <c r="L718" s="8">
        <v>8.1</v>
      </c>
      <c r="M718" s="8">
        <v>2.6</v>
      </c>
      <c r="AA718" s="24" t="s">
        <v>716</v>
      </c>
      <c r="AB718" s="25">
        <v>88300</v>
      </c>
      <c r="AC718" s="25">
        <v>197900</v>
      </c>
      <c r="AD718" s="26">
        <v>44.6</v>
      </c>
      <c r="AE718" s="26">
        <v>4.5999999999999996</v>
      </c>
      <c r="AF718" s="25">
        <v>10900</v>
      </c>
      <c r="AG718" s="25">
        <v>197900</v>
      </c>
      <c r="AH718" s="26">
        <v>5.5</v>
      </c>
      <c r="AI718" s="26">
        <v>2.1</v>
      </c>
      <c r="AJ718" s="25">
        <v>149200</v>
      </c>
      <c r="AK718" s="25">
        <v>197900</v>
      </c>
      <c r="AL718" s="26">
        <v>75.400000000000006</v>
      </c>
      <c r="AM718" s="26">
        <v>3.9</v>
      </c>
      <c r="BA718" s="36" t="s">
        <v>726</v>
      </c>
      <c r="BB718" s="37">
        <v>22700</v>
      </c>
      <c r="BC718" s="37">
        <v>76400</v>
      </c>
      <c r="BD718" s="38">
        <v>29.8</v>
      </c>
      <c r="BE718" s="38">
        <v>2.9</v>
      </c>
      <c r="BF718" s="37">
        <v>56500</v>
      </c>
      <c r="BG718" s="37">
        <v>76400</v>
      </c>
      <c r="BH718" s="38">
        <v>74</v>
      </c>
      <c r="BI718" s="38">
        <v>2.8</v>
      </c>
      <c r="BJ718" s="37">
        <v>4500</v>
      </c>
      <c r="BK718" s="37">
        <v>76400</v>
      </c>
      <c r="BL718" s="38">
        <v>5.9</v>
      </c>
      <c r="BM718" s="38">
        <v>1.5</v>
      </c>
      <c r="CA718" s="33" t="s">
        <v>729</v>
      </c>
      <c r="CB718" s="37">
        <v>47500</v>
      </c>
      <c r="CC718" s="37">
        <v>143700</v>
      </c>
      <c r="CD718" s="38">
        <v>33.1</v>
      </c>
      <c r="CE718" s="38">
        <v>3.3</v>
      </c>
      <c r="CF718" s="37">
        <v>110500</v>
      </c>
      <c r="CG718" s="37">
        <v>143700</v>
      </c>
      <c r="CH718" s="38">
        <v>76.900000000000006</v>
      </c>
      <c r="CI718" s="38">
        <v>3</v>
      </c>
      <c r="CJ718" s="37">
        <v>9900</v>
      </c>
      <c r="CK718" s="37">
        <v>143700</v>
      </c>
      <c r="CL718" s="38">
        <v>6.9</v>
      </c>
      <c r="CM718" s="38">
        <v>1.8</v>
      </c>
    </row>
    <row r="719" spans="1:91" x14ac:dyDescent="0.3">
      <c r="A719" s="6" t="s">
        <v>126</v>
      </c>
      <c r="B719" s="7">
        <v>88300</v>
      </c>
      <c r="C719" s="7">
        <v>197900</v>
      </c>
      <c r="D719" s="8">
        <v>44.6</v>
      </c>
      <c r="E719" s="8">
        <v>4.5999999999999996</v>
      </c>
      <c r="F719" s="7">
        <v>149200</v>
      </c>
      <c r="G719" s="7">
        <v>197900</v>
      </c>
      <c r="H719" s="8">
        <v>75.400000000000006</v>
      </c>
      <c r="I719" s="8">
        <v>3.9</v>
      </c>
      <c r="J719" s="7">
        <v>10900</v>
      </c>
      <c r="K719" s="7">
        <v>197900</v>
      </c>
      <c r="L719" s="8">
        <v>5.5</v>
      </c>
      <c r="M719" s="8">
        <v>2.1</v>
      </c>
      <c r="AA719" s="24" t="s">
        <v>717</v>
      </c>
      <c r="AB719" s="25">
        <v>92300</v>
      </c>
      <c r="AC719" s="25">
        <v>184900</v>
      </c>
      <c r="AD719" s="26">
        <v>49.9</v>
      </c>
      <c r="AE719" s="26">
        <v>5</v>
      </c>
      <c r="AF719" s="25">
        <v>12500</v>
      </c>
      <c r="AG719" s="25">
        <v>184900</v>
      </c>
      <c r="AH719" s="26">
        <v>6.8</v>
      </c>
      <c r="AI719" s="26">
        <v>2.5</v>
      </c>
      <c r="AJ719" s="25">
        <v>137200</v>
      </c>
      <c r="AK719" s="25">
        <v>184900</v>
      </c>
      <c r="AL719" s="26">
        <v>74.2</v>
      </c>
      <c r="AM719" s="26">
        <v>4.4000000000000004</v>
      </c>
      <c r="BA719" s="36" t="s">
        <v>727</v>
      </c>
      <c r="BB719" s="37">
        <v>49300</v>
      </c>
      <c r="BC719" s="37">
        <v>175500</v>
      </c>
      <c r="BD719" s="38">
        <v>28.1</v>
      </c>
      <c r="BE719" s="38">
        <v>3.4</v>
      </c>
      <c r="BF719" s="37">
        <v>125300</v>
      </c>
      <c r="BG719" s="37">
        <v>175500</v>
      </c>
      <c r="BH719" s="38">
        <v>71.400000000000006</v>
      </c>
      <c r="BI719" s="38">
        <v>3.4</v>
      </c>
      <c r="BJ719" s="37">
        <v>12100</v>
      </c>
      <c r="BK719" s="37">
        <v>175500</v>
      </c>
      <c r="BL719" s="38">
        <v>6.9</v>
      </c>
      <c r="BM719" s="38">
        <v>1.9</v>
      </c>
      <c r="CA719" s="33" t="s">
        <v>730</v>
      </c>
      <c r="CB719" s="37">
        <v>53900</v>
      </c>
      <c r="CC719" s="37">
        <v>110900</v>
      </c>
      <c r="CD719" s="38">
        <v>48.5</v>
      </c>
      <c r="CE719" s="38">
        <v>3.5</v>
      </c>
      <c r="CF719" s="37">
        <v>85100</v>
      </c>
      <c r="CG719" s="37">
        <v>110900</v>
      </c>
      <c r="CH719" s="38">
        <v>76.7</v>
      </c>
      <c r="CI719" s="38">
        <v>3</v>
      </c>
      <c r="CJ719" s="37">
        <v>9100</v>
      </c>
      <c r="CK719" s="37">
        <v>110900</v>
      </c>
      <c r="CL719" s="38">
        <v>8.1999999999999993</v>
      </c>
      <c r="CM719" s="38">
        <v>1.9</v>
      </c>
    </row>
    <row r="720" spans="1:91" x14ac:dyDescent="0.3">
      <c r="A720" s="6" t="s">
        <v>127</v>
      </c>
      <c r="B720" s="7">
        <v>92300</v>
      </c>
      <c r="C720" s="7">
        <v>184900</v>
      </c>
      <c r="D720" s="8">
        <v>49.9</v>
      </c>
      <c r="E720" s="8">
        <v>5</v>
      </c>
      <c r="F720" s="7">
        <v>137200</v>
      </c>
      <c r="G720" s="7">
        <v>184900</v>
      </c>
      <c r="H720" s="8">
        <v>74.2</v>
      </c>
      <c r="I720" s="8">
        <v>4.4000000000000004</v>
      </c>
      <c r="J720" s="7">
        <v>12500</v>
      </c>
      <c r="K720" s="7">
        <v>184900</v>
      </c>
      <c r="L720" s="8">
        <v>6.8</v>
      </c>
      <c r="M720" s="8">
        <v>2.5</v>
      </c>
      <c r="AA720" s="24" t="s">
        <v>718</v>
      </c>
      <c r="AB720" s="25">
        <v>63400</v>
      </c>
      <c r="AC720" s="25">
        <v>118100</v>
      </c>
      <c r="AD720" s="26">
        <v>53.7</v>
      </c>
      <c r="AE720" s="26">
        <v>4.7</v>
      </c>
      <c r="AF720" s="25">
        <v>5600</v>
      </c>
      <c r="AG720" s="25">
        <v>118100</v>
      </c>
      <c r="AH720" s="26">
        <v>4.7</v>
      </c>
      <c r="AI720" s="26">
        <v>2</v>
      </c>
      <c r="AJ720" s="25">
        <v>97600</v>
      </c>
      <c r="AK720" s="25">
        <v>118100</v>
      </c>
      <c r="AL720" s="26">
        <v>82.6</v>
      </c>
      <c r="AM720" s="26">
        <v>3.6</v>
      </c>
      <c r="BA720" s="36" t="s">
        <v>728</v>
      </c>
      <c r="BB720" s="37">
        <v>67300</v>
      </c>
      <c r="BC720" s="37">
        <v>169700</v>
      </c>
      <c r="BD720" s="38">
        <v>39.6</v>
      </c>
      <c r="BE720" s="38">
        <v>3.2</v>
      </c>
      <c r="BF720" s="37">
        <v>128300</v>
      </c>
      <c r="BG720" s="37">
        <v>169700</v>
      </c>
      <c r="BH720" s="38">
        <v>75.599999999999994</v>
      </c>
      <c r="BI720" s="38">
        <v>2.8</v>
      </c>
      <c r="BJ720" s="37">
        <v>14200</v>
      </c>
      <c r="BK720" s="37">
        <v>169700</v>
      </c>
      <c r="BL720" s="38">
        <v>8.4</v>
      </c>
      <c r="BM720" s="38">
        <v>1.8</v>
      </c>
      <c r="CA720" s="33" t="s">
        <v>731</v>
      </c>
      <c r="CB720" s="37">
        <v>38600</v>
      </c>
      <c r="CC720" s="37">
        <v>95900</v>
      </c>
      <c r="CD720" s="38">
        <v>40.299999999999997</v>
      </c>
      <c r="CE720" s="38">
        <v>3.4</v>
      </c>
      <c r="CF720" s="37">
        <v>67100</v>
      </c>
      <c r="CG720" s="37">
        <v>95900</v>
      </c>
      <c r="CH720" s="38">
        <v>69.900000000000006</v>
      </c>
      <c r="CI720" s="38">
        <v>3.2</v>
      </c>
      <c r="CJ720" s="37">
        <v>6900</v>
      </c>
      <c r="CK720" s="37">
        <v>95900</v>
      </c>
      <c r="CL720" s="38">
        <v>7.2</v>
      </c>
      <c r="CM720" s="38">
        <v>1.8</v>
      </c>
    </row>
    <row r="721" spans="1:91" x14ac:dyDescent="0.3">
      <c r="A721" s="6" t="s">
        <v>128</v>
      </c>
      <c r="B721" s="7">
        <v>63400</v>
      </c>
      <c r="C721" s="7">
        <v>118100</v>
      </c>
      <c r="D721" s="8">
        <v>53.7</v>
      </c>
      <c r="E721" s="8">
        <v>4.7</v>
      </c>
      <c r="F721" s="7">
        <v>97600</v>
      </c>
      <c r="G721" s="7">
        <v>118100</v>
      </c>
      <c r="H721" s="8">
        <v>82.6</v>
      </c>
      <c r="I721" s="8">
        <v>3.6</v>
      </c>
      <c r="J721" s="7">
        <v>5600</v>
      </c>
      <c r="K721" s="7">
        <v>118100</v>
      </c>
      <c r="L721" s="8">
        <v>4.7</v>
      </c>
      <c r="M721" s="8">
        <v>2</v>
      </c>
      <c r="AA721" s="24" t="s">
        <v>719</v>
      </c>
      <c r="AB721" s="25">
        <v>84100</v>
      </c>
      <c r="AC721" s="25">
        <v>139100</v>
      </c>
      <c r="AD721" s="26">
        <v>60.5</v>
      </c>
      <c r="AE721" s="26">
        <v>4.5999999999999996</v>
      </c>
      <c r="AF721" s="25">
        <v>7800</v>
      </c>
      <c r="AG721" s="25">
        <v>139100</v>
      </c>
      <c r="AH721" s="26">
        <v>5.6</v>
      </c>
      <c r="AI721" s="26">
        <v>2.2000000000000002</v>
      </c>
      <c r="AJ721" s="25">
        <v>116700</v>
      </c>
      <c r="AK721" s="25">
        <v>139100</v>
      </c>
      <c r="AL721" s="26">
        <v>83.9</v>
      </c>
      <c r="AM721" s="26">
        <v>3.4</v>
      </c>
      <c r="BA721" s="36" t="s">
        <v>729</v>
      </c>
      <c r="BB721" s="37">
        <v>50800</v>
      </c>
      <c r="BC721" s="37">
        <v>143000</v>
      </c>
      <c r="BD721" s="38">
        <v>35.6</v>
      </c>
      <c r="BE721" s="38">
        <v>3.6</v>
      </c>
      <c r="BF721" s="37">
        <v>108100</v>
      </c>
      <c r="BG721" s="37">
        <v>143000</v>
      </c>
      <c r="BH721" s="38">
        <v>75.599999999999994</v>
      </c>
      <c r="BI721" s="38">
        <v>3.2</v>
      </c>
      <c r="BJ721" s="37">
        <v>9900</v>
      </c>
      <c r="BK721" s="37">
        <v>143000</v>
      </c>
      <c r="BL721" s="38">
        <v>6.9</v>
      </c>
      <c r="BM721" s="38">
        <v>1.9</v>
      </c>
      <c r="CA721" s="33" t="s">
        <v>732</v>
      </c>
      <c r="CB721" s="37">
        <v>66000</v>
      </c>
      <c r="CC721" s="37">
        <v>173100</v>
      </c>
      <c r="CD721" s="38">
        <v>38.1</v>
      </c>
      <c r="CE721" s="38">
        <v>3.1</v>
      </c>
      <c r="CF721" s="37">
        <v>132200</v>
      </c>
      <c r="CG721" s="37">
        <v>173100</v>
      </c>
      <c r="CH721" s="38">
        <v>76.3</v>
      </c>
      <c r="CI721" s="38">
        <v>2.7</v>
      </c>
      <c r="CJ721" s="37">
        <v>13000</v>
      </c>
      <c r="CK721" s="37">
        <v>173100</v>
      </c>
      <c r="CL721" s="38">
        <v>7.5</v>
      </c>
      <c r="CM721" s="38">
        <v>1.7</v>
      </c>
    </row>
    <row r="722" spans="1:91" x14ac:dyDescent="0.3">
      <c r="A722" s="6" t="s">
        <v>129</v>
      </c>
      <c r="B722" s="7">
        <v>84100</v>
      </c>
      <c r="C722" s="7">
        <v>139100</v>
      </c>
      <c r="D722" s="8">
        <v>60.5</v>
      </c>
      <c r="E722" s="8">
        <v>4.5999999999999996</v>
      </c>
      <c r="F722" s="7">
        <v>116700</v>
      </c>
      <c r="G722" s="7">
        <v>139100</v>
      </c>
      <c r="H722" s="8">
        <v>83.9</v>
      </c>
      <c r="I722" s="8">
        <v>3.4</v>
      </c>
      <c r="J722" s="7">
        <v>7800</v>
      </c>
      <c r="K722" s="7">
        <v>139100</v>
      </c>
      <c r="L722" s="8">
        <v>5.6</v>
      </c>
      <c r="M722" s="8">
        <v>2.2000000000000002</v>
      </c>
      <c r="AA722" s="24" t="s">
        <v>720</v>
      </c>
      <c r="AB722" s="25">
        <v>95500</v>
      </c>
      <c r="AC722" s="25">
        <v>196000</v>
      </c>
      <c r="AD722" s="26">
        <v>48.7</v>
      </c>
      <c r="AE722" s="26">
        <v>4</v>
      </c>
      <c r="AF722" s="25">
        <v>17700</v>
      </c>
      <c r="AG722" s="25">
        <v>196000</v>
      </c>
      <c r="AH722" s="26">
        <v>9</v>
      </c>
      <c r="AI722" s="26">
        <v>2.2999999999999998</v>
      </c>
      <c r="AJ722" s="25">
        <v>151500</v>
      </c>
      <c r="AK722" s="25">
        <v>196000</v>
      </c>
      <c r="AL722" s="26">
        <v>77.3</v>
      </c>
      <c r="AM722" s="26">
        <v>3.4</v>
      </c>
      <c r="BA722" s="36" t="s">
        <v>730</v>
      </c>
      <c r="BB722" s="37">
        <v>59000</v>
      </c>
      <c r="BC722" s="37">
        <v>109600</v>
      </c>
      <c r="BD722" s="38">
        <v>53.8</v>
      </c>
      <c r="BE722" s="38">
        <v>3.9</v>
      </c>
      <c r="BF722" s="37">
        <v>90100</v>
      </c>
      <c r="BG722" s="37">
        <v>109600</v>
      </c>
      <c r="BH722" s="38">
        <v>82.2</v>
      </c>
      <c r="BI722" s="38">
        <v>3</v>
      </c>
      <c r="BJ722" s="37">
        <v>7500</v>
      </c>
      <c r="BK722" s="37">
        <v>109600</v>
      </c>
      <c r="BL722" s="38">
        <v>6.8</v>
      </c>
      <c r="BM722" s="38">
        <v>2</v>
      </c>
      <c r="CA722" s="33" t="s">
        <v>733</v>
      </c>
      <c r="CB722" s="37">
        <v>44100</v>
      </c>
      <c r="CC722" s="37">
        <v>96700</v>
      </c>
      <c r="CD722" s="38">
        <v>45.6</v>
      </c>
      <c r="CE722" s="38">
        <v>3.7</v>
      </c>
      <c r="CF722" s="37">
        <v>80100</v>
      </c>
      <c r="CG722" s="37">
        <v>96700</v>
      </c>
      <c r="CH722" s="38">
        <v>82.9</v>
      </c>
      <c r="CI722" s="38">
        <v>2.8</v>
      </c>
      <c r="CJ722" s="37">
        <v>3300</v>
      </c>
      <c r="CK722" s="37">
        <v>96700</v>
      </c>
      <c r="CL722" s="38">
        <v>3.4</v>
      </c>
      <c r="CM722" s="38">
        <v>1.3</v>
      </c>
    </row>
    <row r="723" spans="1:91" x14ac:dyDescent="0.3">
      <c r="A723" s="6" t="s">
        <v>130</v>
      </c>
      <c r="B723" s="7">
        <v>95500</v>
      </c>
      <c r="C723" s="7">
        <v>196000</v>
      </c>
      <c r="D723" s="8">
        <v>48.7</v>
      </c>
      <c r="E723" s="8">
        <v>4</v>
      </c>
      <c r="F723" s="7">
        <v>151500</v>
      </c>
      <c r="G723" s="7">
        <v>196000</v>
      </c>
      <c r="H723" s="8">
        <v>77.3</v>
      </c>
      <c r="I723" s="8">
        <v>3.4</v>
      </c>
      <c r="J723" s="7">
        <v>17700</v>
      </c>
      <c r="K723" s="7">
        <v>196000</v>
      </c>
      <c r="L723" s="8">
        <v>9</v>
      </c>
      <c r="M723" s="8">
        <v>2.2999999999999998</v>
      </c>
      <c r="AA723" s="24" t="s">
        <v>721</v>
      </c>
      <c r="AB723" s="25">
        <v>92300</v>
      </c>
      <c r="AC723" s="25">
        <v>129000</v>
      </c>
      <c r="AD723" s="26">
        <v>71.599999999999994</v>
      </c>
      <c r="AE723" s="26">
        <v>4.3</v>
      </c>
      <c r="AF723" s="25">
        <v>2700</v>
      </c>
      <c r="AG723" s="25">
        <v>129000</v>
      </c>
      <c r="AH723" s="26">
        <v>2.1</v>
      </c>
      <c r="AI723" s="25" t="s">
        <v>100</v>
      </c>
      <c r="AJ723" s="25">
        <v>116100</v>
      </c>
      <c r="AK723" s="25">
        <v>129000</v>
      </c>
      <c r="AL723" s="26">
        <v>90</v>
      </c>
      <c r="AM723" s="26">
        <v>2.9</v>
      </c>
      <c r="BA723" s="36" t="s">
        <v>731</v>
      </c>
      <c r="BB723" s="37">
        <v>40200</v>
      </c>
      <c r="BC723" s="37">
        <v>95800</v>
      </c>
      <c r="BD723" s="38">
        <v>41.9</v>
      </c>
      <c r="BE723" s="38">
        <v>3.1</v>
      </c>
      <c r="BF723" s="37">
        <v>67300</v>
      </c>
      <c r="BG723" s="37">
        <v>95800</v>
      </c>
      <c r="BH723" s="38">
        <v>70.2</v>
      </c>
      <c r="BI723" s="38">
        <v>2.9</v>
      </c>
      <c r="BJ723" s="37">
        <v>7400</v>
      </c>
      <c r="BK723" s="37">
        <v>95800</v>
      </c>
      <c r="BL723" s="38">
        <v>7.7</v>
      </c>
      <c r="BM723" s="38">
        <v>1.7</v>
      </c>
      <c r="CA723" s="33" t="s">
        <v>734</v>
      </c>
      <c r="CB723" s="37">
        <v>49800</v>
      </c>
      <c r="CC723" s="37">
        <v>91200</v>
      </c>
      <c r="CD723" s="38">
        <v>54.6</v>
      </c>
      <c r="CE723" s="38">
        <v>3.1</v>
      </c>
      <c r="CF723" s="37">
        <v>76700</v>
      </c>
      <c r="CG723" s="37">
        <v>91200</v>
      </c>
      <c r="CH723" s="38">
        <v>84.1</v>
      </c>
      <c r="CI723" s="38">
        <v>2.2999999999999998</v>
      </c>
      <c r="CJ723" s="37">
        <v>3100</v>
      </c>
      <c r="CK723" s="37">
        <v>91200</v>
      </c>
      <c r="CL723" s="38">
        <v>3.4</v>
      </c>
      <c r="CM723" s="38">
        <v>1.1000000000000001</v>
      </c>
    </row>
    <row r="724" spans="1:91" x14ac:dyDescent="0.3">
      <c r="A724" s="6" t="s">
        <v>131</v>
      </c>
      <c r="B724" s="7">
        <v>92300</v>
      </c>
      <c r="C724" s="7">
        <v>129000</v>
      </c>
      <c r="D724" s="8">
        <v>71.599999999999994</v>
      </c>
      <c r="E724" s="8">
        <v>4.3</v>
      </c>
      <c r="F724" s="7">
        <v>116100</v>
      </c>
      <c r="G724" s="7">
        <v>129000</v>
      </c>
      <c r="H724" s="8">
        <v>90</v>
      </c>
      <c r="I724" s="8">
        <v>2.9</v>
      </c>
      <c r="J724" s="7">
        <v>2700</v>
      </c>
      <c r="K724" s="7">
        <v>129000</v>
      </c>
      <c r="L724" s="8">
        <v>2.1</v>
      </c>
      <c r="M724" s="7" t="s">
        <v>100</v>
      </c>
      <c r="AA724" s="24" t="s">
        <v>722</v>
      </c>
      <c r="AB724" s="25">
        <v>57500</v>
      </c>
      <c r="AC724" s="25">
        <v>129800</v>
      </c>
      <c r="AD724" s="26">
        <v>44.3</v>
      </c>
      <c r="AE724" s="26">
        <v>4.5999999999999996</v>
      </c>
      <c r="AF724" s="25">
        <v>8100</v>
      </c>
      <c r="AG724" s="25">
        <v>129800</v>
      </c>
      <c r="AH724" s="26">
        <v>6.2</v>
      </c>
      <c r="AI724" s="26">
        <v>2.2000000000000002</v>
      </c>
      <c r="AJ724" s="25">
        <v>101500</v>
      </c>
      <c r="AK724" s="25">
        <v>129800</v>
      </c>
      <c r="AL724" s="26">
        <v>78.2</v>
      </c>
      <c r="AM724" s="26">
        <v>3.8</v>
      </c>
      <c r="BA724" s="36" t="s">
        <v>732</v>
      </c>
      <c r="BB724" s="37">
        <v>65800</v>
      </c>
      <c r="BC724" s="37">
        <v>172700</v>
      </c>
      <c r="BD724" s="38">
        <v>38.1</v>
      </c>
      <c r="BE724" s="38">
        <v>3</v>
      </c>
      <c r="BF724" s="37">
        <v>134500</v>
      </c>
      <c r="BG724" s="37">
        <v>172700</v>
      </c>
      <c r="BH724" s="38">
        <v>77.900000000000006</v>
      </c>
      <c r="BI724" s="38">
        <v>2.6</v>
      </c>
      <c r="BJ724" s="37">
        <v>10100</v>
      </c>
      <c r="BK724" s="37">
        <v>172700</v>
      </c>
      <c r="BL724" s="38">
        <v>5.8</v>
      </c>
      <c r="BM724" s="38">
        <v>1.5</v>
      </c>
      <c r="CA724" s="33" t="s">
        <v>735</v>
      </c>
      <c r="CB724" s="37">
        <v>54000</v>
      </c>
      <c r="CC724" s="37">
        <v>100700</v>
      </c>
      <c r="CD724" s="38">
        <v>53.6</v>
      </c>
      <c r="CE724" s="38">
        <v>3.3</v>
      </c>
      <c r="CF724" s="37">
        <v>87200</v>
      </c>
      <c r="CG724" s="37">
        <v>100700</v>
      </c>
      <c r="CH724" s="38">
        <v>86.6</v>
      </c>
      <c r="CI724" s="38">
        <v>2.2999999999999998</v>
      </c>
      <c r="CJ724" s="37">
        <v>4500</v>
      </c>
      <c r="CK724" s="37">
        <v>100700</v>
      </c>
      <c r="CL724" s="38">
        <v>4.4000000000000004</v>
      </c>
      <c r="CM724" s="38">
        <v>1.4</v>
      </c>
    </row>
    <row r="725" spans="1:91" x14ac:dyDescent="0.3">
      <c r="A725" s="6" t="s">
        <v>132</v>
      </c>
      <c r="B725" s="7">
        <v>57500</v>
      </c>
      <c r="C725" s="7">
        <v>129800</v>
      </c>
      <c r="D725" s="8">
        <v>44.3</v>
      </c>
      <c r="E725" s="8">
        <v>4.5999999999999996</v>
      </c>
      <c r="F725" s="7">
        <v>101500</v>
      </c>
      <c r="G725" s="7">
        <v>129800</v>
      </c>
      <c r="H725" s="8">
        <v>78.2</v>
      </c>
      <c r="I725" s="8">
        <v>3.8</v>
      </c>
      <c r="J725" s="7">
        <v>8100</v>
      </c>
      <c r="K725" s="7">
        <v>129800</v>
      </c>
      <c r="L725" s="8">
        <v>6.2</v>
      </c>
      <c r="M725" s="8">
        <v>2.2000000000000002</v>
      </c>
      <c r="AA725" s="24" t="s">
        <v>723</v>
      </c>
      <c r="AB725" s="25">
        <v>84900</v>
      </c>
      <c r="AC725" s="25">
        <v>185900</v>
      </c>
      <c r="AD725" s="26">
        <v>45.7</v>
      </c>
      <c r="AE725" s="26">
        <v>4.9000000000000004</v>
      </c>
      <c r="AF725" s="25">
        <v>14400</v>
      </c>
      <c r="AG725" s="25">
        <v>185900</v>
      </c>
      <c r="AH725" s="26">
        <v>7.7</v>
      </c>
      <c r="AI725" s="26">
        <v>2.7</v>
      </c>
      <c r="AJ725" s="25">
        <v>129300</v>
      </c>
      <c r="AK725" s="25">
        <v>185900</v>
      </c>
      <c r="AL725" s="26">
        <v>69.5</v>
      </c>
      <c r="AM725" s="26">
        <v>4.5999999999999996</v>
      </c>
      <c r="BA725" s="36" t="s">
        <v>733</v>
      </c>
      <c r="BB725" s="37">
        <v>44300</v>
      </c>
      <c r="BC725" s="37">
        <v>95900</v>
      </c>
      <c r="BD725" s="38">
        <v>46.1</v>
      </c>
      <c r="BE725" s="38">
        <v>3.7</v>
      </c>
      <c r="BF725" s="37">
        <v>76100</v>
      </c>
      <c r="BG725" s="37">
        <v>95900</v>
      </c>
      <c r="BH725" s="38">
        <v>79.3</v>
      </c>
      <c r="BI725" s="38">
        <v>3</v>
      </c>
      <c r="BJ725" s="37">
        <v>4800</v>
      </c>
      <c r="BK725" s="37">
        <v>95900</v>
      </c>
      <c r="BL725" s="38">
        <v>5</v>
      </c>
      <c r="BM725" s="38">
        <v>1.6</v>
      </c>
      <c r="CA725" s="33" t="s">
        <v>736</v>
      </c>
      <c r="CB725" s="37">
        <v>147400</v>
      </c>
      <c r="CC725" s="37">
        <v>325900</v>
      </c>
      <c r="CD725" s="38">
        <v>45.2</v>
      </c>
      <c r="CE725" s="38">
        <v>3.3</v>
      </c>
      <c r="CF725" s="37">
        <v>260200</v>
      </c>
      <c r="CG725" s="37">
        <v>325900</v>
      </c>
      <c r="CH725" s="38">
        <v>79.8</v>
      </c>
      <c r="CI725" s="38">
        <v>2.7</v>
      </c>
      <c r="CJ725" s="37">
        <v>19800</v>
      </c>
      <c r="CK725" s="37">
        <v>325900</v>
      </c>
      <c r="CL725" s="38">
        <v>6.1</v>
      </c>
      <c r="CM725" s="38">
        <v>1.6</v>
      </c>
    </row>
    <row r="726" spans="1:91" x14ac:dyDescent="0.3">
      <c r="A726" s="6" t="s">
        <v>133</v>
      </c>
      <c r="B726" s="7">
        <v>84900</v>
      </c>
      <c r="C726" s="7">
        <v>185900</v>
      </c>
      <c r="D726" s="8">
        <v>45.7</v>
      </c>
      <c r="E726" s="8">
        <v>4.9000000000000004</v>
      </c>
      <c r="F726" s="7">
        <v>129300</v>
      </c>
      <c r="G726" s="7">
        <v>185900</v>
      </c>
      <c r="H726" s="8">
        <v>69.5</v>
      </c>
      <c r="I726" s="8">
        <v>4.5999999999999996</v>
      </c>
      <c r="J726" s="7">
        <v>14400</v>
      </c>
      <c r="K726" s="7">
        <v>185900</v>
      </c>
      <c r="L726" s="8">
        <v>7.7</v>
      </c>
      <c r="M726" s="8">
        <v>2.7</v>
      </c>
      <c r="AA726" s="24" t="s">
        <v>724</v>
      </c>
      <c r="AB726" s="25">
        <v>30000</v>
      </c>
      <c r="AC726" s="25">
        <v>76400</v>
      </c>
      <c r="AD726" s="26">
        <v>39.200000000000003</v>
      </c>
      <c r="AE726" s="26">
        <v>3</v>
      </c>
      <c r="AF726" s="25">
        <v>3200</v>
      </c>
      <c r="AG726" s="25">
        <v>76400</v>
      </c>
      <c r="AH726" s="26">
        <v>4.0999999999999996</v>
      </c>
      <c r="AI726" s="26">
        <v>1.2</v>
      </c>
      <c r="AJ726" s="25">
        <v>59600</v>
      </c>
      <c r="AK726" s="25">
        <v>76400</v>
      </c>
      <c r="AL726" s="26">
        <v>78</v>
      </c>
      <c r="AM726" s="26">
        <v>2.5</v>
      </c>
      <c r="BA726" s="36" t="s">
        <v>734</v>
      </c>
      <c r="BB726" s="37">
        <v>50600</v>
      </c>
      <c r="BC726" s="37">
        <v>90400</v>
      </c>
      <c r="BD726" s="38">
        <v>56</v>
      </c>
      <c r="BE726" s="38">
        <v>3.1</v>
      </c>
      <c r="BF726" s="37">
        <v>77500</v>
      </c>
      <c r="BG726" s="37">
        <v>90400</v>
      </c>
      <c r="BH726" s="38">
        <v>85.7</v>
      </c>
      <c r="BI726" s="38">
        <v>2.2000000000000002</v>
      </c>
      <c r="BJ726" s="37">
        <v>3600</v>
      </c>
      <c r="BK726" s="37">
        <v>90400</v>
      </c>
      <c r="BL726" s="38">
        <v>4</v>
      </c>
      <c r="BM726" s="38">
        <v>1.2</v>
      </c>
      <c r="CA726" s="33" t="s">
        <v>737</v>
      </c>
      <c r="CB726" s="37">
        <v>112000</v>
      </c>
      <c r="CC726" s="37">
        <v>314900</v>
      </c>
      <c r="CD726" s="38">
        <v>35.6</v>
      </c>
      <c r="CE726" s="38">
        <v>3.6</v>
      </c>
      <c r="CF726" s="37">
        <v>232200</v>
      </c>
      <c r="CG726" s="37">
        <v>314900</v>
      </c>
      <c r="CH726" s="38">
        <v>73.7</v>
      </c>
      <c r="CI726" s="38">
        <v>3.3</v>
      </c>
      <c r="CJ726" s="37">
        <v>19600</v>
      </c>
      <c r="CK726" s="37">
        <v>314900</v>
      </c>
      <c r="CL726" s="38">
        <v>6.2</v>
      </c>
      <c r="CM726" s="38">
        <v>1.8</v>
      </c>
    </row>
    <row r="727" spans="1:91" x14ac:dyDescent="0.3">
      <c r="A727" s="6" t="s">
        <v>134</v>
      </c>
      <c r="B727" s="7">
        <v>30000</v>
      </c>
      <c r="C727" s="7">
        <v>76400</v>
      </c>
      <c r="D727" s="8">
        <v>39.200000000000003</v>
      </c>
      <c r="E727" s="8">
        <v>3</v>
      </c>
      <c r="F727" s="7">
        <v>59600</v>
      </c>
      <c r="G727" s="7">
        <v>76400</v>
      </c>
      <c r="H727" s="8">
        <v>78</v>
      </c>
      <c r="I727" s="8">
        <v>2.5</v>
      </c>
      <c r="J727" s="7">
        <v>3200</v>
      </c>
      <c r="K727" s="7">
        <v>76400</v>
      </c>
      <c r="L727" s="8">
        <v>4.0999999999999996</v>
      </c>
      <c r="M727" s="8">
        <v>1.2</v>
      </c>
      <c r="AA727" s="24" t="s">
        <v>725</v>
      </c>
      <c r="AB727" s="25">
        <v>101000</v>
      </c>
      <c r="AC727" s="25">
        <v>200700</v>
      </c>
      <c r="AD727" s="26">
        <v>50.3</v>
      </c>
      <c r="AE727" s="26">
        <v>3.2</v>
      </c>
      <c r="AF727" s="25">
        <v>6600</v>
      </c>
      <c r="AG727" s="25">
        <v>200700</v>
      </c>
      <c r="AH727" s="26">
        <v>3.3</v>
      </c>
      <c r="AI727" s="26">
        <v>1.1000000000000001</v>
      </c>
      <c r="AJ727" s="25">
        <v>168100</v>
      </c>
      <c r="AK727" s="25">
        <v>200700</v>
      </c>
      <c r="AL727" s="26">
        <v>83.8</v>
      </c>
      <c r="AM727" s="26">
        <v>2.2999999999999998</v>
      </c>
      <c r="BA727" s="36" t="s">
        <v>735</v>
      </c>
      <c r="BB727" s="37">
        <v>53500</v>
      </c>
      <c r="BC727" s="37">
        <v>99600</v>
      </c>
      <c r="BD727" s="38">
        <v>53.7</v>
      </c>
      <c r="BE727" s="38">
        <v>3.4</v>
      </c>
      <c r="BF727" s="37">
        <v>84700</v>
      </c>
      <c r="BG727" s="37">
        <v>99600</v>
      </c>
      <c r="BH727" s="38">
        <v>85</v>
      </c>
      <c r="BI727" s="38">
        <v>2.4</v>
      </c>
      <c r="BJ727" s="37">
        <v>3800</v>
      </c>
      <c r="BK727" s="37">
        <v>99600</v>
      </c>
      <c r="BL727" s="38">
        <v>3.8</v>
      </c>
      <c r="BM727" s="38">
        <v>1.3</v>
      </c>
      <c r="CA727" s="33" t="s">
        <v>738</v>
      </c>
      <c r="CB727" s="37">
        <v>353300</v>
      </c>
      <c r="CC727" s="37">
        <v>817300</v>
      </c>
      <c r="CD727" s="38">
        <v>43.2</v>
      </c>
      <c r="CE727" s="38">
        <v>2.2999999999999998</v>
      </c>
      <c r="CF727" s="37">
        <v>662000</v>
      </c>
      <c r="CG727" s="37">
        <v>817300</v>
      </c>
      <c r="CH727" s="38">
        <v>81</v>
      </c>
      <c r="CI727" s="38">
        <v>1.8</v>
      </c>
      <c r="CJ727" s="37">
        <v>38300</v>
      </c>
      <c r="CK727" s="37">
        <v>817300</v>
      </c>
      <c r="CL727" s="38">
        <v>4.7</v>
      </c>
      <c r="CM727" s="38">
        <v>1</v>
      </c>
    </row>
    <row r="728" spans="1:91" x14ac:dyDescent="0.3">
      <c r="A728" s="6" t="s">
        <v>135</v>
      </c>
      <c r="B728" s="7">
        <v>101000</v>
      </c>
      <c r="C728" s="7">
        <v>200700</v>
      </c>
      <c r="D728" s="8">
        <v>50.3</v>
      </c>
      <c r="E728" s="8">
        <v>3.2</v>
      </c>
      <c r="F728" s="7">
        <v>168100</v>
      </c>
      <c r="G728" s="7">
        <v>200700</v>
      </c>
      <c r="H728" s="8">
        <v>83.8</v>
      </c>
      <c r="I728" s="8">
        <v>2.2999999999999998</v>
      </c>
      <c r="J728" s="7">
        <v>6600</v>
      </c>
      <c r="K728" s="7">
        <v>200700</v>
      </c>
      <c r="L728" s="8">
        <v>3.3</v>
      </c>
      <c r="M728" s="8">
        <v>1.1000000000000001</v>
      </c>
      <c r="AA728" s="24" t="s">
        <v>726</v>
      </c>
      <c r="AB728" s="25">
        <v>22200</v>
      </c>
      <c r="AC728" s="25">
        <v>76400</v>
      </c>
      <c r="AD728" s="26">
        <v>29.1</v>
      </c>
      <c r="AE728" s="26">
        <v>2.8</v>
      </c>
      <c r="AF728" s="25">
        <v>5100</v>
      </c>
      <c r="AG728" s="25">
        <v>76400</v>
      </c>
      <c r="AH728" s="26">
        <v>6.7</v>
      </c>
      <c r="AI728" s="26">
        <v>1.5</v>
      </c>
      <c r="AJ728" s="25">
        <v>56400</v>
      </c>
      <c r="AK728" s="25">
        <v>76400</v>
      </c>
      <c r="AL728" s="26">
        <v>73.8</v>
      </c>
      <c r="AM728" s="26">
        <v>2.7</v>
      </c>
      <c r="BA728" s="36" t="s">
        <v>736</v>
      </c>
      <c r="BB728" s="37">
        <v>154900</v>
      </c>
      <c r="BC728" s="37">
        <v>321500</v>
      </c>
      <c r="BD728" s="38">
        <v>48.2</v>
      </c>
      <c r="BE728" s="38">
        <v>3.2</v>
      </c>
      <c r="BF728" s="37">
        <v>265300</v>
      </c>
      <c r="BG728" s="37">
        <v>321500</v>
      </c>
      <c r="BH728" s="38">
        <v>82.5</v>
      </c>
      <c r="BI728" s="38">
        <v>2.4</v>
      </c>
      <c r="BJ728" s="37">
        <v>12200</v>
      </c>
      <c r="BK728" s="37">
        <v>321500</v>
      </c>
      <c r="BL728" s="38">
        <v>3.8</v>
      </c>
      <c r="BM728" s="38">
        <v>1.2</v>
      </c>
      <c r="CA728" s="33" t="s">
        <v>739</v>
      </c>
      <c r="CB728" s="37">
        <v>345100</v>
      </c>
      <c r="CC728" s="37">
        <v>941700</v>
      </c>
      <c r="CD728" s="38">
        <v>36.6</v>
      </c>
      <c r="CE728" s="38">
        <v>2.4</v>
      </c>
      <c r="CF728" s="37">
        <v>701400</v>
      </c>
      <c r="CG728" s="37">
        <v>941700</v>
      </c>
      <c r="CH728" s="38">
        <v>74.5</v>
      </c>
      <c r="CI728" s="38">
        <v>2.2000000000000002</v>
      </c>
      <c r="CJ728" s="37">
        <v>73400</v>
      </c>
      <c r="CK728" s="37">
        <v>941700</v>
      </c>
      <c r="CL728" s="38">
        <v>7.8</v>
      </c>
      <c r="CM728" s="38">
        <v>1.3</v>
      </c>
    </row>
    <row r="729" spans="1:91" x14ac:dyDescent="0.3">
      <c r="A729" s="6" t="s">
        <v>136</v>
      </c>
      <c r="B729" s="7">
        <v>22200</v>
      </c>
      <c r="C729" s="7">
        <v>76400</v>
      </c>
      <c r="D729" s="8">
        <v>29.1</v>
      </c>
      <c r="E729" s="8">
        <v>2.8</v>
      </c>
      <c r="F729" s="7">
        <v>56400</v>
      </c>
      <c r="G729" s="7">
        <v>76400</v>
      </c>
      <c r="H729" s="8">
        <v>73.8</v>
      </c>
      <c r="I729" s="8">
        <v>2.7</v>
      </c>
      <c r="J729" s="7">
        <v>5100</v>
      </c>
      <c r="K729" s="7">
        <v>76400</v>
      </c>
      <c r="L729" s="8">
        <v>6.7</v>
      </c>
      <c r="M729" s="8">
        <v>1.5</v>
      </c>
      <c r="AA729" s="24" t="s">
        <v>727</v>
      </c>
      <c r="AB729" s="25">
        <v>53400</v>
      </c>
      <c r="AC729" s="25">
        <v>176200</v>
      </c>
      <c r="AD729" s="26">
        <v>30.3</v>
      </c>
      <c r="AE729" s="26">
        <v>3.1</v>
      </c>
      <c r="AF729" s="25">
        <v>13200</v>
      </c>
      <c r="AG729" s="25">
        <v>176200</v>
      </c>
      <c r="AH729" s="26">
        <v>7.5</v>
      </c>
      <c r="AI729" s="26">
        <v>1.8</v>
      </c>
      <c r="AJ729" s="25">
        <v>129000</v>
      </c>
      <c r="AK729" s="25">
        <v>176200</v>
      </c>
      <c r="AL729" s="26">
        <v>73.2</v>
      </c>
      <c r="AM729" s="26">
        <v>3</v>
      </c>
      <c r="BA729" s="36" t="s">
        <v>737</v>
      </c>
      <c r="BB729" s="37">
        <v>116300</v>
      </c>
      <c r="BC729" s="37">
        <v>314600</v>
      </c>
      <c r="BD729" s="38">
        <v>37</v>
      </c>
      <c r="BE729" s="38">
        <v>3.4</v>
      </c>
      <c r="BF729" s="37">
        <v>233000</v>
      </c>
      <c r="BG729" s="37">
        <v>314600</v>
      </c>
      <c r="BH729" s="38">
        <v>74.099999999999994</v>
      </c>
      <c r="BI729" s="38">
        <v>3.1</v>
      </c>
      <c r="BJ729" s="37">
        <v>31900</v>
      </c>
      <c r="BK729" s="37">
        <v>314600</v>
      </c>
      <c r="BL729" s="38">
        <v>10.1</v>
      </c>
      <c r="BM729" s="38">
        <v>2.1</v>
      </c>
      <c r="CA729" s="33" t="s">
        <v>740</v>
      </c>
      <c r="CB729" s="37">
        <v>213400</v>
      </c>
      <c r="CC729" s="37">
        <v>419500</v>
      </c>
      <c r="CD729" s="38">
        <v>50.9</v>
      </c>
      <c r="CE729" s="38">
        <v>3.2</v>
      </c>
      <c r="CF729" s="37">
        <v>351200</v>
      </c>
      <c r="CG729" s="37">
        <v>419500</v>
      </c>
      <c r="CH729" s="38">
        <v>83.7</v>
      </c>
      <c r="CI729" s="38">
        <v>2.4</v>
      </c>
      <c r="CJ729" s="37">
        <v>20400</v>
      </c>
      <c r="CK729" s="37">
        <v>419500</v>
      </c>
      <c r="CL729" s="38">
        <v>4.9000000000000004</v>
      </c>
      <c r="CM729" s="38">
        <v>1.4</v>
      </c>
    </row>
    <row r="730" spans="1:91" x14ac:dyDescent="0.3">
      <c r="A730" s="6" t="s">
        <v>137</v>
      </c>
      <c r="B730" s="7">
        <v>53400</v>
      </c>
      <c r="C730" s="7">
        <v>176200</v>
      </c>
      <c r="D730" s="8">
        <v>30.3</v>
      </c>
      <c r="E730" s="8">
        <v>3.1</v>
      </c>
      <c r="F730" s="7">
        <v>129000</v>
      </c>
      <c r="G730" s="7">
        <v>176200</v>
      </c>
      <c r="H730" s="8">
        <v>73.2</v>
      </c>
      <c r="I730" s="8">
        <v>3</v>
      </c>
      <c r="J730" s="7">
        <v>13200</v>
      </c>
      <c r="K730" s="7">
        <v>176200</v>
      </c>
      <c r="L730" s="8">
        <v>7.5</v>
      </c>
      <c r="M730" s="8">
        <v>1.8</v>
      </c>
      <c r="AA730" s="24" t="s">
        <v>728</v>
      </c>
      <c r="AB730" s="25">
        <v>59800</v>
      </c>
      <c r="AC730" s="25">
        <v>167900</v>
      </c>
      <c r="AD730" s="26">
        <v>35.6</v>
      </c>
      <c r="AE730" s="26">
        <v>3.1</v>
      </c>
      <c r="AF730" s="25">
        <v>12800</v>
      </c>
      <c r="AG730" s="25">
        <v>167900</v>
      </c>
      <c r="AH730" s="26">
        <v>7.6</v>
      </c>
      <c r="AI730" s="26">
        <v>1.7</v>
      </c>
      <c r="AJ730" s="25">
        <v>124600</v>
      </c>
      <c r="AK730" s="25">
        <v>167900</v>
      </c>
      <c r="AL730" s="26">
        <v>74.2</v>
      </c>
      <c r="AM730" s="26">
        <v>2.9</v>
      </c>
      <c r="BA730" s="36" t="s">
        <v>738</v>
      </c>
      <c r="BB730" s="37">
        <v>318300</v>
      </c>
      <c r="BC730" s="37">
        <v>819700</v>
      </c>
      <c r="BD730" s="38">
        <v>38.799999999999997</v>
      </c>
      <c r="BE730" s="38">
        <v>2.2999999999999998</v>
      </c>
      <c r="BF730" s="37">
        <v>652800</v>
      </c>
      <c r="BG730" s="37">
        <v>819700</v>
      </c>
      <c r="BH730" s="38">
        <v>79.599999999999994</v>
      </c>
      <c r="BI730" s="38">
        <v>1.9</v>
      </c>
      <c r="BJ730" s="37">
        <v>32000</v>
      </c>
      <c r="BK730" s="37">
        <v>819700</v>
      </c>
      <c r="BL730" s="38">
        <v>3.9</v>
      </c>
      <c r="BM730" s="38">
        <v>0.9</v>
      </c>
      <c r="CA730" s="33" t="s">
        <v>741</v>
      </c>
      <c r="CB730" s="37">
        <v>374600</v>
      </c>
      <c r="CC730" s="37">
        <v>722700</v>
      </c>
      <c r="CD730" s="38">
        <v>51.8</v>
      </c>
      <c r="CE730" s="38">
        <v>2.6</v>
      </c>
      <c r="CF730" s="37">
        <v>594600</v>
      </c>
      <c r="CG730" s="37">
        <v>722700</v>
      </c>
      <c r="CH730" s="38">
        <v>82.3</v>
      </c>
      <c r="CI730" s="38">
        <v>2</v>
      </c>
      <c r="CJ730" s="37">
        <v>36200</v>
      </c>
      <c r="CK730" s="37">
        <v>722700</v>
      </c>
      <c r="CL730" s="38">
        <v>5</v>
      </c>
      <c r="CM730" s="38">
        <v>1.1000000000000001</v>
      </c>
    </row>
    <row r="731" spans="1:91" x14ac:dyDescent="0.3">
      <c r="A731" s="6" t="s">
        <v>138</v>
      </c>
      <c r="B731" s="7">
        <v>59800</v>
      </c>
      <c r="C731" s="7">
        <v>167900</v>
      </c>
      <c r="D731" s="8">
        <v>35.6</v>
      </c>
      <c r="E731" s="8">
        <v>3.1</v>
      </c>
      <c r="F731" s="7">
        <v>124600</v>
      </c>
      <c r="G731" s="7">
        <v>167900</v>
      </c>
      <c r="H731" s="8">
        <v>74.2</v>
      </c>
      <c r="I731" s="8">
        <v>2.9</v>
      </c>
      <c r="J731" s="7">
        <v>12800</v>
      </c>
      <c r="K731" s="7">
        <v>167900</v>
      </c>
      <c r="L731" s="8">
        <v>7.6</v>
      </c>
      <c r="M731" s="8">
        <v>1.7</v>
      </c>
      <c r="AA731" s="24" t="s">
        <v>729</v>
      </c>
      <c r="AB731" s="25">
        <v>48900</v>
      </c>
      <c r="AC731" s="25">
        <v>141000</v>
      </c>
      <c r="AD731" s="26">
        <v>34.700000000000003</v>
      </c>
      <c r="AE731" s="26">
        <v>3</v>
      </c>
      <c r="AF731" s="25">
        <v>10100</v>
      </c>
      <c r="AG731" s="25">
        <v>141000</v>
      </c>
      <c r="AH731" s="26">
        <v>7.2</v>
      </c>
      <c r="AI731" s="26">
        <v>1.6</v>
      </c>
      <c r="AJ731" s="25">
        <v>104500</v>
      </c>
      <c r="AK731" s="25">
        <v>141000</v>
      </c>
      <c r="AL731" s="26">
        <v>74.099999999999994</v>
      </c>
      <c r="AM731" s="26">
        <v>2.8</v>
      </c>
      <c r="BA731" s="36" t="s">
        <v>739</v>
      </c>
      <c r="BB731" s="37">
        <v>329600</v>
      </c>
      <c r="BC731" s="37">
        <v>931900</v>
      </c>
      <c r="BD731" s="38">
        <v>35.4</v>
      </c>
      <c r="BE731" s="38">
        <v>2.2999999999999998</v>
      </c>
      <c r="BF731" s="37">
        <v>689000</v>
      </c>
      <c r="BG731" s="37">
        <v>931900</v>
      </c>
      <c r="BH731" s="38">
        <v>73.900000000000006</v>
      </c>
      <c r="BI731" s="38">
        <v>2.1</v>
      </c>
      <c r="BJ731" s="37">
        <v>78200</v>
      </c>
      <c r="BK731" s="37">
        <v>931900</v>
      </c>
      <c r="BL731" s="38">
        <v>8.4</v>
      </c>
      <c r="BM731" s="38">
        <v>1.3</v>
      </c>
      <c r="CA731" s="33" t="s">
        <v>742</v>
      </c>
      <c r="CB731" s="37">
        <v>210800</v>
      </c>
      <c r="CC731" s="37">
        <v>503100</v>
      </c>
      <c r="CD731" s="38">
        <v>41.9</v>
      </c>
      <c r="CE731" s="38">
        <v>3.2</v>
      </c>
      <c r="CF731" s="37">
        <v>397800</v>
      </c>
      <c r="CG731" s="37">
        <v>503100</v>
      </c>
      <c r="CH731" s="38">
        <v>79.099999999999994</v>
      </c>
      <c r="CI731" s="38">
        <v>2.7</v>
      </c>
      <c r="CJ731" s="37">
        <v>26100</v>
      </c>
      <c r="CK731" s="37">
        <v>503100</v>
      </c>
      <c r="CL731" s="38">
        <v>5.2</v>
      </c>
      <c r="CM731" s="38">
        <v>1.5</v>
      </c>
    </row>
    <row r="732" spans="1:91" x14ac:dyDescent="0.3">
      <c r="A732" s="6" t="s">
        <v>139</v>
      </c>
      <c r="B732" s="7">
        <v>48900</v>
      </c>
      <c r="C732" s="7">
        <v>141000</v>
      </c>
      <c r="D732" s="8">
        <v>34.700000000000003</v>
      </c>
      <c r="E732" s="8">
        <v>3</v>
      </c>
      <c r="F732" s="7">
        <v>104500</v>
      </c>
      <c r="G732" s="7">
        <v>141000</v>
      </c>
      <c r="H732" s="8">
        <v>74.099999999999994</v>
      </c>
      <c r="I732" s="8">
        <v>2.8</v>
      </c>
      <c r="J732" s="7">
        <v>10100</v>
      </c>
      <c r="K732" s="7">
        <v>141000</v>
      </c>
      <c r="L732" s="8">
        <v>7.2</v>
      </c>
      <c r="M732" s="8">
        <v>1.6</v>
      </c>
      <c r="AA732" s="24" t="s">
        <v>730</v>
      </c>
      <c r="AB732" s="25">
        <v>55200</v>
      </c>
      <c r="AC732" s="25">
        <v>110100</v>
      </c>
      <c r="AD732" s="26">
        <v>50.2</v>
      </c>
      <c r="AE732" s="26">
        <v>3.4</v>
      </c>
      <c r="AF732" s="25">
        <v>7200</v>
      </c>
      <c r="AG732" s="25">
        <v>110100</v>
      </c>
      <c r="AH732" s="26">
        <v>6.6</v>
      </c>
      <c r="AI732" s="26">
        <v>1.7</v>
      </c>
      <c r="AJ732" s="25">
        <v>88100</v>
      </c>
      <c r="AK732" s="25">
        <v>110100</v>
      </c>
      <c r="AL732" s="26">
        <v>80</v>
      </c>
      <c r="AM732" s="26">
        <v>2.8</v>
      </c>
      <c r="BA732" s="36" t="s">
        <v>740</v>
      </c>
      <c r="BB732" s="37">
        <v>213900</v>
      </c>
      <c r="BC732" s="37">
        <v>423400</v>
      </c>
      <c r="BD732" s="38">
        <v>50.5</v>
      </c>
      <c r="BE732" s="38">
        <v>3.5</v>
      </c>
      <c r="BF732" s="37">
        <v>350700</v>
      </c>
      <c r="BG732" s="37">
        <v>423400</v>
      </c>
      <c r="BH732" s="38">
        <v>82.8</v>
      </c>
      <c r="BI732" s="38">
        <v>2.6</v>
      </c>
      <c r="BJ732" s="37">
        <v>18000</v>
      </c>
      <c r="BK732" s="37">
        <v>423400</v>
      </c>
      <c r="BL732" s="38">
        <v>4.2</v>
      </c>
      <c r="BM732" s="38">
        <v>1.4</v>
      </c>
      <c r="CA732" s="33" t="s">
        <v>743</v>
      </c>
      <c r="CB732" s="37">
        <v>54600</v>
      </c>
      <c r="CC732" s="37">
        <v>120100</v>
      </c>
      <c r="CD732" s="38">
        <v>45.5</v>
      </c>
      <c r="CE732" s="38">
        <v>3.4</v>
      </c>
      <c r="CF732" s="37">
        <v>99100</v>
      </c>
      <c r="CG732" s="37">
        <v>120100</v>
      </c>
      <c r="CH732" s="38">
        <v>82.5</v>
      </c>
      <c r="CI732" s="38">
        <v>2.6</v>
      </c>
      <c r="CJ732" s="37">
        <v>3100</v>
      </c>
      <c r="CK732" s="37">
        <v>120100</v>
      </c>
      <c r="CL732" s="38">
        <v>2.6</v>
      </c>
      <c r="CM732" s="38">
        <v>1.1000000000000001</v>
      </c>
    </row>
    <row r="733" spans="1:91" x14ac:dyDescent="0.3">
      <c r="A733" s="6" t="s">
        <v>140</v>
      </c>
      <c r="B733" s="7">
        <v>55200</v>
      </c>
      <c r="C733" s="7">
        <v>110100</v>
      </c>
      <c r="D733" s="8">
        <v>50.2</v>
      </c>
      <c r="E733" s="8">
        <v>3.4</v>
      </c>
      <c r="F733" s="7">
        <v>88100</v>
      </c>
      <c r="G733" s="7">
        <v>110100</v>
      </c>
      <c r="H733" s="8">
        <v>80</v>
      </c>
      <c r="I733" s="8">
        <v>2.8</v>
      </c>
      <c r="J733" s="7">
        <v>7200</v>
      </c>
      <c r="K733" s="7">
        <v>110100</v>
      </c>
      <c r="L733" s="8">
        <v>6.6</v>
      </c>
      <c r="M733" s="8">
        <v>1.7</v>
      </c>
      <c r="AA733" s="24" t="s">
        <v>731</v>
      </c>
      <c r="AB733" s="25">
        <v>39500</v>
      </c>
      <c r="AC733" s="25">
        <v>96000</v>
      </c>
      <c r="AD733" s="26">
        <v>41.1</v>
      </c>
      <c r="AE733" s="26">
        <v>3.1</v>
      </c>
      <c r="AF733" s="25">
        <v>6300</v>
      </c>
      <c r="AG733" s="25">
        <v>96000</v>
      </c>
      <c r="AH733" s="26">
        <v>6.5</v>
      </c>
      <c r="AI733" s="26">
        <v>1.5</v>
      </c>
      <c r="AJ733" s="25">
        <v>64100</v>
      </c>
      <c r="AK733" s="25">
        <v>96000</v>
      </c>
      <c r="AL733" s="26">
        <v>66.8</v>
      </c>
      <c r="AM733" s="26">
        <v>2.9</v>
      </c>
      <c r="BA733" s="36" t="s">
        <v>741</v>
      </c>
      <c r="BB733" s="37">
        <v>357900</v>
      </c>
      <c r="BC733" s="37">
        <v>718100</v>
      </c>
      <c r="BD733" s="38">
        <v>49.8</v>
      </c>
      <c r="BE733" s="38">
        <v>2.7</v>
      </c>
      <c r="BF733" s="37">
        <v>594400</v>
      </c>
      <c r="BG733" s="37">
        <v>718100</v>
      </c>
      <c r="BH733" s="38">
        <v>82.8</v>
      </c>
      <c r="BI733" s="38">
        <v>2.1</v>
      </c>
      <c r="BJ733" s="37">
        <v>27900</v>
      </c>
      <c r="BK733" s="37">
        <v>718100</v>
      </c>
      <c r="BL733" s="38">
        <v>3.9</v>
      </c>
      <c r="BM733" s="38">
        <v>1.1000000000000001</v>
      </c>
      <c r="CA733" s="33" t="s">
        <v>1026</v>
      </c>
      <c r="CB733" s="37">
        <v>162500</v>
      </c>
      <c r="CC733" s="37">
        <v>318900</v>
      </c>
      <c r="CD733" s="38">
        <v>51</v>
      </c>
      <c r="CE733" s="38">
        <v>3.1</v>
      </c>
      <c r="CF733" s="37">
        <v>253200</v>
      </c>
      <c r="CG733" s="37">
        <v>318900</v>
      </c>
      <c r="CH733" s="38">
        <v>79.400000000000006</v>
      </c>
      <c r="CI733" s="38">
        <v>2.5</v>
      </c>
      <c r="CJ733" s="37">
        <v>18000</v>
      </c>
      <c r="CK733" s="37">
        <v>318900</v>
      </c>
      <c r="CL733" s="38">
        <v>5.7</v>
      </c>
      <c r="CM733" s="38">
        <v>1.4</v>
      </c>
    </row>
    <row r="734" spans="1:91" x14ac:dyDescent="0.3">
      <c r="A734" s="6" t="s">
        <v>141</v>
      </c>
      <c r="B734" s="7">
        <v>39500</v>
      </c>
      <c r="C734" s="7">
        <v>96000</v>
      </c>
      <c r="D734" s="8">
        <v>41.1</v>
      </c>
      <c r="E734" s="8">
        <v>3.1</v>
      </c>
      <c r="F734" s="7">
        <v>64100</v>
      </c>
      <c r="G734" s="7">
        <v>96000</v>
      </c>
      <c r="H734" s="8">
        <v>66.8</v>
      </c>
      <c r="I734" s="8">
        <v>2.9</v>
      </c>
      <c r="J734" s="7">
        <v>6300</v>
      </c>
      <c r="K734" s="7">
        <v>96000</v>
      </c>
      <c r="L734" s="8">
        <v>6.5</v>
      </c>
      <c r="M734" s="8">
        <v>1.5</v>
      </c>
      <c r="AA734" s="24" t="s">
        <v>732</v>
      </c>
      <c r="AB734" s="25">
        <v>59900</v>
      </c>
      <c r="AC734" s="25">
        <v>169700</v>
      </c>
      <c r="AD734" s="26">
        <v>35.299999999999997</v>
      </c>
      <c r="AE734" s="26">
        <v>2.9</v>
      </c>
      <c r="AF734" s="25">
        <v>12200</v>
      </c>
      <c r="AG734" s="25">
        <v>169700</v>
      </c>
      <c r="AH734" s="26">
        <v>7.2</v>
      </c>
      <c r="AI734" s="26">
        <v>1.6</v>
      </c>
      <c r="AJ734" s="25">
        <v>128300</v>
      </c>
      <c r="AK734" s="25">
        <v>169700</v>
      </c>
      <c r="AL734" s="26">
        <v>75.599999999999994</v>
      </c>
      <c r="AM734" s="26">
        <v>2.6</v>
      </c>
      <c r="BA734" s="36" t="s">
        <v>742</v>
      </c>
      <c r="BB734" s="37">
        <v>204500</v>
      </c>
      <c r="BC734" s="37">
        <v>499800</v>
      </c>
      <c r="BD734" s="38">
        <v>40.9</v>
      </c>
      <c r="BE734" s="38">
        <v>3.2</v>
      </c>
      <c r="BF734" s="37">
        <v>395500</v>
      </c>
      <c r="BG734" s="37">
        <v>499800</v>
      </c>
      <c r="BH734" s="38">
        <v>79.099999999999994</v>
      </c>
      <c r="BI734" s="38">
        <v>2.7</v>
      </c>
      <c r="BJ734" s="37">
        <v>25100</v>
      </c>
      <c r="BK734" s="37">
        <v>499800</v>
      </c>
      <c r="BL734" s="38">
        <v>5</v>
      </c>
      <c r="BM734" s="38">
        <v>1.4</v>
      </c>
      <c r="CA734" s="33" t="s">
        <v>745</v>
      </c>
      <c r="CB734" s="37">
        <v>120900</v>
      </c>
      <c r="CC734" s="37">
        <v>326200</v>
      </c>
      <c r="CD734" s="38">
        <v>37</v>
      </c>
      <c r="CE734" s="38">
        <v>3.3</v>
      </c>
      <c r="CF734" s="37">
        <v>253300</v>
      </c>
      <c r="CG734" s="37">
        <v>326200</v>
      </c>
      <c r="CH734" s="38">
        <v>77.7</v>
      </c>
      <c r="CI734" s="38">
        <v>2.9</v>
      </c>
      <c r="CJ734" s="37">
        <v>19300</v>
      </c>
      <c r="CK734" s="37">
        <v>326200</v>
      </c>
      <c r="CL734" s="38">
        <v>5.9</v>
      </c>
      <c r="CM734" s="38">
        <v>1.6</v>
      </c>
    </row>
    <row r="735" spans="1:91" x14ac:dyDescent="0.3">
      <c r="A735" s="6" t="s">
        <v>142</v>
      </c>
      <c r="B735" s="7">
        <v>59900</v>
      </c>
      <c r="C735" s="7">
        <v>169700</v>
      </c>
      <c r="D735" s="8">
        <v>35.299999999999997</v>
      </c>
      <c r="E735" s="8">
        <v>2.9</v>
      </c>
      <c r="F735" s="7">
        <v>128300</v>
      </c>
      <c r="G735" s="7">
        <v>169700</v>
      </c>
      <c r="H735" s="8">
        <v>75.599999999999994</v>
      </c>
      <c r="I735" s="8">
        <v>2.6</v>
      </c>
      <c r="J735" s="7">
        <v>12200</v>
      </c>
      <c r="K735" s="7">
        <v>169700</v>
      </c>
      <c r="L735" s="8">
        <v>7.2</v>
      </c>
      <c r="M735" s="8">
        <v>1.6</v>
      </c>
      <c r="AA735" s="24" t="s">
        <v>733</v>
      </c>
      <c r="AB735" s="25">
        <v>48600</v>
      </c>
      <c r="AC735" s="25">
        <v>95300</v>
      </c>
      <c r="AD735" s="26">
        <v>50.9</v>
      </c>
      <c r="AE735" s="26">
        <v>3.5</v>
      </c>
      <c r="AF735" s="25">
        <v>3800</v>
      </c>
      <c r="AG735" s="25">
        <v>95300</v>
      </c>
      <c r="AH735" s="26">
        <v>4</v>
      </c>
      <c r="AI735" s="26">
        <v>1.4</v>
      </c>
      <c r="AJ735" s="25">
        <v>77800</v>
      </c>
      <c r="AK735" s="25">
        <v>95300</v>
      </c>
      <c r="AL735" s="26">
        <v>81.599999999999994</v>
      </c>
      <c r="AM735" s="26">
        <v>2.7</v>
      </c>
      <c r="BA735" s="36" t="s">
        <v>743</v>
      </c>
      <c r="BB735" s="37">
        <v>58000</v>
      </c>
      <c r="BC735" s="37">
        <v>118800</v>
      </c>
      <c r="BD735" s="38">
        <v>48.9</v>
      </c>
      <c r="BE735" s="38">
        <v>3.3</v>
      </c>
      <c r="BF735" s="37">
        <v>101500</v>
      </c>
      <c r="BG735" s="37">
        <v>118800</v>
      </c>
      <c r="BH735" s="38">
        <v>85.5</v>
      </c>
      <c r="BI735" s="38">
        <v>2.2999999999999998</v>
      </c>
      <c r="BJ735" s="37">
        <v>3600</v>
      </c>
      <c r="BK735" s="37">
        <v>118800</v>
      </c>
      <c r="BL735" s="38">
        <v>3</v>
      </c>
      <c r="BM735" s="38">
        <v>1.1000000000000001</v>
      </c>
      <c r="CA735" s="33" t="s">
        <v>746</v>
      </c>
      <c r="CB735" s="37" t="s">
        <v>101</v>
      </c>
      <c r="CC735" s="37" t="s">
        <v>101</v>
      </c>
      <c r="CD735" s="37" t="s">
        <v>101</v>
      </c>
      <c r="CE735" s="37" t="s">
        <v>101</v>
      </c>
      <c r="CF735" s="37" t="s">
        <v>101</v>
      </c>
      <c r="CG735" s="37" t="s">
        <v>101</v>
      </c>
      <c r="CH735" s="37" t="s">
        <v>101</v>
      </c>
      <c r="CI735" s="37" t="s">
        <v>101</v>
      </c>
      <c r="CJ735" s="37" t="s">
        <v>101</v>
      </c>
      <c r="CK735" s="37" t="s">
        <v>101</v>
      </c>
      <c r="CL735" s="37" t="s">
        <v>101</v>
      </c>
      <c r="CM735" s="37" t="s">
        <v>101</v>
      </c>
    </row>
    <row r="736" spans="1:91" x14ac:dyDescent="0.3">
      <c r="A736" s="6" t="s">
        <v>143</v>
      </c>
      <c r="B736" s="7">
        <v>48600</v>
      </c>
      <c r="C736" s="7">
        <v>95300</v>
      </c>
      <c r="D736" s="8">
        <v>50.9</v>
      </c>
      <c r="E736" s="8">
        <v>3.5</v>
      </c>
      <c r="F736" s="7">
        <v>77800</v>
      </c>
      <c r="G736" s="7">
        <v>95300</v>
      </c>
      <c r="H736" s="8">
        <v>81.599999999999994</v>
      </c>
      <c r="I736" s="8">
        <v>2.7</v>
      </c>
      <c r="J736" s="7">
        <v>3800</v>
      </c>
      <c r="K736" s="7">
        <v>95300</v>
      </c>
      <c r="L736" s="8">
        <v>4</v>
      </c>
      <c r="M736" s="8">
        <v>1.4</v>
      </c>
      <c r="AA736" s="24" t="s">
        <v>734</v>
      </c>
      <c r="AB736" s="25">
        <v>49800</v>
      </c>
      <c r="AC736" s="25">
        <v>89700</v>
      </c>
      <c r="AD736" s="26">
        <v>55.5</v>
      </c>
      <c r="AE736" s="26">
        <v>3.1</v>
      </c>
      <c r="AF736" s="25">
        <v>3700</v>
      </c>
      <c r="AG736" s="25">
        <v>89700</v>
      </c>
      <c r="AH736" s="26">
        <v>4.0999999999999996</v>
      </c>
      <c r="AI736" s="26">
        <v>1.2</v>
      </c>
      <c r="AJ736" s="25">
        <v>76300</v>
      </c>
      <c r="AK736" s="25">
        <v>89700</v>
      </c>
      <c r="AL736" s="26">
        <v>85</v>
      </c>
      <c r="AM736" s="26">
        <v>2.2000000000000002</v>
      </c>
      <c r="BA736" s="36" t="s">
        <v>1055</v>
      </c>
      <c r="BB736" s="37">
        <v>87000</v>
      </c>
      <c r="BC736" s="37">
        <v>243500</v>
      </c>
      <c r="BD736" s="38">
        <v>35.700000000000003</v>
      </c>
      <c r="BE736" s="38">
        <v>2.2999999999999998</v>
      </c>
      <c r="BF736" s="37">
        <v>193200</v>
      </c>
      <c r="BG736" s="37">
        <v>243500</v>
      </c>
      <c r="BH736" s="38">
        <v>79.400000000000006</v>
      </c>
      <c r="BI736" s="38">
        <v>1.9</v>
      </c>
      <c r="BJ736" s="37">
        <v>12400</v>
      </c>
      <c r="BK736" s="37">
        <v>243500</v>
      </c>
      <c r="BL736" s="38">
        <v>5.0999999999999996</v>
      </c>
      <c r="BM736" s="38">
        <v>1</v>
      </c>
      <c r="CA736" s="33" t="s">
        <v>747</v>
      </c>
      <c r="CB736" s="37">
        <v>49600</v>
      </c>
      <c r="CC736" s="37">
        <v>123500</v>
      </c>
      <c r="CD736" s="38">
        <v>40.200000000000003</v>
      </c>
      <c r="CE736" s="38">
        <v>3.3</v>
      </c>
      <c r="CF736" s="37">
        <v>99900</v>
      </c>
      <c r="CG736" s="37">
        <v>123500</v>
      </c>
      <c r="CH736" s="38">
        <v>80.900000000000006</v>
      </c>
      <c r="CI736" s="38">
        <v>2.7</v>
      </c>
      <c r="CJ736" s="37">
        <v>5000</v>
      </c>
      <c r="CK736" s="37">
        <v>123500</v>
      </c>
      <c r="CL736" s="38">
        <v>4</v>
      </c>
      <c r="CM736" s="38">
        <v>1.3</v>
      </c>
    </row>
    <row r="737" spans="1:91" x14ac:dyDescent="0.3">
      <c r="A737" s="6" t="s">
        <v>144</v>
      </c>
      <c r="B737" s="7">
        <v>49800</v>
      </c>
      <c r="C737" s="7">
        <v>89700</v>
      </c>
      <c r="D737" s="8">
        <v>55.5</v>
      </c>
      <c r="E737" s="8">
        <v>3.1</v>
      </c>
      <c r="F737" s="7">
        <v>76300</v>
      </c>
      <c r="G737" s="7">
        <v>89700</v>
      </c>
      <c r="H737" s="8">
        <v>85</v>
      </c>
      <c r="I737" s="8">
        <v>2.2000000000000002</v>
      </c>
      <c r="J737" s="7">
        <v>3700</v>
      </c>
      <c r="K737" s="7">
        <v>89700</v>
      </c>
      <c r="L737" s="8">
        <v>4.0999999999999996</v>
      </c>
      <c r="M737" s="8">
        <v>1.2</v>
      </c>
      <c r="AA737" s="24" t="s">
        <v>735</v>
      </c>
      <c r="AB737" s="25">
        <v>48700</v>
      </c>
      <c r="AC737" s="25">
        <v>98200</v>
      </c>
      <c r="AD737" s="26">
        <v>49.6</v>
      </c>
      <c r="AE737" s="26">
        <v>3.6</v>
      </c>
      <c r="AF737" s="25">
        <v>4100</v>
      </c>
      <c r="AG737" s="25">
        <v>98200</v>
      </c>
      <c r="AH737" s="26">
        <v>4.0999999999999996</v>
      </c>
      <c r="AI737" s="26">
        <v>1.4</v>
      </c>
      <c r="AJ737" s="25">
        <v>85400</v>
      </c>
      <c r="AK737" s="25">
        <v>98200</v>
      </c>
      <c r="AL737" s="26">
        <v>87</v>
      </c>
      <c r="AM737" s="26">
        <v>2.4</v>
      </c>
      <c r="BA737" s="36" t="s">
        <v>1026</v>
      </c>
      <c r="BB737" s="37">
        <v>155900</v>
      </c>
      <c r="BC737" s="37">
        <v>315900</v>
      </c>
      <c r="BD737" s="38">
        <v>49.3</v>
      </c>
      <c r="BE737" s="38">
        <v>3.1</v>
      </c>
      <c r="BF737" s="37">
        <v>256300</v>
      </c>
      <c r="BG737" s="37">
        <v>315900</v>
      </c>
      <c r="BH737" s="38">
        <v>81.099999999999994</v>
      </c>
      <c r="BI737" s="38">
        <v>2.4</v>
      </c>
      <c r="BJ737" s="37">
        <v>14000</v>
      </c>
      <c r="BK737" s="37">
        <v>315900</v>
      </c>
      <c r="BL737" s="38">
        <v>4.4000000000000004</v>
      </c>
      <c r="BM737" s="38">
        <v>1.3</v>
      </c>
      <c r="CA737" s="33" t="s">
        <v>748</v>
      </c>
      <c r="CB737" s="37">
        <v>51600</v>
      </c>
      <c r="CC737" s="37">
        <v>166100</v>
      </c>
      <c r="CD737" s="38">
        <v>31</v>
      </c>
      <c r="CE737" s="38">
        <v>3.2</v>
      </c>
      <c r="CF737" s="37">
        <v>121800</v>
      </c>
      <c r="CG737" s="37">
        <v>166100</v>
      </c>
      <c r="CH737" s="38">
        <v>73.3</v>
      </c>
      <c r="CI737" s="38">
        <v>3</v>
      </c>
      <c r="CJ737" s="37">
        <v>10600</v>
      </c>
      <c r="CK737" s="37">
        <v>166100</v>
      </c>
      <c r="CL737" s="38">
        <v>6.4</v>
      </c>
      <c r="CM737" s="38">
        <v>1.7</v>
      </c>
    </row>
    <row r="738" spans="1:91" x14ac:dyDescent="0.3">
      <c r="A738" s="6" t="s">
        <v>145</v>
      </c>
      <c r="B738" s="7">
        <v>48700</v>
      </c>
      <c r="C738" s="7">
        <v>98200</v>
      </c>
      <c r="D738" s="8">
        <v>49.6</v>
      </c>
      <c r="E738" s="8">
        <v>3.6</v>
      </c>
      <c r="F738" s="7">
        <v>85400</v>
      </c>
      <c r="G738" s="7">
        <v>98200</v>
      </c>
      <c r="H738" s="8">
        <v>87</v>
      </c>
      <c r="I738" s="8">
        <v>2.4</v>
      </c>
      <c r="J738" s="7">
        <v>4100</v>
      </c>
      <c r="K738" s="7">
        <v>98200</v>
      </c>
      <c r="L738" s="8">
        <v>4.0999999999999996</v>
      </c>
      <c r="M738" s="8">
        <v>1.4</v>
      </c>
      <c r="AA738" s="24" t="s">
        <v>736</v>
      </c>
      <c r="AB738" s="25">
        <v>154500</v>
      </c>
      <c r="AC738" s="25">
        <v>321500</v>
      </c>
      <c r="AD738" s="26">
        <v>48.1</v>
      </c>
      <c r="AE738" s="26">
        <v>3.2</v>
      </c>
      <c r="AF738" s="25">
        <v>13800</v>
      </c>
      <c r="AG738" s="25">
        <v>321500</v>
      </c>
      <c r="AH738" s="26">
        <v>4.3</v>
      </c>
      <c r="AI738" s="26">
        <v>1.3</v>
      </c>
      <c r="AJ738" s="25">
        <v>257500</v>
      </c>
      <c r="AK738" s="25">
        <v>321500</v>
      </c>
      <c r="AL738" s="26">
        <v>80.099999999999994</v>
      </c>
      <c r="AM738" s="26">
        <v>2.6</v>
      </c>
      <c r="BA738" s="36" t="s">
        <v>745</v>
      </c>
      <c r="BB738" s="37">
        <v>114100</v>
      </c>
      <c r="BC738" s="37">
        <v>327300</v>
      </c>
      <c r="BD738" s="38">
        <v>34.799999999999997</v>
      </c>
      <c r="BE738" s="38">
        <v>3.2</v>
      </c>
      <c r="BF738" s="37">
        <v>252000</v>
      </c>
      <c r="BG738" s="37">
        <v>327300</v>
      </c>
      <c r="BH738" s="38">
        <v>77</v>
      </c>
      <c r="BI738" s="38">
        <v>2.8</v>
      </c>
      <c r="BJ738" s="37">
        <v>21900</v>
      </c>
      <c r="BK738" s="37">
        <v>327300</v>
      </c>
      <c r="BL738" s="38">
        <v>6.7</v>
      </c>
      <c r="BM738" s="38">
        <v>1.7</v>
      </c>
      <c r="CA738" s="33" t="s">
        <v>1055</v>
      </c>
      <c r="CB738" s="37">
        <v>95400</v>
      </c>
      <c r="CC738" s="37">
        <v>242300</v>
      </c>
      <c r="CD738" s="38">
        <v>39.4</v>
      </c>
      <c r="CE738" s="38">
        <v>2.5</v>
      </c>
      <c r="CF738" s="37">
        <v>188100</v>
      </c>
      <c r="CG738" s="37">
        <v>242300</v>
      </c>
      <c r="CH738" s="38">
        <v>77.599999999999994</v>
      </c>
      <c r="CI738" s="38">
        <v>2.2000000000000002</v>
      </c>
      <c r="CJ738" s="37">
        <v>12800</v>
      </c>
      <c r="CK738" s="37">
        <v>242300</v>
      </c>
      <c r="CL738" s="38">
        <v>5.3</v>
      </c>
      <c r="CM738" s="38">
        <v>1.2</v>
      </c>
    </row>
    <row r="739" spans="1:91" x14ac:dyDescent="0.3">
      <c r="A739" s="6" t="s">
        <v>146</v>
      </c>
      <c r="B739" s="7">
        <v>154500</v>
      </c>
      <c r="C739" s="7">
        <v>321500</v>
      </c>
      <c r="D739" s="8">
        <v>48.1</v>
      </c>
      <c r="E739" s="8">
        <v>3.2</v>
      </c>
      <c r="F739" s="7">
        <v>257500</v>
      </c>
      <c r="G739" s="7">
        <v>321500</v>
      </c>
      <c r="H739" s="8">
        <v>80.099999999999994</v>
      </c>
      <c r="I739" s="8">
        <v>2.6</v>
      </c>
      <c r="J739" s="7">
        <v>13800</v>
      </c>
      <c r="K739" s="7">
        <v>321500</v>
      </c>
      <c r="L739" s="8">
        <v>4.3</v>
      </c>
      <c r="M739" s="8">
        <v>1.3</v>
      </c>
      <c r="AA739" s="24" t="s">
        <v>737</v>
      </c>
      <c r="AB739" s="25">
        <v>106000</v>
      </c>
      <c r="AC739" s="25">
        <v>311200</v>
      </c>
      <c r="AD739" s="26">
        <v>34.1</v>
      </c>
      <c r="AE739" s="26">
        <v>3.2</v>
      </c>
      <c r="AF739" s="25">
        <v>20300</v>
      </c>
      <c r="AG739" s="25">
        <v>311200</v>
      </c>
      <c r="AH739" s="26">
        <v>6.5</v>
      </c>
      <c r="AI739" s="26">
        <v>1.7</v>
      </c>
      <c r="AJ739" s="25">
        <v>226900</v>
      </c>
      <c r="AK739" s="25">
        <v>311200</v>
      </c>
      <c r="AL739" s="26">
        <v>72.900000000000006</v>
      </c>
      <c r="AM739" s="26">
        <v>3</v>
      </c>
      <c r="BA739" s="36" t="s">
        <v>746</v>
      </c>
      <c r="BB739" s="37" t="s">
        <v>101</v>
      </c>
      <c r="BC739" s="37" t="s">
        <v>101</v>
      </c>
      <c r="BD739" s="37" t="s">
        <v>101</v>
      </c>
      <c r="BE739" s="37" t="s">
        <v>101</v>
      </c>
      <c r="BF739" s="37" t="s">
        <v>101</v>
      </c>
      <c r="BG739" s="37" t="s">
        <v>101</v>
      </c>
      <c r="BH739" s="37" t="s">
        <v>101</v>
      </c>
      <c r="BI739" s="37" t="s">
        <v>101</v>
      </c>
      <c r="BJ739" s="37" t="s">
        <v>101</v>
      </c>
      <c r="BK739" s="37" t="s">
        <v>101</v>
      </c>
      <c r="BL739" s="37" t="s">
        <v>101</v>
      </c>
      <c r="BM739" s="37" t="s">
        <v>101</v>
      </c>
      <c r="CA739" s="33" t="s">
        <v>750</v>
      </c>
      <c r="CB739" s="37">
        <v>67300</v>
      </c>
      <c r="CC739" s="37">
        <v>173600</v>
      </c>
      <c r="CD739" s="38">
        <v>38.799999999999997</v>
      </c>
      <c r="CE739" s="38">
        <v>3.4</v>
      </c>
      <c r="CF739" s="37">
        <v>141900</v>
      </c>
      <c r="CG739" s="37">
        <v>173600</v>
      </c>
      <c r="CH739" s="38">
        <v>81.8</v>
      </c>
      <c r="CI739" s="38">
        <v>2.7</v>
      </c>
      <c r="CJ739" s="37">
        <v>6000</v>
      </c>
      <c r="CK739" s="37">
        <v>173600</v>
      </c>
      <c r="CL739" s="38">
        <v>3.5</v>
      </c>
      <c r="CM739" s="38">
        <v>1.3</v>
      </c>
    </row>
    <row r="740" spans="1:91" x14ac:dyDescent="0.3">
      <c r="A740" s="6" t="s">
        <v>147</v>
      </c>
      <c r="B740" s="7">
        <v>106000</v>
      </c>
      <c r="C740" s="7">
        <v>311200</v>
      </c>
      <c r="D740" s="8">
        <v>34.1</v>
      </c>
      <c r="E740" s="8">
        <v>3.2</v>
      </c>
      <c r="F740" s="7">
        <v>226900</v>
      </c>
      <c r="G740" s="7">
        <v>311200</v>
      </c>
      <c r="H740" s="8">
        <v>72.900000000000006</v>
      </c>
      <c r="I740" s="8">
        <v>3</v>
      </c>
      <c r="J740" s="7">
        <v>20300</v>
      </c>
      <c r="K740" s="7">
        <v>311200</v>
      </c>
      <c r="L740" s="8">
        <v>6.5</v>
      </c>
      <c r="M740" s="8">
        <v>1.7</v>
      </c>
      <c r="AA740" s="24" t="s">
        <v>738</v>
      </c>
      <c r="AB740" s="25">
        <v>311100</v>
      </c>
      <c r="AC740" s="25">
        <v>817200</v>
      </c>
      <c r="AD740" s="26">
        <v>38.1</v>
      </c>
      <c r="AE740" s="26">
        <v>2.2999999999999998</v>
      </c>
      <c r="AF740" s="25">
        <v>38000</v>
      </c>
      <c r="AG740" s="25">
        <v>817200</v>
      </c>
      <c r="AH740" s="26">
        <v>4.5999999999999996</v>
      </c>
      <c r="AI740" s="26">
        <v>1</v>
      </c>
      <c r="AJ740" s="25">
        <v>640300</v>
      </c>
      <c r="AK740" s="25">
        <v>817200</v>
      </c>
      <c r="AL740" s="26">
        <v>78.400000000000006</v>
      </c>
      <c r="AM740" s="26">
        <v>2</v>
      </c>
      <c r="BA740" s="36" t="s">
        <v>747</v>
      </c>
      <c r="BB740" s="37">
        <v>53200</v>
      </c>
      <c r="BC740" s="37">
        <v>123300</v>
      </c>
      <c r="BD740" s="38">
        <v>43.1</v>
      </c>
      <c r="BE740" s="38">
        <v>3.4</v>
      </c>
      <c r="BF740" s="37">
        <v>98800</v>
      </c>
      <c r="BG740" s="37">
        <v>123300</v>
      </c>
      <c r="BH740" s="38">
        <v>80.099999999999994</v>
      </c>
      <c r="BI740" s="38">
        <v>2.8</v>
      </c>
      <c r="BJ740" s="37">
        <v>4800</v>
      </c>
      <c r="BK740" s="37">
        <v>123300</v>
      </c>
      <c r="BL740" s="38">
        <v>3.9</v>
      </c>
      <c r="BM740" s="38">
        <v>1.4</v>
      </c>
      <c r="CA740" s="33" t="s">
        <v>751</v>
      </c>
      <c r="CB740" s="37">
        <v>47700</v>
      </c>
      <c r="CC740" s="37">
        <v>138700</v>
      </c>
      <c r="CD740" s="38">
        <v>34.4</v>
      </c>
      <c r="CE740" s="38">
        <v>3</v>
      </c>
      <c r="CF740" s="37">
        <v>98100</v>
      </c>
      <c r="CG740" s="37">
        <v>138700</v>
      </c>
      <c r="CH740" s="38">
        <v>70.7</v>
      </c>
      <c r="CI740" s="38">
        <v>2.9</v>
      </c>
      <c r="CJ740" s="37">
        <v>8400</v>
      </c>
      <c r="CK740" s="37">
        <v>138700</v>
      </c>
      <c r="CL740" s="38">
        <v>6.1</v>
      </c>
      <c r="CM740" s="38">
        <v>1.5</v>
      </c>
    </row>
    <row r="741" spans="1:91" x14ac:dyDescent="0.3">
      <c r="A741" s="6" t="s">
        <v>148</v>
      </c>
      <c r="B741" s="7">
        <v>311100</v>
      </c>
      <c r="C741" s="7">
        <v>817200</v>
      </c>
      <c r="D741" s="8">
        <v>38.1</v>
      </c>
      <c r="E741" s="8">
        <v>2.2999999999999998</v>
      </c>
      <c r="F741" s="7">
        <v>640300</v>
      </c>
      <c r="G741" s="7">
        <v>817200</v>
      </c>
      <c r="H741" s="8">
        <v>78.400000000000006</v>
      </c>
      <c r="I741" s="8">
        <v>2</v>
      </c>
      <c r="J741" s="7">
        <v>38000</v>
      </c>
      <c r="K741" s="7">
        <v>817200</v>
      </c>
      <c r="L741" s="8">
        <v>4.5999999999999996</v>
      </c>
      <c r="M741" s="8">
        <v>1</v>
      </c>
      <c r="AA741" s="24" t="s">
        <v>739</v>
      </c>
      <c r="AB741" s="25">
        <v>341800</v>
      </c>
      <c r="AC741" s="25">
        <v>926400</v>
      </c>
      <c r="AD741" s="26">
        <v>36.9</v>
      </c>
      <c r="AE741" s="26">
        <v>2.2000000000000002</v>
      </c>
      <c r="AF741" s="25">
        <v>64400</v>
      </c>
      <c r="AG741" s="25">
        <v>926400</v>
      </c>
      <c r="AH741" s="26">
        <v>6.9</v>
      </c>
      <c r="AI741" s="26">
        <v>1.2</v>
      </c>
      <c r="AJ741" s="25">
        <v>677700</v>
      </c>
      <c r="AK741" s="25">
        <v>926400</v>
      </c>
      <c r="AL741" s="26">
        <v>73.2</v>
      </c>
      <c r="AM741" s="26">
        <v>2.1</v>
      </c>
      <c r="BA741" s="36" t="s">
        <v>748</v>
      </c>
      <c r="BB741" s="37">
        <v>52100</v>
      </c>
      <c r="BC741" s="37">
        <v>166000</v>
      </c>
      <c r="BD741" s="38">
        <v>31.4</v>
      </c>
      <c r="BE741" s="38">
        <v>3</v>
      </c>
      <c r="BF741" s="37">
        <v>127800</v>
      </c>
      <c r="BG741" s="37">
        <v>166000</v>
      </c>
      <c r="BH741" s="38">
        <v>77</v>
      </c>
      <c r="BI741" s="38">
        <v>2.7</v>
      </c>
      <c r="BJ741" s="37">
        <v>8600</v>
      </c>
      <c r="BK741" s="37">
        <v>166000</v>
      </c>
      <c r="BL741" s="38">
        <v>5.2</v>
      </c>
      <c r="BM741" s="38">
        <v>1.4</v>
      </c>
      <c r="CA741" s="33" t="s">
        <v>752</v>
      </c>
      <c r="CB741" s="37">
        <v>24200</v>
      </c>
      <c r="CC741" s="37">
        <v>75700</v>
      </c>
      <c r="CD741" s="38">
        <v>31.9</v>
      </c>
      <c r="CE741" s="38">
        <v>3.3</v>
      </c>
      <c r="CF741" s="37">
        <v>55600</v>
      </c>
      <c r="CG741" s="37">
        <v>75700</v>
      </c>
      <c r="CH741" s="38">
        <v>73.400000000000006</v>
      </c>
      <c r="CI741" s="38">
        <v>3.2</v>
      </c>
      <c r="CJ741" s="37">
        <v>5000</v>
      </c>
      <c r="CK741" s="37">
        <v>75700</v>
      </c>
      <c r="CL741" s="38">
        <v>6.7</v>
      </c>
      <c r="CM741" s="38">
        <v>1.8</v>
      </c>
    </row>
    <row r="742" spans="1:91" x14ac:dyDescent="0.3">
      <c r="A742" s="6" t="s">
        <v>149</v>
      </c>
      <c r="B742" s="7">
        <v>341800</v>
      </c>
      <c r="C742" s="7">
        <v>926400</v>
      </c>
      <c r="D742" s="8">
        <v>36.9</v>
      </c>
      <c r="E742" s="8">
        <v>2.2000000000000002</v>
      </c>
      <c r="F742" s="7">
        <v>677700</v>
      </c>
      <c r="G742" s="7">
        <v>926400</v>
      </c>
      <c r="H742" s="8">
        <v>73.2</v>
      </c>
      <c r="I742" s="8">
        <v>2.1</v>
      </c>
      <c r="J742" s="7">
        <v>64400</v>
      </c>
      <c r="K742" s="7">
        <v>926400</v>
      </c>
      <c r="L742" s="8">
        <v>6.9</v>
      </c>
      <c r="M742" s="8">
        <v>1.2</v>
      </c>
      <c r="AA742" s="24" t="s">
        <v>740</v>
      </c>
      <c r="AB742" s="25">
        <v>220400</v>
      </c>
      <c r="AC742" s="25">
        <v>426100</v>
      </c>
      <c r="AD742" s="26">
        <v>51.7</v>
      </c>
      <c r="AE742" s="26">
        <v>3.2</v>
      </c>
      <c r="AF742" s="25">
        <v>21900</v>
      </c>
      <c r="AG742" s="25">
        <v>426100</v>
      </c>
      <c r="AH742" s="26">
        <v>5.0999999999999996</v>
      </c>
      <c r="AI742" s="26">
        <v>1.4</v>
      </c>
      <c r="AJ742" s="25">
        <v>343200</v>
      </c>
      <c r="AK742" s="25">
        <v>426100</v>
      </c>
      <c r="AL742" s="26">
        <v>80.5</v>
      </c>
      <c r="AM742" s="26">
        <v>2.6</v>
      </c>
      <c r="BA742" s="36" t="s">
        <v>750</v>
      </c>
      <c r="BB742" s="37">
        <v>71200</v>
      </c>
      <c r="BC742" s="37">
        <v>173200</v>
      </c>
      <c r="BD742" s="38">
        <v>41.1</v>
      </c>
      <c r="BE742" s="38">
        <v>3.3</v>
      </c>
      <c r="BF742" s="37">
        <v>141600</v>
      </c>
      <c r="BG742" s="37">
        <v>173200</v>
      </c>
      <c r="BH742" s="38">
        <v>81.8</v>
      </c>
      <c r="BI742" s="38">
        <v>2.6</v>
      </c>
      <c r="BJ742" s="37">
        <v>6200</v>
      </c>
      <c r="BK742" s="37">
        <v>173200</v>
      </c>
      <c r="BL742" s="38">
        <v>3.6</v>
      </c>
      <c r="BM742" s="38">
        <v>1.2</v>
      </c>
      <c r="CA742" s="33" t="s">
        <v>753</v>
      </c>
      <c r="CB742" s="37">
        <v>112300</v>
      </c>
      <c r="CC742" s="37">
        <v>290900</v>
      </c>
      <c r="CD742" s="38">
        <v>38.6</v>
      </c>
      <c r="CE742" s="38">
        <v>3.3</v>
      </c>
      <c r="CF742" s="37">
        <v>230300</v>
      </c>
      <c r="CG742" s="37">
        <v>290900</v>
      </c>
      <c r="CH742" s="38">
        <v>79.2</v>
      </c>
      <c r="CI742" s="38">
        <v>2.8</v>
      </c>
      <c r="CJ742" s="37">
        <v>16500</v>
      </c>
      <c r="CK742" s="37">
        <v>290900</v>
      </c>
      <c r="CL742" s="38">
        <v>5.7</v>
      </c>
      <c r="CM742" s="38">
        <v>1.6</v>
      </c>
    </row>
    <row r="743" spans="1:91" x14ac:dyDescent="0.3">
      <c r="A743" s="6" t="s">
        <v>150</v>
      </c>
      <c r="B743" s="7">
        <v>220400</v>
      </c>
      <c r="C743" s="7">
        <v>426100</v>
      </c>
      <c r="D743" s="8">
        <v>51.7</v>
      </c>
      <c r="E743" s="8">
        <v>3.2</v>
      </c>
      <c r="F743" s="7">
        <v>343200</v>
      </c>
      <c r="G743" s="7">
        <v>426100</v>
      </c>
      <c r="H743" s="8">
        <v>80.5</v>
      </c>
      <c r="I743" s="8">
        <v>2.6</v>
      </c>
      <c r="J743" s="7">
        <v>21900</v>
      </c>
      <c r="K743" s="7">
        <v>426100</v>
      </c>
      <c r="L743" s="8">
        <v>5.0999999999999996</v>
      </c>
      <c r="M743" s="8">
        <v>1.4</v>
      </c>
      <c r="AA743" s="24" t="s">
        <v>741</v>
      </c>
      <c r="AB743" s="25">
        <v>342600</v>
      </c>
      <c r="AC743" s="25">
        <v>716500</v>
      </c>
      <c r="AD743" s="26">
        <v>47.8</v>
      </c>
      <c r="AE743" s="26">
        <v>2.5</v>
      </c>
      <c r="AF743" s="25">
        <v>30000</v>
      </c>
      <c r="AG743" s="25">
        <v>716500</v>
      </c>
      <c r="AH743" s="26">
        <v>4.2</v>
      </c>
      <c r="AI743" s="26">
        <v>1</v>
      </c>
      <c r="AJ743" s="25">
        <v>575000</v>
      </c>
      <c r="AK743" s="25">
        <v>716500</v>
      </c>
      <c r="AL743" s="26">
        <v>80.3</v>
      </c>
      <c r="AM743" s="26">
        <v>2</v>
      </c>
      <c r="BA743" s="36" t="s">
        <v>751</v>
      </c>
      <c r="BB743" s="37">
        <v>44400</v>
      </c>
      <c r="BC743" s="37">
        <v>138000</v>
      </c>
      <c r="BD743" s="38">
        <v>32.200000000000003</v>
      </c>
      <c r="BE743" s="38">
        <v>3</v>
      </c>
      <c r="BF743" s="37">
        <v>94200</v>
      </c>
      <c r="BG743" s="37">
        <v>138000</v>
      </c>
      <c r="BH743" s="38">
        <v>68.3</v>
      </c>
      <c r="BI743" s="38">
        <v>3</v>
      </c>
      <c r="BJ743" s="37">
        <v>10900</v>
      </c>
      <c r="BK743" s="37">
        <v>138000</v>
      </c>
      <c r="BL743" s="38">
        <v>7.9</v>
      </c>
      <c r="BM743" s="38">
        <v>1.7</v>
      </c>
      <c r="CA743" s="33" t="s">
        <v>754</v>
      </c>
      <c r="CB743" s="37">
        <v>169600</v>
      </c>
      <c r="CC743" s="37">
        <v>450900</v>
      </c>
      <c r="CD743" s="38">
        <v>37.6</v>
      </c>
      <c r="CE743" s="38">
        <v>3</v>
      </c>
      <c r="CF743" s="37">
        <v>363600</v>
      </c>
      <c r="CG743" s="37">
        <v>450900</v>
      </c>
      <c r="CH743" s="38">
        <v>80.599999999999994</v>
      </c>
      <c r="CI743" s="38">
        <v>2.5</v>
      </c>
      <c r="CJ743" s="37">
        <v>19200</v>
      </c>
      <c r="CK743" s="37">
        <v>450900</v>
      </c>
      <c r="CL743" s="38">
        <v>4.3</v>
      </c>
      <c r="CM743" s="38">
        <v>1.3</v>
      </c>
    </row>
    <row r="744" spans="1:91" x14ac:dyDescent="0.3">
      <c r="A744" s="6" t="s">
        <v>151</v>
      </c>
      <c r="B744" s="7">
        <v>342600</v>
      </c>
      <c r="C744" s="7">
        <v>716500</v>
      </c>
      <c r="D744" s="8">
        <v>47.8</v>
      </c>
      <c r="E744" s="8">
        <v>2.5</v>
      </c>
      <c r="F744" s="7">
        <v>575000</v>
      </c>
      <c r="G744" s="7">
        <v>716500</v>
      </c>
      <c r="H744" s="8">
        <v>80.3</v>
      </c>
      <c r="I744" s="8">
        <v>2</v>
      </c>
      <c r="J744" s="7">
        <v>30000</v>
      </c>
      <c r="K744" s="7">
        <v>716500</v>
      </c>
      <c r="L744" s="8">
        <v>4.2</v>
      </c>
      <c r="M744" s="8">
        <v>1</v>
      </c>
      <c r="AA744" s="24" t="s">
        <v>742</v>
      </c>
      <c r="AB744" s="25">
        <v>188600</v>
      </c>
      <c r="AC744" s="25">
        <v>491100</v>
      </c>
      <c r="AD744" s="26">
        <v>38.4</v>
      </c>
      <c r="AE744" s="26">
        <v>3</v>
      </c>
      <c r="AF744" s="25">
        <v>24000</v>
      </c>
      <c r="AG744" s="25">
        <v>491100</v>
      </c>
      <c r="AH744" s="26">
        <v>4.9000000000000004</v>
      </c>
      <c r="AI744" s="26">
        <v>1.3</v>
      </c>
      <c r="AJ744" s="25">
        <v>386300</v>
      </c>
      <c r="AK744" s="25">
        <v>491100</v>
      </c>
      <c r="AL744" s="26">
        <v>78.7</v>
      </c>
      <c r="AM744" s="26">
        <v>2.5</v>
      </c>
      <c r="BA744" s="36" t="s">
        <v>752</v>
      </c>
      <c r="BB744" s="37">
        <v>22700</v>
      </c>
      <c r="BC744" s="37">
        <v>75200</v>
      </c>
      <c r="BD744" s="38">
        <v>30.1</v>
      </c>
      <c r="BE744" s="38">
        <v>3</v>
      </c>
      <c r="BF744" s="37">
        <v>56900</v>
      </c>
      <c r="BG744" s="37">
        <v>75200</v>
      </c>
      <c r="BH744" s="38">
        <v>75.599999999999994</v>
      </c>
      <c r="BI744" s="38">
        <v>2.8</v>
      </c>
      <c r="BJ744" s="37">
        <v>5200</v>
      </c>
      <c r="BK744" s="37">
        <v>75200</v>
      </c>
      <c r="BL744" s="38">
        <v>6.9</v>
      </c>
      <c r="BM744" s="38">
        <v>1.7</v>
      </c>
      <c r="CA744" s="33" t="s">
        <v>755</v>
      </c>
      <c r="CB744" s="37">
        <v>73100</v>
      </c>
      <c r="CC744" s="37">
        <v>201000</v>
      </c>
      <c r="CD744" s="38">
        <v>36.4</v>
      </c>
      <c r="CE744" s="38">
        <v>3.8</v>
      </c>
      <c r="CF744" s="37">
        <v>154400</v>
      </c>
      <c r="CG744" s="37">
        <v>201000</v>
      </c>
      <c r="CH744" s="38">
        <v>76.8</v>
      </c>
      <c r="CI744" s="38">
        <v>3.3</v>
      </c>
      <c r="CJ744" s="37">
        <v>9100</v>
      </c>
      <c r="CK744" s="37">
        <v>201000</v>
      </c>
      <c r="CL744" s="38">
        <v>4.5</v>
      </c>
      <c r="CM744" s="38">
        <v>1.6</v>
      </c>
    </row>
    <row r="745" spans="1:91" x14ac:dyDescent="0.3">
      <c r="A745" s="6" t="s">
        <v>152</v>
      </c>
      <c r="B745" s="7">
        <v>188600</v>
      </c>
      <c r="C745" s="7">
        <v>491100</v>
      </c>
      <c r="D745" s="8">
        <v>38.4</v>
      </c>
      <c r="E745" s="8">
        <v>3</v>
      </c>
      <c r="F745" s="7">
        <v>386300</v>
      </c>
      <c r="G745" s="7">
        <v>491100</v>
      </c>
      <c r="H745" s="8">
        <v>78.7</v>
      </c>
      <c r="I745" s="8">
        <v>2.5</v>
      </c>
      <c r="J745" s="7">
        <v>24000</v>
      </c>
      <c r="K745" s="7">
        <v>491100</v>
      </c>
      <c r="L745" s="8">
        <v>4.9000000000000004</v>
      </c>
      <c r="M745" s="8">
        <v>1.3</v>
      </c>
      <c r="AA745" s="24" t="s">
        <v>743</v>
      </c>
      <c r="AB745" s="25">
        <v>53000</v>
      </c>
      <c r="AC745" s="25">
        <v>116200</v>
      </c>
      <c r="AD745" s="26">
        <v>45.6</v>
      </c>
      <c r="AE745" s="26">
        <v>3</v>
      </c>
      <c r="AF745" s="25">
        <v>4000</v>
      </c>
      <c r="AG745" s="25">
        <v>116200</v>
      </c>
      <c r="AH745" s="26">
        <v>3.5</v>
      </c>
      <c r="AI745" s="26">
        <v>1.1000000000000001</v>
      </c>
      <c r="AJ745" s="25">
        <v>96900</v>
      </c>
      <c r="AK745" s="25">
        <v>116200</v>
      </c>
      <c r="AL745" s="26">
        <v>83.4</v>
      </c>
      <c r="AM745" s="26">
        <v>2.2000000000000002</v>
      </c>
      <c r="BA745" s="36" t="s">
        <v>753</v>
      </c>
      <c r="BB745" s="37">
        <v>117900</v>
      </c>
      <c r="BC745" s="37">
        <v>290100</v>
      </c>
      <c r="BD745" s="38">
        <v>40.6</v>
      </c>
      <c r="BE745" s="38">
        <v>3.2</v>
      </c>
      <c r="BF745" s="37">
        <v>227300</v>
      </c>
      <c r="BG745" s="37">
        <v>290100</v>
      </c>
      <c r="BH745" s="38">
        <v>78.400000000000006</v>
      </c>
      <c r="BI745" s="38">
        <v>2.7</v>
      </c>
      <c r="BJ745" s="37">
        <v>12700</v>
      </c>
      <c r="BK745" s="37">
        <v>290100</v>
      </c>
      <c r="BL745" s="38">
        <v>4.4000000000000004</v>
      </c>
      <c r="BM745" s="38">
        <v>1.3</v>
      </c>
      <c r="CA745" s="33" t="s">
        <v>756</v>
      </c>
      <c r="CB745" s="37">
        <v>163600</v>
      </c>
      <c r="CC745" s="37">
        <v>378000</v>
      </c>
      <c r="CD745" s="38">
        <v>43.3</v>
      </c>
      <c r="CE745" s="38">
        <v>3.2</v>
      </c>
      <c r="CF745" s="37">
        <v>296300</v>
      </c>
      <c r="CG745" s="37">
        <v>378000</v>
      </c>
      <c r="CH745" s="38">
        <v>78.400000000000006</v>
      </c>
      <c r="CI745" s="38">
        <v>2.7</v>
      </c>
      <c r="CJ745" s="37">
        <v>17800</v>
      </c>
      <c r="CK745" s="37">
        <v>378000</v>
      </c>
      <c r="CL745" s="38">
        <v>4.7</v>
      </c>
      <c r="CM745" s="38">
        <v>1.4</v>
      </c>
    </row>
    <row r="746" spans="1:91" x14ac:dyDescent="0.3">
      <c r="A746" s="6" t="s">
        <v>153</v>
      </c>
      <c r="B746" s="7">
        <v>53000</v>
      </c>
      <c r="C746" s="7">
        <v>116200</v>
      </c>
      <c r="D746" s="8">
        <v>45.6</v>
      </c>
      <c r="E746" s="8">
        <v>3</v>
      </c>
      <c r="F746" s="7">
        <v>96900</v>
      </c>
      <c r="G746" s="7">
        <v>116200</v>
      </c>
      <c r="H746" s="8">
        <v>83.4</v>
      </c>
      <c r="I746" s="8">
        <v>2.2000000000000002</v>
      </c>
      <c r="J746" s="7">
        <v>4000</v>
      </c>
      <c r="K746" s="7">
        <v>116200</v>
      </c>
      <c r="L746" s="8">
        <v>3.5</v>
      </c>
      <c r="M746" s="8">
        <v>1.1000000000000001</v>
      </c>
      <c r="AA746" s="24" t="s">
        <v>744</v>
      </c>
      <c r="AB746" s="25">
        <v>50100</v>
      </c>
      <c r="AC746" s="25">
        <v>127800</v>
      </c>
      <c r="AD746" s="26">
        <v>39.200000000000003</v>
      </c>
      <c r="AE746" s="26">
        <v>3.5</v>
      </c>
      <c r="AF746" s="25">
        <v>7500</v>
      </c>
      <c r="AG746" s="25">
        <v>127800</v>
      </c>
      <c r="AH746" s="26">
        <v>5.9</v>
      </c>
      <c r="AI746" s="26">
        <v>1.7</v>
      </c>
      <c r="AJ746" s="25">
        <v>98800</v>
      </c>
      <c r="AK746" s="25">
        <v>127800</v>
      </c>
      <c r="AL746" s="26">
        <v>77.3</v>
      </c>
      <c r="AM746" s="26">
        <v>3</v>
      </c>
      <c r="BA746" s="36" t="s">
        <v>754</v>
      </c>
      <c r="BB746" s="37">
        <v>180700</v>
      </c>
      <c r="BC746" s="37">
        <v>450800</v>
      </c>
      <c r="BD746" s="38">
        <v>40.1</v>
      </c>
      <c r="BE746" s="38">
        <v>3</v>
      </c>
      <c r="BF746" s="37">
        <v>363900</v>
      </c>
      <c r="BG746" s="37">
        <v>450800</v>
      </c>
      <c r="BH746" s="38">
        <v>80.7</v>
      </c>
      <c r="BI746" s="38">
        <v>2.4</v>
      </c>
      <c r="BJ746" s="37">
        <v>23000</v>
      </c>
      <c r="BK746" s="37">
        <v>450800</v>
      </c>
      <c r="BL746" s="38">
        <v>5.0999999999999996</v>
      </c>
      <c r="BM746" s="38">
        <v>1.4</v>
      </c>
      <c r="CA746" s="33" t="s">
        <v>757</v>
      </c>
      <c r="CB746" s="37">
        <v>111400</v>
      </c>
      <c r="CC746" s="37">
        <v>316800</v>
      </c>
      <c r="CD746" s="38">
        <v>35.200000000000003</v>
      </c>
      <c r="CE746" s="38">
        <v>3.3</v>
      </c>
      <c r="CF746" s="37">
        <v>242700</v>
      </c>
      <c r="CG746" s="37">
        <v>316800</v>
      </c>
      <c r="CH746" s="38">
        <v>76.599999999999994</v>
      </c>
      <c r="CI746" s="38">
        <v>2.9</v>
      </c>
      <c r="CJ746" s="37">
        <v>25600</v>
      </c>
      <c r="CK746" s="37">
        <v>316800</v>
      </c>
      <c r="CL746" s="38">
        <v>8.1</v>
      </c>
      <c r="CM746" s="38">
        <v>1.9</v>
      </c>
    </row>
    <row r="747" spans="1:91" x14ac:dyDescent="0.3">
      <c r="A747" s="6" t="s">
        <v>154</v>
      </c>
      <c r="B747" s="7">
        <v>50100</v>
      </c>
      <c r="C747" s="7">
        <v>127800</v>
      </c>
      <c r="D747" s="8">
        <v>39.200000000000003</v>
      </c>
      <c r="E747" s="8">
        <v>3.5</v>
      </c>
      <c r="F747" s="7">
        <v>98800</v>
      </c>
      <c r="G747" s="7">
        <v>127800</v>
      </c>
      <c r="H747" s="8">
        <v>77.3</v>
      </c>
      <c r="I747" s="8">
        <v>3</v>
      </c>
      <c r="J747" s="7">
        <v>7500</v>
      </c>
      <c r="K747" s="7">
        <v>127800</v>
      </c>
      <c r="L747" s="8">
        <v>5.9</v>
      </c>
      <c r="M747" s="8">
        <v>1.7</v>
      </c>
      <c r="AA747" s="24" t="s">
        <v>1026</v>
      </c>
      <c r="AB747" s="25">
        <v>148500</v>
      </c>
      <c r="AC747" s="25">
        <v>305900</v>
      </c>
      <c r="AD747" s="26">
        <v>48.5</v>
      </c>
      <c r="AE747" s="26">
        <v>3.3</v>
      </c>
      <c r="AF747" s="25">
        <v>19600</v>
      </c>
      <c r="AG747" s="25">
        <v>305900</v>
      </c>
      <c r="AH747" s="26">
        <v>6.4</v>
      </c>
      <c r="AI747" s="26">
        <v>1.6</v>
      </c>
      <c r="AJ747" s="25">
        <v>246000</v>
      </c>
      <c r="AK747" s="25">
        <v>305900</v>
      </c>
      <c r="AL747" s="26">
        <v>80.400000000000006</v>
      </c>
      <c r="AM747" s="26">
        <v>2.6</v>
      </c>
      <c r="BA747" s="36" t="s">
        <v>755</v>
      </c>
      <c r="BB747" s="37">
        <v>69700</v>
      </c>
      <c r="BC747" s="37">
        <v>202000</v>
      </c>
      <c r="BD747" s="38">
        <v>34.5</v>
      </c>
      <c r="BE747" s="38">
        <v>3.5</v>
      </c>
      <c r="BF747" s="37">
        <v>155700</v>
      </c>
      <c r="BG747" s="37">
        <v>202000</v>
      </c>
      <c r="BH747" s="38">
        <v>77.099999999999994</v>
      </c>
      <c r="BI747" s="38">
        <v>3.1</v>
      </c>
      <c r="BJ747" s="37">
        <v>10200</v>
      </c>
      <c r="BK747" s="37">
        <v>202000</v>
      </c>
      <c r="BL747" s="38">
        <v>5.0999999999999996</v>
      </c>
      <c r="BM747" s="38">
        <v>1.6</v>
      </c>
      <c r="CA747" s="33" t="s">
        <v>1062</v>
      </c>
      <c r="CB747" s="37">
        <v>15900</v>
      </c>
      <c r="CC747" s="37">
        <v>39400</v>
      </c>
      <c r="CD747" s="38">
        <v>40.4</v>
      </c>
      <c r="CE747" s="38">
        <v>3.4</v>
      </c>
      <c r="CF747" s="37">
        <v>30900</v>
      </c>
      <c r="CG747" s="37">
        <v>39400</v>
      </c>
      <c r="CH747" s="38">
        <v>78.3</v>
      </c>
      <c r="CI747" s="38">
        <v>2.9</v>
      </c>
      <c r="CJ747" s="37">
        <v>2200</v>
      </c>
      <c r="CK747" s="37">
        <v>39400</v>
      </c>
      <c r="CL747" s="38">
        <v>5.6</v>
      </c>
      <c r="CM747" s="38">
        <v>1.6</v>
      </c>
    </row>
    <row r="748" spans="1:91" x14ac:dyDescent="0.3">
      <c r="A748" s="6" t="s">
        <v>155</v>
      </c>
      <c r="B748" s="7">
        <v>148500</v>
      </c>
      <c r="C748" s="7">
        <v>305900</v>
      </c>
      <c r="D748" s="8">
        <v>48.5</v>
      </c>
      <c r="E748" s="8">
        <v>3.3</v>
      </c>
      <c r="F748" s="7">
        <v>246000</v>
      </c>
      <c r="G748" s="7">
        <v>305900</v>
      </c>
      <c r="H748" s="8">
        <v>80.400000000000006</v>
      </c>
      <c r="I748" s="8">
        <v>2.6</v>
      </c>
      <c r="J748" s="7">
        <v>19600</v>
      </c>
      <c r="K748" s="7">
        <v>305900</v>
      </c>
      <c r="L748" s="8">
        <v>6.4</v>
      </c>
      <c r="M748" s="8">
        <v>1.6</v>
      </c>
      <c r="AA748" s="24" t="s">
        <v>745</v>
      </c>
      <c r="AB748" s="25">
        <v>104500</v>
      </c>
      <c r="AC748" s="25">
        <v>317900</v>
      </c>
      <c r="AD748" s="26">
        <v>32.9</v>
      </c>
      <c r="AE748" s="26">
        <v>3</v>
      </c>
      <c r="AF748" s="25">
        <v>15400</v>
      </c>
      <c r="AG748" s="25">
        <v>317900</v>
      </c>
      <c r="AH748" s="26">
        <v>4.8</v>
      </c>
      <c r="AI748" s="26">
        <v>1.4</v>
      </c>
      <c r="AJ748" s="25">
        <v>244700</v>
      </c>
      <c r="AK748" s="25">
        <v>317900</v>
      </c>
      <c r="AL748" s="26">
        <v>77</v>
      </c>
      <c r="AM748" s="26">
        <v>2.7</v>
      </c>
      <c r="BA748" s="36" t="s">
        <v>756</v>
      </c>
      <c r="BB748" s="37">
        <v>149100</v>
      </c>
      <c r="BC748" s="37">
        <v>377200</v>
      </c>
      <c r="BD748" s="38">
        <v>39.5</v>
      </c>
      <c r="BE748" s="38">
        <v>3.1</v>
      </c>
      <c r="BF748" s="37">
        <v>290500</v>
      </c>
      <c r="BG748" s="37">
        <v>377200</v>
      </c>
      <c r="BH748" s="38">
        <v>77</v>
      </c>
      <c r="BI748" s="38">
        <v>2.7</v>
      </c>
      <c r="BJ748" s="37">
        <v>21900</v>
      </c>
      <c r="BK748" s="37">
        <v>377200</v>
      </c>
      <c r="BL748" s="38">
        <v>5.8</v>
      </c>
      <c r="BM748" s="38">
        <v>1.5</v>
      </c>
      <c r="CA748" s="33" t="s">
        <v>759</v>
      </c>
      <c r="CB748" s="37">
        <v>27000</v>
      </c>
      <c r="CC748" s="37">
        <v>73700</v>
      </c>
      <c r="CD748" s="38">
        <v>36.6</v>
      </c>
      <c r="CE748" s="38">
        <v>3.7</v>
      </c>
      <c r="CF748" s="37">
        <v>57400</v>
      </c>
      <c r="CG748" s="37">
        <v>73700</v>
      </c>
      <c r="CH748" s="38">
        <v>77.900000000000006</v>
      </c>
      <c r="CI748" s="38">
        <v>3.2</v>
      </c>
      <c r="CJ748" s="37">
        <v>4900</v>
      </c>
      <c r="CK748" s="37">
        <v>73700</v>
      </c>
      <c r="CL748" s="38">
        <v>6.7</v>
      </c>
      <c r="CM748" s="38">
        <v>1.9</v>
      </c>
    </row>
    <row r="749" spans="1:91" x14ac:dyDescent="0.3">
      <c r="A749" s="6" t="s">
        <v>156</v>
      </c>
      <c r="B749" s="7">
        <v>104500</v>
      </c>
      <c r="C749" s="7">
        <v>317900</v>
      </c>
      <c r="D749" s="8">
        <v>32.9</v>
      </c>
      <c r="E749" s="8">
        <v>3</v>
      </c>
      <c r="F749" s="7">
        <v>244700</v>
      </c>
      <c r="G749" s="7">
        <v>317900</v>
      </c>
      <c r="H749" s="8">
        <v>77</v>
      </c>
      <c r="I749" s="8">
        <v>2.7</v>
      </c>
      <c r="J749" s="7">
        <v>15400</v>
      </c>
      <c r="K749" s="7">
        <v>317900</v>
      </c>
      <c r="L749" s="8">
        <v>4.8</v>
      </c>
      <c r="M749" s="8">
        <v>1.4</v>
      </c>
      <c r="AA749" s="24" t="s">
        <v>746</v>
      </c>
      <c r="AB749" s="25" t="s">
        <v>101</v>
      </c>
      <c r="AC749" s="25" t="s">
        <v>101</v>
      </c>
      <c r="AD749" s="25" t="s">
        <v>101</v>
      </c>
      <c r="AE749" s="25" t="s">
        <v>101</v>
      </c>
      <c r="AF749" s="25" t="s">
        <v>101</v>
      </c>
      <c r="AG749" s="25" t="s">
        <v>101</v>
      </c>
      <c r="AH749" s="25" t="s">
        <v>101</v>
      </c>
      <c r="AI749" s="25" t="s">
        <v>101</v>
      </c>
      <c r="AJ749" s="25" t="s">
        <v>101</v>
      </c>
      <c r="AK749" s="25" t="s">
        <v>101</v>
      </c>
      <c r="AL749" s="25" t="s">
        <v>101</v>
      </c>
      <c r="AM749" s="25" t="s">
        <v>101</v>
      </c>
      <c r="BA749" s="36" t="s">
        <v>757</v>
      </c>
      <c r="BB749" s="37">
        <v>106100</v>
      </c>
      <c r="BC749" s="37">
        <v>314400</v>
      </c>
      <c r="BD749" s="38">
        <v>33.700000000000003</v>
      </c>
      <c r="BE749" s="38">
        <v>3.2</v>
      </c>
      <c r="BF749" s="37">
        <v>245800</v>
      </c>
      <c r="BG749" s="37">
        <v>314400</v>
      </c>
      <c r="BH749" s="38">
        <v>78.2</v>
      </c>
      <c r="BI749" s="38">
        <v>2.8</v>
      </c>
      <c r="BJ749" s="37">
        <v>20600</v>
      </c>
      <c r="BK749" s="37">
        <v>314400</v>
      </c>
      <c r="BL749" s="38">
        <v>6.6</v>
      </c>
      <c r="BM749" s="38">
        <v>1.7</v>
      </c>
      <c r="CA749" s="33" t="s">
        <v>760</v>
      </c>
      <c r="CB749" s="37">
        <v>23400</v>
      </c>
      <c r="CC749" s="37">
        <v>64900</v>
      </c>
      <c r="CD749" s="38">
        <v>36.1</v>
      </c>
      <c r="CE749" s="38">
        <v>3.7</v>
      </c>
      <c r="CF749" s="37">
        <v>47000</v>
      </c>
      <c r="CG749" s="37">
        <v>64900</v>
      </c>
      <c r="CH749" s="38">
        <v>72.3</v>
      </c>
      <c r="CI749" s="38">
        <v>3.4</v>
      </c>
      <c r="CJ749" s="37">
        <v>6300</v>
      </c>
      <c r="CK749" s="37">
        <v>64900</v>
      </c>
      <c r="CL749" s="38">
        <v>9.6999999999999993</v>
      </c>
      <c r="CM749" s="38">
        <v>2.2999999999999998</v>
      </c>
    </row>
    <row r="750" spans="1:91" x14ac:dyDescent="0.3">
      <c r="A750" s="6" t="s">
        <v>157</v>
      </c>
      <c r="B750" s="7" t="s">
        <v>101</v>
      </c>
      <c r="C750" s="7" t="s">
        <v>101</v>
      </c>
      <c r="D750" s="7" t="s">
        <v>101</v>
      </c>
      <c r="E750" s="7" t="s">
        <v>101</v>
      </c>
      <c r="F750" s="7" t="s">
        <v>101</v>
      </c>
      <c r="G750" s="7" t="s">
        <v>101</v>
      </c>
      <c r="H750" s="7" t="s">
        <v>101</v>
      </c>
      <c r="I750" s="7" t="s">
        <v>101</v>
      </c>
      <c r="J750" s="7" t="s">
        <v>101</v>
      </c>
      <c r="K750" s="7" t="s">
        <v>101</v>
      </c>
      <c r="L750" s="7" t="s">
        <v>101</v>
      </c>
      <c r="M750" s="7" t="s">
        <v>101</v>
      </c>
      <c r="AA750" s="24" t="s">
        <v>747</v>
      </c>
      <c r="AB750" s="25">
        <v>48500</v>
      </c>
      <c r="AC750" s="25">
        <v>122600</v>
      </c>
      <c r="AD750" s="26">
        <v>39.6</v>
      </c>
      <c r="AE750" s="26">
        <v>3.5</v>
      </c>
      <c r="AF750" s="25">
        <v>3700</v>
      </c>
      <c r="AG750" s="25">
        <v>122600</v>
      </c>
      <c r="AH750" s="26">
        <v>3</v>
      </c>
      <c r="AI750" s="26">
        <v>1.2</v>
      </c>
      <c r="AJ750" s="25">
        <v>100800</v>
      </c>
      <c r="AK750" s="25">
        <v>122600</v>
      </c>
      <c r="AL750" s="26">
        <v>82.2</v>
      </c>
      <c r="AM750" s="26">
        <v>2.7</v>
      </c>
      <c r="BA750" s="36" t="s">
        <v>1062</v>
      </c>
      <c r="BB750" s="37">
        <v>15200</v>
      </c>
      <c r="BC750" s="37">
        <v>39700</v>
      </c>
      <c r="BD750" s="38">
        <v>38.200000000000003</v>
      </c>
      <c r="BE750" s="38">
        <v>3.4</v>
      </c>
      <c r="BF750" s="37">
        <v>30900</v>
      </c>
      <c r="BG750" s="37">
        <v>39700</v>
      </c>
      <c r="BH750" s="38">
        <v>77.599999999999994</v>
      </c>
      <c r="BI750" s="38">
        <v>2.9</v>
      </c>
      <c r="BJ750" s="37">
        <v>2400</v>
      </c>
      <c r="BK750" s="37">
        <v>39700</v>
      </c>
      <c r="BL750" s="38">
        <v>6.1</v>
      </c>
      <c r="BM750" s="38">
        <v>1.7</v>
      </c>
      <c r="CA750" s="33" t="s">
        <v>761</v>
      </c>
      <c r="CB750" s="37">
        <v>17800</v>
      </c>
      <c r="CC750" s="37">
        <v>54800</v>
      </c>
      <c r="CD750" s="38">
        <v>32.5</v>
      </c>
      <c r="CE750" s="38">
        <v>3.4</v>
      </c>
      <c r="CF750" s="37">
        <v>38900</v>
      </c>
      <c r="CG750" s="37">
        <v>54800</v>
      </c>
      <c r="CH750" s="38">
        <v>71</v>
      </c>
      <c r="CI750" s="38">
        <v>3.3</v>
      </c>
      <c r="CJ750" s="37">
        <v>5200</v>
      </c>
      <c r="CK750" s="37">
        <v>54800</v>
      </c>
      <c r="CL750" s="38">
        <v>9.5</v>
      </c>
      <c r="CM750" s="38">
        <v>2.1</v>
      </c>
    </row>
    <row r="751" spans="1:91" x14ac:dyDescent="0.3">
      <c r="A751" s="6" t="s">
        <v>158</v>
      </c>
      <c r="B751" s="7">
        <v>48500</v>
      </c>
      <c r="C751" s="7">
        <v>122600</v>
      </c>
      <c r="D751" s="8">
        <v>39.6</v>
      </c>
      <c r="E751" s="8">
        <v>3.5</v>
      </c>
      <c r="F751" s="7">
        <v>100800</v>
      </c>
      <c r="G751" s="7">
        <v>122600</v>
      </c>
      <c r="H751" s="8">
        <v>82.2</v>
      </c>
      <c r="I751" s="8">
        <v>2.7</v>
      </c>
      <c r="J751" s="7">
        <v>3700</v>
      </c>
      <c r="K751" s="7">
        <v>122600</v>
      </c>
      <c r="L751" s="8">
        <v>3</v>
      </c>
      <c r="M751" s="8">
        <v>1.2</v>
      </c>
      <c r="AA751" s="24" t="s">
        <v>748</v>
      </c>
      <c r="AB751" s="25">
        <v>56000</v>
      </c>
      <c r="AC751" s="25">
        <v>169500</v>
      </c>
      <c r="AD751" s="26">
        <v>33</v>
      </c>
      <c r="AE751" s="26">
        <v>2.9</v>
      </c>
      <c r="AF751" s="25">
        <v>10400</v>
      </c>
      <c r="AG751" s="25">
        <v>169500</v>
      </c>
      <c r="AH751" s="26">
        <v>6.1</v>
      </c>
      <c r="AI751" s="26">
        <v>1.5</v>
      </c>
      <c r="AJ751" s="25">
        <v>128000</v>
      </c>
      <c r="AK751" s="25">
        <v>169500</v>
      </c>
      <c r="AL751" s="26">
        <v>75.599999999999994</v>
      </c>
      <c r="AM751" s="26">
        <v>2.6</v>
      </c>
      <c r="BA751" s="36" t="s">
        <v>759</v>
      </c>
      <c r="BB751" s="37">
        <v>26700</v>
      </c>
      <c r="BC751" s="37">
        <v>73700</v>
      </c>
      <c r="BD751" s="38">
        <v>36.200000000000003</v>
      </c>
      <c r="BE751" s="38">
        <v>3.4</v>
      </c>
      <c r="BF751" s="37">
        <v>56800</v>
      </c>
      <c r="BG751" s="37">
        <v>73700</v>
      </c>
      <c r="BH751" s="38">
        <v>77.099999999999994</v>
      </c>
      <c r="BI751" s="38">
        <v>3</v>
      </c>
      <c r="BJ751" s="37">
        <v>4300</v>
      </c>
      <c r="BK751" s="37">
        <v>73700</v>
      </c>
      <c r="BL751" s="38">
        <v>5.9</v>
      </c>
      <c r="BM751" s="38">
        <v>1.7</v>
      </c>
      <c r="CA751" s="33" t="s">
        <v>762</v>
      </c>
      <c r="CB751" s="37">
        <v>30200</v>
      </c>
      <c r="CC751" s="37">
        <v>93100</v>
      </c>
      <c r="CD751" s="38">
        <v>32.4</v>
      </c>
      <c r="CE751" s="38">
        <v>3.4</v>
      </c>
      <c r="CF751" s="37">
        <v>66100</v>
      </c>
      <c r="CG751" s="37">
        <v>93100</v>
      </c>
      <c r="CH751" s="38">
        <v>70.900000000000006</v>
      </c>
      <c r="CI751" s="38">
        <v>3.3</v>
      </c>
      <c r="CJ751" s="37">
        <v>7000</v>
      </c>
      <c r="CK751" s="37">
        <v>93100</v>
      </c>
      <c r="CL751" s="38">
        <v>7.6</v>
      </c>
      <c r="CM751" s="38">
        <v>1.9</v>
      </c>
    </row>
    <row r="752" spans="1:91" x14ac:dyDescent="0.3">
      <c r="A752" s="6" t="s">
        <v>159</v>
      </c>
      <c r="B752" s="7">
        <v>56000</v>
      </c>
      <c r="C752" s="7">
        <v>169500</v>
      </c>
      <c r="D752" s="8">
        <v>33</v>
      </c>
      <c r="E752" s="8">
        <v>2.9</v>
      </c>
      <c r="F752" s="7">
        <v>128000</v>
      </c>
      <c r="G752" s="7">
        <v>169500</v>
      </c>
      <c r="H752" s="8">
        <v>75.599999999999994</v>
      </c>
      <c r="I752" s="8">
        <v>2.6</v>
      </c>
      <c r="J752" s="7">
        <v>10400</v>
      </c>
      <c r="K752" s="7">
        <v>169500</v>
      </c>
      <c r="L752" s="8">
        <v>6.1</v>
      </c>
      <c r="M752" s="8">
        <v>1.5</v>
      </c>
      <c r="AA752" s="24" t="s">
        <v>749</v>
      </c>
      <c r="AB752" s="25">
        <v>31900</v>
      </c>
      <c r="AC752" s="25">
        <v>90100</v>
      </c>
      <c r="AD752" s="26">
        <v>35.4</v>
      </c>
      <c r="AE752" s="26">
        <v>3.3</v>
      </c>
      <c r="AF752" s="25">
        <v>6200</v>
      </c>
      <c r="AG752" s="25">
        <v>90100</v>
      </c>
      <c r="AH752" s="26">
        <v>6.9</v>
      </c>
      <c r="AI752" s="26">
        <v>1.7</v>
      </c>
      <c r="AJ752" s="25">
        <v>68100</v>
      </c>
      <c r="AK752" s="25">
        <v>90100</v>
      </c>
      <c r="AL752" s="26">
        <v>75.5</v>
      </c>
      <c r="AM752" s="26">
        <v>3</v>
      </c>
      <c r="BA752" s="36" t="s">
        <v>760</v>
      </c>
      <c r="BB752" s="37">
        <v>23300</v>
      </c>
      <c r="BC752" s="37">
        <v>65500</v>
      </c>
      <c r="BD752" s="38">
        <v>35.5</v>
      </c>
      <c r="BE752" s="38">
        <v>3.4</v>
      </c>
      <c r="BF752" s="37">
        <v>48500</v>
      </c>
      <c r="BG752" s="37">
        <v>65500</v>
      </c>
      <c r="BH752" s="38">
        <v>74.099999999999994</v>
      </c>
      <c r="BI752" s="38">
        <v>3.1</v>
      </c>
      <c r="BJ752" s="37">
        <v>4700</v>
      </c>
      <c r="BK752" s="37">
        <v>65500</v>
      </c>
      <c r="BL752" s="38">
        <v>7.2</v>
      </c>
      <c r="BM752" s="38">
        <v>1.8</v>
      </c>
      <c r="CA752" s="33" t="s">
        <v>763</v>
      </c>
      <c r="CB752" s="37">
        <v>26500</v>
      </c>
      <c r="CC752" s="37">
        <v>85700</v>
      </c>
      <c r="CD752" s="38">
        <v>30.9</v>
      </c>
      <c r="CE752" s="38">
        <v>3.3</v>
      </c>
      <c r="CF752" s="37">
        <v>62800</v>
      </c>
      <c r="CG752" s="37">
        <v>85700</v>
      </c>
      <c r="CH752" s="38">
        <v>73.3</v>
      </c>
      <c r="CI752" s="38">
        <v>3.2</v>
      </c>
      <c r="CJ752" s="37">
        <v>7400</v>
      </c>
      <c r="CK752" s="37">
        <v>85700</v>
      </c>
      <c r="CL752" s="38">
        <v>8.6</v>
      </c>
      <c r="CM752" s="38">
        <v>2</v>
      </c>
    </row>
    <row r="753" spans="1:91" x14ac:dyDescent="0.3">
      <c r="A753" s="6" t="s">
        <v>160</v>
      </c>
      <c r="B753" s="7">
        <v>31900</v>
      </c>
      <c r="C753" s="7">
        <v>90100</v>
      </c>
      <c r="D753" s="8">
        <v>35.4</v>
      </c>
      <c r="E753" s="8">
        <v>3.3</v>
      </c>
      <c r="F753" s="7">
        <v>68100</v>
      </c>
      <c r="G753" s="7">
        <v>90100</v>
      </c>
      <c r="H753" s="8">
        <v>75.5</v>
      </c>
      <c r="I753" s="8">
        <v>3</v>
      </c>
      <c r="J753" s="7">
        <v>6200</v>
      </c>
      <c r="K753" s="7">
        <v>90100</v>
      </c>
      <c r="L753" s="8">
        <v>6.9</v>
      </c>
      <c r="M753" s="8">
        <v>1.7</v>
      </c>
      <c r="AA753" s="24" t="s">
        <v>750</v>
      </c>
      <c r="AB753" s="25">
        <v>63000</v>
      </c>
      <c r="AC753" s="25">
        <v>169600</v>
      </c>
      <c r="AD753" s="26">
        <v>37.1</v>
      </c>
      <c r="AE753" s="26">
        <v>3.5</v>
      </c>
      <c r="AF753" s="25">
        <v>7400</v>
      </c>
      <c r="AG753" s="25">
        <v>169600</v>
      </c>
      <c r="AH753" s="26">
        <v>4.3</v>
      </c>
      <c r="AI753" s="26">
        <v>1.5</v>
      </c>
      <c r="AJ753" s="25">
        <v>136300</v>
      </c>
      <c r="AK753" s="25">
        <v>169600</v>
      </c>
      <c r="AL753" s="26">
        <v>80.3</v>
      </c>
      <c r="AM753" s="26">
        <v>2.9</v>
      </c>
      <c r="BA753" s="36" t="s">
        <v>761</v>
      </c>
      <c r="BB753" s="37">
        <v>18000</v>
      </c>
      <c r="BC753" s="37">
        <v>54600</v>
      </c>
      <c r="BD753" s="38">
        <v>32.9</v>
      </c>
      <c r="BE753" s="38">
        <v>3.4</v>
      </c>
      <c r="BF753" s="37">
        <v>40400</v>
      </c>
      <c r="BG753" s="37">
        <v>54600</v>
      </c>
      <c r="BH753" s="38">
        <v>74</v>
      </c>
      <c r="BI753" s="38">
        <v>3.1</v>
      </c>
      <c r="BJ753" s="37">
        <v>4100</v>
      </c>
      <c r="BK753" s="37">
        <v>54600</v>
      </c>
      <c r="BL753" s="38">
        <v>7.6</v>
      </c>
      <c r="BM753" s="38">
        <v>1.9</v>
      </c>
      <c r="CA753" s="33" t="s">
        <v>764</v>
      </c>
      <c r="CB753" s="37">
        <v>28200</v>
      </c>
      <c r="CC753" s="37">
        <v>73600</v>
      </c>
      <c r="CD753" s="38">
        <v>38.299999999999997</v>
      </c>
      <c r="CE753" s="38">
        <v>3.8</v>
      </c>
      <c r="CF753" s="37">
        <v>57100</v>
      </c>
      <c r="CG753" s="37">
        <v>73600</v>
      </c>
      <c r="CH753" s="38">
        <v>77.599999999999994</v>
      </c>
      <c r="CI753" s="38">
        <v>3.2</v>
      </c>
      <c r="CJ753" s="37">
        <v>5500</v>
      </c>
      <c r="CK753" s="37">
        <v>73600</v>
      </c>
      <c r="CL753" s="38">
        <v>7.4</v>
      </c>
      <c r="CM753" s="38">
        <v>2</v>
      </c>
    </row>
    <row r="754" spans="1:91" x14ac:dyDescent="0.3">
      <c r="A754" s="6" t="s">
        <v>161</v>
      </c>
      <c r="B754" s="7">
        <v>63000</v>
      </c>
      <c r="C754" s="7">
        <v>169600</v>
      </c>
      <c r="D754" s="8">
        <v>37.1</v>
      </c>
      <c r="E754" s="8">
        <v>3.5</v>
      </c>
      <c r="F754" s="7">
        <v>136300</v>
      </c>
      <c r="G754" s="7">
        <v>169600</v>
      </c>
      <c r="H754" s="8">
        <v>80.3</v>
      </c>
      <c r="I754" s="8">
        <v>2.9</v>
      </c>
      <c r="J754" s="7">
        <v>7400</v>
      </c>
      <c r="K754" s="7">
        <v>169600</v>
      </c>
      <c r="L754" s="8">
        <v>4.3</v>
      </c>
      <c r="M754" s="8">
        <v>1.5</v>
      </c>
      <c r="AA754" s="24" t="s">
        <v>751</v>
      </c>
      <c r="AB754" s="25">
        <v>47200</v>
      </c>
      <c r="AC754" s="25">
        <v>139500</v>
      </c>
      <c r="AD754" s="26">
        <v>33.799999999999997</v>
      </c>
      <c r="AE754" s="26">
        <v>3.1</v>
      </c>
      <c r="AF754" s="25">
        <v>5500</v>
      </c>
      <c r="AG754" s="25">
        <v>139500</v>
      </c>
      <c r="AH754" s="26">
        <v>3.9</v>
      </c>
      <c r="AI754" s="26">
        <v>1.3</v>
      </c>
      <c r="AJ754" s="25">
        <v>99600</v>
      </c>
      <c r="AK754" s="25">
        <v>139500</v>
      </c>
      <c r="AL754" s="26">
        <v>71.400000000000006</v>
      </c>
      <c r="AM754" s="26">
        <v>3</v>
      </c>
      <c r="BA754" s="36" t="s">
        <v>762</v>
      </c>
      <c r="BB754" s="37">
        <v>26800</v>
      </c>
      <c r="BC754" s="37">
        <v>93800</v>
      </c>
      <c r="BD754" s="38">
        <v>28.5</v>
      </c>
      <c r="BE754" s="38">
        <v>3.3</v>
      </c>
      <c r="BF754" s="37">
        <v>66900</v>
      </c>
      <c r="BG754" s="37">
        <v>93800</v>
      </c>
      <c r="BH754" s="38">
        <v>71.3</v>
      </c>
      <c r="BI754" s="38">
        <v>3.3</v>
      </c>
      <c r="BJ754" s="37">
        <v>7900</v>
      </c>
      <c r="BK754" s="37">
        <v>93800</v>
      </c>
      <c r="BL754" s="38">
        <v>8.5</v>
      </c>
      <c r="BM754" s="38">
        <v>2</v>
      </c>
      <c r="CA754" s="33" t="s">
        <v>765</v>
      </c>
      <c r="CB754" s="37">
        <v>16800</v>
      </c>
      <c r="CC754" s="37">
        <v>47600</v>
      </c>
      <c r="CD754" s="38">
        <v>35.4</v>
      </c>
      <c r="CE754" s="38">
        <v>3.5</v>
      </c>
      <c r="CF754" s="37">
        <v>37600</v>
      </c>
      <c r="CG754" s="37">
        <v>47600</v>
      </c>
      <c r="CH754" s="38">
        <v>78.900000000000006</v>
      </c>
      <c r="CI754" s="38">
        <v>3</v>
      </c>
      <c r="CJ754" s="37">
        <v>3500</v>
      </c>
      <c r="CK754" s="37">
        <v>47600</v>
      </c>
      <c r="CL754" s="38">
        <v>7.4</v>
      </c>
      <c r="CM754" s="38">
        <v>1.9</v>
      </c>
    </row>
    <row r="755" spans="1:91" x14ac:dyDescent="0.3">
      <c r="A755" s="6" t="s">
        <v>162</v>
      </c>
      <c r="B755" s="7">
        <v>47200</v>
      </c>
      <c r="C755" s="7">
        <v>139500</v>
      </c>
      <c r="D755" s="8">
        <v>33.799999999999997</v>
      </c>
      <c r="E755" s="8">
        <v>3.1</v>
      </c>
      <c r="F755" s="7">
        <v>99600</v>
      </c>
      <c r="G755" s="7">
        <v>139500</v>
      </c>
      <c r="H755" s="8">
        <v>71.400000000000006</v>
      </c>
      <c r="I755" s="8">
        <v>3</v>
      </c>
      <c r="J755" s="7">
        <v>5500</v>
      </c>
      <c r="K755" s="7">
        <v>139500</v>
      </c>
      <c r="L755" s="8">
        <v>3.9</v>
      </c>
      <c r="M755" s="8">
        <v>1.3</v>
      </c>
      <c r="AA755" s="24" t="s">
        <v>752</v>
      </c>
      <c r="AB755" s="25">
        <v>19400</v>
      </c>
      <c r="AC755" s="25">
        <v>74900</v>
      </c>
      <c r="AD755" s="26">
        <v>25.8</v>
      </c>
      <c r="AE755" s="26">
        <v>2.8</v>
      </c>
      <c r="AF755" s="25">
        <v>5900</v>
      </c>
      <c r="AG755" s="25">
        <v>74900</v>
      </c>
      <c r="AH755" s="26">
        <v>7.9</v>
      </c>
      <c r="AI755" s="26">
        <v>1.7</v>
      </c>
      <c r="AJ755" s="25">
        <v>54000</v>
      </c>
      <c r="AK755" s="25">
        <v>74900</v>
      </c>
      <c r="AL755" s="26">
        <v>72.099999999999994</v>
      </c>
      <c r="AM755" s="26">
        <v>2.9</v>
      </c>
      <c r="BA755" s="36" t="s">
        <v>763</v>
      </c>
      <c r="BB755" s="37">
        <v>29000</v>
      </c>
      <c r="BC755" s="37">
        <v>85700</v>
      </c>
      <c r="BD755" s="38">
        <v>33.799999999999997</v>
      </c>
      <c r="BE755" s="38">
        <v>3.3</v>
      </c>
      <c r="BF755" s="37">
        <v>63200</v>
      </c>
      <c r="BG755" s="37">
        <v>85700</v>
      </c>
      <c r="BH755" s="38">
        <v>73.7</v>
      </c>
      <c r="BI755" s="38">
        <v>3</v>
      </c>
      <c r="BJ755" s="37">
        <v>6100</v>
      </c>
      <c r="BK755" s="37">
        <v>85700</v>
      </c>
      <c r="BL755" s="38">
        <v>7.1</v>
      </c>
      <c r="BM755" s="38">
        <v>1.8</v>
      </c>
      <c r="CA755" s="33" t="s">
        <v>766</v>
      </c>
      <c r="CB755" s="37">
        <v>24500</v>
      </c>
      <c r="CC755" s="37">
        <v>71500</v>
      </c>
      <c r="CD755" s="38">
        <v>34.200000000000003</v>
      </c>
      <c r="CE755" s="38">
        <v>3.3</v>
      </c>
      <c r="CF755" s="37">
        <v>52800</v>
      </c>
      <c r="CG755" s="37">
        <v>71500</v>
      </c>
      <c r="CH755" s="38">
        <v>73.8</v>
      </c>
      <c r="CI755" s="38">
        <v>3</v>
      </c>
      <c r="CJ755" s="37">
        <v>6700</v>
      </c>
      <c r="CK755" s="37">
        <v>71500</v>
      </c>
      <c r="CL755" s="38">
        <v>9.3000000000000007</v>
      </c>
      <c r="CM755" s="38">
        <v>2</v>
      </c>
    </row>
    <row r="756" spans="1:91" x14ac:dyDescent="0.3">
      <c r="A756" s="6" t="s">
        <v>163</v>
      </c>
      <c r="B756" s="7">
        <v>19400</v>
      </c>
      <c r="C756" s="7">
        <v>74900</v>
      </c>
      <c r="D756" s="8">
        <v>25.8</v>
      </c>
      <c r="E756" s="8">
        <v>2.8</v>
      </c>
      <c r="F756" s="7">
        <v>54000</v>
      </c>
      <c r="G756" s="7">
        <v>74900</v>
      </c>
      <c r="H756" s="8">
        <v>72.099999999999994</v>
      </c>
      <c r="I756" s="8">
        <v>2.9</v>
      </c>
      <c r="J756" s="7">
        <v>5900</v>
      </c>
      <c r="K756" s="7">
        <v>74900</v>
      </c>
      <c r="L756" s="8">
        <v>7.9</v>
      </c>
      <c r="M756" s="8">
        <v>1.7</v>
      </c>
      <c r="AA756" s="24" t="s">
        <v>753</v>
      </c>
      <c r="AB756" s="25">
        <v>121100</v>
      </c>
      <c r="AC756" s="25">
        <v>287500</v>
      </c>
      <c r="AD756" s="26">
        <v>42.1</v>
      </c>
      <c r="AE756" s="26">
        <v>3.1</v>
      </c>
      <c r="AF756" s="25">
        <v>11900</v>
      </c>
      <c r="AG756" s="25">
        <v>287500</v>
      </c>
      <c r="AH756" s="26">
        <v>4.0999999999999996</v>
      </c>
      <c r="AI756" s="26">
        <v>1.2</v>
      </c>
      <c r="AJ756" s="25">
        <v>232200</v>
      </c>
      <c r="AK756" s="25">
        <v>287500</v>
      </c>
      <c r="AL756" s="26">
        <v>80.8</v>
      </c>
      <c r="AM756" s="26">
        <v>2.5</v>
      </c>
      <c r="BA756" s="36" t="s">
        <v>764</v>
      </c>
      <c r="BB756" s="37">
        <v>26100</v>
      </c>
      <c r="BC756" s="37">
        <v>74000</v>
      </c>
      <c r="BD756" s="38">
        <v>35.299999999999997</v>
      </c>
      <c r="BE756" s="38">
        <v>3.7</v>
      </c>
      <c r="BF756" s="37">
        <v>54700</v>
      </c>
      <c r="BG756" s="37">
        <v>74000</v>
      </c>
      <c r="BH756" s="38">
        <v>73.900000000000006</v>
      </c>
      <c r="BI756" s="38">
        <v>3.4</v>
      </c>
      <c r="BJ756" s="37">
        <v>4800</v>
      </c>
      <c r="BK756" s="37">
        <v>74000</v>
      </c>
      <c r="BL756" s="38">
        <v>6.5</v>
      </c>
      <c r="BM756" s="38">
        <v>1.9</v>
      </c>
      <c r="CA756" s="33" t="s">
        <v>767</v>
      </c>
      <c r="CB756" s="37">
        <v>41600</v>
      </c>
      <c r="CC756" s="37">
        <v>107600</v>
      </c>
      <c r="CD756" s="38">
        <v>38.6</v>
      </c>
      <c r="CE756" s="38">
        <v>3.1</v>
      </c>
      <c r="CF756" s="37">
        <v>81300</v>
      </c>
      <c r="CG756" s="37">
        <v>107600</v>
      </c>
      <c r="CH756" s="38">
        <v>75.5</v>
      </c>
      <c r="CI756" s="38">
        <v>2.8</v>
      </c>
      <c r="CJ756" s="37">
        <v>9300</v>
      </c>
      <c r="CK756" s="37">
        <v>107600</v>
      </c>
      <c r="CL756" s="38">
        <v>8.6</v>
      </c>
      <c r="CM756" s="38">
        <v>1.8</v>
      </c>
    </row>
    <row r="757" spans="1:91" x14ac:dyDescent="0.3">
      <c r="A757" s="6" t="s">
        <v>164</v>
      </c>
      <c r="B757" s="7">
        <v>121100</v>
      </c>
      <c r="C757" s="7">
        <v>287500</v>
      </c>
      <c r="D757" s="8">
        <v>42.1</v>
      </c>
      <c r="E757" s="8">
        <v>3.1</v>
      </c>
      <c r="F757" s="7">
        <v>232200</v>
      </c>
      <c r="G757" s="7">
        <v>287500</v>
      </c>
      <c r="H757" s="8">
        <v>80.8</v>
      </c>
      <c r="I757" s="8">
        <v>2.5</v>
      </c>
      <c r="J757" s="7">
        <v>11900</v>
      </c>
      <c r="K757" s="7">
        <v>287500</v>
      </c>
      <c r="L757" s="8">
        <v>4.0999999999999996</v>
      </c>
      <c r="M757" s="8">
        <v>1.2</v>
      </c>
      <c r="AA757" s="24" t="s">
        <v>754</v>
      </c>
      <c r="AB757" s="25">
        <v>167200</v>
      </c>
      <c r="AC757" s="25">
        <v>452000</v>
      </c>
      <c r="AD757" s="26">
        <v>37</v>
      </c>
      <c r="AE757" s="26">
        <v>3</v>
      </c>
      <c r="AF757" s="25">
        <v>25700</v>
      </c>
      <c r="AG757" s="25">
        <v>452000</v>
      </c>
      <c r="AH757" s="26">
        <v>5.7</v>
      </c>
      <c r="AI757" s="26">
        <v>1.4</v>
      </c>
      <c r="AJ757" s="25">
        <v>346000</v>
      </c>
      <c r="AK757" s="25">
        <v>452000</v>
      </c>
      <c r="AL757" s="26">
        <v>76.599999999999994</v>
      </c>
      <c r="AM757" s="26">
        <v>2.6</v>
      </c>
      <c r="BA757" s="36" t="s">
        <v>765</v>
      </c>
      <c r="BB757" s="37">
        <v>16500</v>
      </c>
      <c r="BC757" s="37">
        <v>47100</v>
      </c>
      <c r="BD757" s="38">
        <v>35.1</v>
      </c>
      <c r="BE757" s="38">
        <v>3.4</v>
      </c>
      <c r="BF757" s="37">
        <v>37000</v>
      </c>
      <c r="BG757" s="37">
        <v>47100</v>
      </c>
      <c r="BH757" s="38">
        <v>78.7</v>
      </c>
      <c r="BI757" s="38">
        <v>2.9</v>
      </c>
      <c r="BJ757" s="37">
        <v>3000</v>
      </c>
      <c r="BK757" s="37">
        <v>47100</v>
      </c>
      <c r="BL757" s="38">
        <v>6.3</v>
      </c>
      <c r="BM757" s="38">
        <v>1.7</v>
      </c>
      <c r="CA757" s="33" t="s">
        <v>768</v>
      </c>
      <c r="CB757" s="37">
        <v>58200</v>
      </c>
      <c r="CC757" s="37">
        <v>154800</v>
      </c>
      <c r="CD757" s="38">
        <v>37.6</v>
      </c>
      <c r="CE757" s="38">
        <v>3.1</v>
      </c>
      <c r="CF757" s="37">
        <v>118700</v>
      </c>
      <c r="CG757" s="37">
        <v>154800</v>
      </c>
      <c r="CH757" s="38">
        <v>76.7</v>
      </c>
      <c r="CI757" s="38">
        <v>2.7</v>
      </c>
      <c r="CJ757" s="37">
        <v>12300</v>
      </c>
      <c r="CK757" s="37">
        <v>154800</v>
      </c>
      <c r="CL757" s="38">
        <v>7.9</v>
      </c>
      <c r="CM757" s="38">
        <v>1.7</v>
      </c>
    </row>
    <row r="758" spans="1:91" x14ac:dyDescent="0.3">
      <c r="A758" s="6" t="s">
        <v>165</v>
      </c>
      <c r="B758" s="7">
        <v>167200</v>
      </c>
      <c r="C758" s="7">
        <v>452000</v>
      </c>
      <c r="D758" s="8">
        <v>37</v>
      </c>
      <c r="E758" s="8">
        <v>3</v>
      </c>
      <c r="F758" s="7">
        <v>346000</v>
      </c>
      <c r="G758" s="7">
        <v>452000</v>
      </c>
      <c r="H758" s="8">
        <v>76.599999999999994</v>
      </c>
      <c r="I758" s="8">
        <v>2.6</v>
      </c>
      <c r="J758" s="7">
        <v>25700</v>
      </c>
      <c r="K758" s="7">
        <v>452000</v>
      </c>
      <c r="L758" s="8">
        <v>5.7</v>
      </c>
      <c r="M758" s="8">
        <v>1.4</v>
      </c>
      <c r="AA758" s="24" t="s">
        <v>755</v>
      </c>
      <c r="AB758" s="25">
        <v>82300</v>
      </c>
      <c r="AC758" s="25">
        <v>229700</v>
      </c>
      <c r="AD758" s="26">
        <v>35.799999999999997</v>
      </c>
      <c r="AE758" s="26">
        <v>3.5</v>
      </c>
      <c r="AF758" s="25">
        <v>11700</v>
      </c>
      <c r="AG758" s="25">
        <v>229700</v>
      </c>
      <c r="AH758" s="26">
        <v>5.0999999999999996</v>
      </c>
      <c r="AI758" s="26">
        <v>1.6</v>
      </c>
      <c r="AJ758" s="25">
        <v>175300</v>
      </c>
      <c r="AK758" s="25">
        <v>229700</v>
      </c>
      <c r="AL758" s="26">
        <v>76.3</v>
      </c>
      <c r="AM758" s="26">
        <v>3.1</v>
      </c>
      <c r="BA758" s="36" t="s">
        <v>766</v>
      </c>
      <c r="BB758" s="37">
        <v>25100</v>
      </c>
      <c r="BC758" s="37">
        <v>72200</v>
      </c>
      <c r="BD758" s="38">
        <v>34.799999999999997</v>
      </c>
      <c r="BE758" s="38">
        <v>3.3</v>
      </c>
      <c r="BF758" s="37">
        <v>54000</v>
      </c>
      <c r="BG758" s="37">
        <v>72200</v>
      </c>
      <c r="BH758" s="38">
        <v>74.8</v>
      </c>
      <c r="BI758" s="38">
        <v>3</v>
      </c>
      <c r="BJ758" s="37">
        <v>6400</v>
      </c>
      <c r="BK758" s="37">
        <v>72200</v>
      </c>
      <c r="BL758" s="38">
        <v>8.8000000000000007</v>
      </c>
      <c r="BM758" s="38">
        <v>2</v>
      </c>
      <c r="CA758" s="33" t="s">
        <v>769</v>
      </c>
      <c r="CB758" s="37">
        <v>24500</v>
      </c>
      <c r="CC758" s="37">
        <v>85600</v>
      </c>
      <c r="CD758" s="38">
        <v>28.6</v>
      </c>
      <c r="CE758" s="38">
        <v>3.4</v>
      </c>
      <c r="CF758" s="37">
        <v>60000</v>
      </c>
      <c r="CG758" s="37">
        <v>85600</v>
      </c>
      <c r="CH758" s="38">
        <v>70</v>
      </c>
      <c r="CI758" s="38">
        <v>3.4</v>
      </c>
      <c r="CJ758" s="37">
        <v>9300</v>
      </c>
      <c r="CK758" s="37">
        <v>85600</v>
      </c>
      <c r="CL758" s="38">
        <v>10.8</v>
      </c>
      <c r="CM758" s="38">
        <v>2.2999999999999998</v>
      </c>
    </row>
    <row r="759" spans="1:91" x14ac:dyDescent="0.3">
      <c r="A759" s="6" t="s">
        <v>166</v>
      </c>
      <c r="B759" s="7">
        <v>82300</v>
      </c>
      <c r="C759" s="7">
        <v>229700</v>
      </c>
      <c r="D759" s="8">
        <v>35.799999999999997</v>
      </c>
      <c r="E759" s="8">
        <v>3.5</v>
      </c>
      <c r="F759" s="7">
        <v>175300</v>
      </c>
      <c r="G759" s="7">
        <v>229700</v>
      </c>
      <c r="H759" s="8">
        <v>76.3</v>
      </c>
      <c r="I759" s="8">
        <v>3.1</v>
      </c>
      <c r="J759" s="7">
        <v>11700</v>
      </c>
      <c r="K759" s="7">
        <v>229700</v>
      </c>
      <c r="L759" s="8">
        <v>5.0999999999999996</v>
      </c>
      <c r="M759" s="8">
        <v>1.6</v>
      </c>
      <c r="AA759" s="24" t="s">
        <v>756</v>
      </c>
      <c r="AB759" s="25">
        <v>144700</v>
      </c>
      <c r="AC759" s="25">
        <v>375900</v>
      </c>
      <c r="AD759" s="26">
        <v>38.5</v>
      </c>
      <c r="AE759" s="26">
        <v>3.1</v>
      </c>
      <c r="AF759" s="25">
        <v>16100</v>
      </c>
      <c r="AG759" s="25">
        <v>375900</v>
      </c>
      <c r="AH759" s="26">
        <v>4.3</v>
      </c>
      <c r="AI759" s="26">
        <v>1.3</v>
      </c>
      <c r="AJ759" s="25">
        <v>297900</v>
      </c>
      <c r="AK759" s="25">
        <v>375900</v>
      </c>
      <c r="AL759" s="26">
        <v>79.2</v>
      </c>
      <c r="AM759" s="26">
        <v>2.5</v>
      </c>
      <c r="BA759" s="36" t="s">
        <v>767</v>
      </c>
      <c r="BB759" s="37">
        <v>38200</v>
      </c>
      <c r="BC759" s="37">
        <v>107900</v>
      </c>
      <c r="BD759" s="38">
        <v>35.5</v>
      </c>
      <c r="BE759" s="38">
        <v>3.1</v>
      </c>
      <c r="BF759" s="37">
        <v>79500</v>
      </c>
      <c r="BG759" s="37">
        <v>107900</v>
      </c>
      <c r="BH759" s="38">
        <v>73.7</v>
      </c>
      <c r="BI759" s="38">
        <v>2.8</v>
      </c>
      <c r="BJ759" s="37">
        <v>9300</v>
      </c>
      <c r="BK759" s="37">
        <v>107900</v>
      </c>
      <c r="BL759" s="38">
        <v>8.6</v>
      </c>
      <c r="BM759" s="38">
        <v>1.8</v>
      </c>
      <c r="CA759" s="33" t="s">
        <v>770</v>
      </c>
      <c r="CB759" s="37">
        <v>30100</v>
      </c>
      <c r="CC759" s="37">
        <v>87600</v>
      </c>
      <c r="CD759" s="38">
        <v>34.299999999999997</v>
      </c>
      <c r="CE759" s="38">
        <v>3.3</v>
      </c>
      <c r="CF759" s="37">
        <v>63500</v>
      </c>
      <c r="CG759" s="37">
        <v>87600</v>
      </c>
      <c r="CH759" s="38">
        <v>72.5</v>
      </c>
      <c r="CI759" s="38">
        <v>3.1</v>
      </c>
      <c r="CJ759" s="37">
        <v>8000</v>
      </c>
      <c r="CK759" s="37">
        <v>87600</v>
      </c>
      <c r="CL759" s="38">
        <v>9.1</v>
      </c>
      <c r="CM759" s="38">
        <v>2</v>
      </c>
    </row>
    <row r="760" spans="1:91" x14ac:dyDescent="0.3">
      <c r="A760" s="6" t="s">
        <v>167</v>
      </c>
      <c r="B760" s="7">
        <v>144700</v>
      </c>
      <c r="C760" s="7">
        <v>375900</v>
      </c>
      <c r="D760" s="8">
        <v>38.5</v>
      </c>
      <c r="E760" s="8">
        <v>3.1</v>
      </c>
      <c r="F760" s="7">
        <v>297900</v>
      </c>
      <c r="G760" s="7">
        <v>375900</v>
      </c>
      <c r="H760" s="8">
        <v>79.2</v>
      </c>
      <c r="I760" s="8">
        <v>2.5</v>
      </c>
      <c r="J760" s="7">
        <v>16100</v>
      </c>
      <c r="K760" s="7">
        <v>375900</v>
      </c>
      <c r="L760" s="8">
        <v>4.3</v>
      </c>
      <c r="M760" s="8">
        <v>1.3</v>
      </c>
      <c r="AA760" s="24" t="s">
        <v>757</v>
      </c>
      <c r="AB760" s="25">
        <v>109000</v>
      </c>
      <c r="AC760" s="25">
        <v>315700</v>
      </c>
      <c r="AD760" s="26">
        <v>34.5</v>
      </c>
      <c r="AE760" s="26">
        <v>3.3</v>
      </c>
      <c r="AF760" s="25">
        <v>18200</v>
      </c>
      <c r="AG760" s="25">
        <v>315700</v>
      </c>
      <c r="AH760" s="26">
        <v>5.8</v>
      </c>
      <c r="AI760" s="26">
        <v>1.6</v>
      </c>
      <c r="AJ760" s="25">
        <v>249800</v>
      </c>
      <c r="AK760" s="25">
        <v>315700</v>
      </c>
      <c r="AL760" s="26">
        <v>79.099999999999994</v>
      </c>
      <c r="AM760" s="26">
        <v>2.9</v>
      </c>
      <c r="BA760" s="36" t="s">
        <v>768</v>
      </c>
      <c r="BB760" s="37">
        <v>55000</v>
      </c>
      <c r="BC760" s="37">
        <v>155000</v>
      </c>
      <c r="BD760" s="38">
        <v>35.5</v>
      </c>
      <c r="BE760" s="38">
        <v>3</v>
      </c>
      <c r="BF760" s="37">
        <v>118500</v>
      </c>
      <c r="BG760" s="37">
        <v>155000</v>
      </c>
      <c r="BH760" s="38">
        <v>76.5</v>
      </c>
      <c r="BI760" s="38">
        <v>2.6</v>
      </c>
      <c r="BJ760" s="37">
        <v>14500</v>
      </c>
      <c r="BK760" s="37">
        <v>155000</v>
      </c>
      <c r="BL760" s="38">
        <v>9.4</v>
      </c>
      <c r="BM760" s="38">
        <v>1.8</v>
      </c>
      <c r="CA760" s="33" t="s">
        <v>1063</v>
      </c>
      <c r="CB760" s="37">
        <v>35100</v>
      </c>
      <c r="CC760" s="37">
        <v>76500</v>
      </c>
      <c r="CD760" s="38">
        <v>45.9</v>
      </c>
      <c r="CE760" s="38">
        <v>3.8</v>
      </c>
      <c r="CF760" s="37">
        <v>58600</v>
      </c>
      <c r="CG760" s="37">
        <v>76500</v>
      </c>
      <c r="CH760" s="38">
        <v>76.599999999999994</v>
      </c>
      <c r="CI760" s="38">
        <v>3.2</v>
      </c>
      <c r="CJ760" s="37">
        <v>4000</v>
      </c>
      <c r="CK760" s="37">
        <v>76500</v>
      </c>
      <c r="CL760" s="38">
        <v>5.2</v>
      </c>
      <c r="CM760" s="38">
        <v>1.7</v>
      </c>
    </row>
    <row r="761" spans="1:91" x14ac:dyDescent="0.3">
      <c r="A761" s="6" t="s">
        <v>168</v>
      </c>
      <c r="B761" s="7">
        <v>109000</v>
      </c>
      <c r="C761" s="7">
        <v>315700</v>
      </c>
      <c r="D761" s="8">
        <v>34.5</v>
      </c>
      <c r="E761" s="8">
        <v>3.3</v>
      </c>
      <c r="F761" s="7">
        <v>249800</v>
      </c>
      <c r="G761" s="7">
        <v>315700</v>
      </c>
      <c r="H761" s="8">
        <v>79.099999999999994</v>
      </c>
      <c r="I761" s="8">
        <v>2.9</v>
      </c>
      <c r="J761" s="7">
        <v>18200</v>
      </c>
      <c r="K761" s="7">
        <v>315700</v>
      </c>
      <c r="L761" s="8">
        <v>5.8</v>
      </c>
      <c r="M761" s="8">
        <v>1.6</v>
      </c>
      <c r="AA761" s="24" t="s">
        <v>758</v>
      </c>
      <c r="AB761" s="25">
        <v>14100</v>
      </c>
      <c r="AC761" s="25">
        <v>40200</v>
      </c>
      <c r="AD761" s="26">
        <v>35.1</v>
      </c>
      <c r="AE761" s="26">
        <v>3.2</v>
      </c>
      <c r="AF761" s="25">
        <v>3300</v>
      </c>
      <c r="AG761" s="25">
        <v>40200</v>
      </c>
      <c r="AH761" s="26">
        <v>8.3000000000000007</v>
      </c>
      <c r="AI761" s="26">
        <v>1.9</v>
      </c>
      <c r="AJ761" s="25">
        <v>29600</v>
      </c>
      <c r="AK761" s="25">
        <v>40200</v>
      </c>
      <c r="AL761" s="26">
        <v>73.5</v>
      </c>
      <c r="AM761" s="26">
        <v>3</v>
      </c>
      <c r="BA761" s="36" t="s">
        <v>769</v>
      </c>
      <c r="BB761" s="37">
        <v>25200</v>
      </c>
      <c r="BC761" s="37">
        <v>86100</v>
      </c>
      <c r="BD761" s="38">
        <v>29.2</v>
      </c>
      <c r="BE761" s="38">
        <v>3.3</v>
      </c>
      <c r="BF761" s="37">
        <v>62200</v>
      </c>
      <c r="BG761" s="37">
        <v>86100</v>
      </c>
      <c r="BH761" s="38">
        <v>72.2</v>
      </c>
      <c r="BI761" s="38">
        <v>3.3</v>
      </c>
      <c r="BJ761" s="37">
        <v>9400</v>
      </c>
      <c r="BK761" s="37">
        <v>86100</v>
      </c>
      <c r="BL761" s="38">
        <v>11</v>
      </c>
      <c r="BM761" s="38">
        <v>2.2999999999999998</v>
      </c>
      <c r="CA761" s="33" t="s">
        <v>772</v>
      </c>
      <c r="CB761" s="37">
        <v>114400</v>
      </c>
      <c r="CC761" s="37">
        <v>246700</v>
      </c>
      <c r="CD761" s="38">
        <v>46.4</v>
      </c>
      <c r="CE761" s="38">
        <v>3.4</v>
      </c>
      <c r="CF761" s="37">
        <v>193200</v>
      </c>
      <c r="CG761" s="37">
        <v>246700</v>
      </c>
      <c r="CH761" s="38">
        <v>78.3</v>
      </c>
      <c r="CI761" s="38">
        <v>2.8</v>
      </c>
      <c r="CJ761" s="37">
        <v>17200</v>
      </c>
      <c r="CK761" s="37">
        <v>246700</v>
      </c>
      <c r="CL761" s="38">
        <v>7</v>
      </c>
      <c r="CM761" s="38">
        <v>1.7</v>
      </c>
    </row>
    <row r="762" spans="1:91" x14ac:dyDescent="0.3">
      <c r="A762" s="6" t="s">
        <v>169</v>
      </c>
      <c r="B762" s="7">
        <v>14100</v>
      </c>
      <c r="C762" s="7">
        <v>40200</v>
      </c>
      <c r="D762" s="8">
        <v>35.1</v>
      </c>
      <c r="E762" s="8">
        <v>3.2</v>
      </c>
      <c r="F762" s="7">
        <v>29600</v>
      </c>
      <c r="G762" s="7">
        <v>40200</v>
      </c>
      <c r="H762" s="8">
        <v>73.5</v>
      </c>
      <c r="I762" s="8">
        <v>3</v>
      </c>
      <c r="J762" s="7">
        <v>3300</v>
      </c>
      <c r="K762" s="7">
        <v>40200</v>
      </c>
      <c r="L762" s="8">
        <v>8.3000000000000007</v>
      </c>
      <c r="M762" s="8">
        <v>1.9</v>
      </c>
      <c r="AA762" s="24" t="s">
        <v>759</v>
      </c>
      <c r="AB762" s="25">
        <v>26000</v>
      </c>
      <c r="AC762" s="25">
        <v>73400</v>
      </c>
      <c r="AD762" s="26">
        <v>35.5</v>
      </c>
      <c r="AE762" s="26">
        <v>3.4</v>
      </c>
      <c r="AF762" s="25">
        <v>7100</v>
      </c>
      <c r="AG762" s="25">
        <v>73400</v>
      </c>
      <c r="AH762" s="26">
        <v>9.6999999999999993</v>
      </c>
      <c r="AI762" s="26">
        <v>2.1</v>
      </c>
      <c r="AJ762" s="25">
        <v>53800</v>
      </c>
      <c r="AK762" s="25">
        <v>73400</v>
      </c>
      <c r="AL762" s="26">
        <v>73.3</v>
      </c>
      <c r="AM762" s="26">
        <v>3.1</v>
      </c>
      <c r="BA762" s="36" t="s">
        <v>770</v>
      </c>
      <c r="BB762" s="37">
        <v>29600</v>
      </c>
      <c r="BC762" s="37">
        <v>87000</v>
      </c>
      <c r="BD762" s="38">
        <v>34</v>
      </c>
      <c r="BE762" s="38">
        <v>3.5</v>
      </c>
      <c r="BF762" s="37">
        <v>61100</v>
      </c>
      <c r="BG762" s="37">
        <v>87000</v>
      </c>
      <c r="BH762" s="38">
        <v>70.2</v>
      </c>
      <c r="BI762" s="38">
        <v>3.3</v>
      </c>
      <c r="BJ762" s="37">
        <v>9100</v>
      </c>
      <c r="BK762" s="37">
        <v>87000</v>
      </c>
      <c r="BL762" s="38">
        <v>10.5</v>
      </c>
      <c r="BM762" s="38">
        <v>2.2000000000000002</v>
      </c>
      <c r="CA762" s="33" t="s">
        <v>1064</v>
      </c>
      <c r="CB762" s="37">
        <v>49100</v>
      </c>
      <c r="CC762" s="37">
        <v>149500</v>
      </c>
      <c r="CD762" s="38">
        <v>32.799999999999997</v>
      </c>
      <c r="CE762" s="38">
        <v>3.2</v>
      </c>
      <c r="CF762" s="37">
        <v>103700</v>
      </c>
      <c r="CG762" s="37">
        <v>149500</v>
      </c>
      <c r="CH762" s="38">
        <v>69.400000000000006</v>
      </c>
      <c r="CI762" s="38">
        <v>3.1</v>
      </c>
      <c r="CJ762" s="37">
        <v>16400</v>
      </c>
      <c r="CK762" s="37">
        <v>149500</v>
      </c>
      <c r="CL762" s="38">
        <v>11</v>
      </c>
      <c r="CM762" s="38">
        <v>2.1</v>
      </c>
    </row>
    <row r="763" spans="1:91" x14ac:dyDescent="0.3">
      <c r="A763" s="6" t="s">
        <v>170</v>
      </c>
      <c r="B763" s="7">
        <v>26000</v>
      </c>
      <c r="C763" s="7">
        <v>73400</v>
      </c>
      <c r="D763" s="8">
        <v>35.5</v>
      </c>
      <c r="E763" s="8">
        <v>3.4</v>
      </c>
      <c r="F763" s="7">
        <v>53800</v>
      </c>
      <c r="G763" s="7">
        <v>73400</v>
      </c>
      <c r="H763" s="8">
        <v>73.3</v>
      </c>
      <c r="I763" s="8">
        <v>3.1</v>
      </c>
      <c r="J763" s="7">
        <v>7100</v>
      </c>
      <c r="K763" s="7">
        <v>73400</v>
      </c>
      <c r="L763" s="8">
        <v>9.6999999999999993</v>
      </c>
      <c r="M763" s="8">
        <v>2.1</v>
      </c>
      <c r="AA763" s="24" t="s">
        <v>760</v>
      </c>
      <c r="AB763" s="25">
        <v>24100</v>
      </c>
      <c r="AC763" s="25">
        <v>65100</v>
      </c>
      <c r="AD763" s="26">
        <v>37</v>
      </c>
      <c r="AE763" s="26">
        <v>3.2</v>
      </c>
      <c r="AF763" s="25">
        <v>4700</v>
      </c>
      <c r="AG763" s="25">
        <v>65100</v>
      </c>
      <c r="AH763" s="26">
        <v>7.2</v>
      </c>
      <c r="AI763" s="26">
        <v>1.7</v>
      </c>
      <c r="AJ763" s="25">
        <v>50400</v>
      </c>
      <c r="AK763" s="25">
        <v>65100</v>
      </c>
      <c r="AL763" s="26">
        <v>77.5</v>
      </c>
      <c r="AM763" s="26">
        <v>2.8</v>
      </c>
      <c r="BA763" s="36" t="s">
        <v>1063</v>
      </c>
      <c r="BB763" s="37">
        <v>34400</v>
      </c>
      <c r="BC763" s="37">
        <v>76600</v>
      </c>
      <c r="BD763" s="38">
        <v>45</v>
      </c>
      <c r="BE763" s="38">
        <v>3.6</v>
      </c>
      <c r="BF763" s="37">
        <v>59500</v>
      </c>
      <c r="BG763" s="37">
        <v>76600</v>
      </c>
      <c r="BH763" s="38">
        <v>77.7</v>
      </c>
      <c r="BI763" s="38">
        <v>3</v>
      </c>
      <c r="BJ763" s="37">
        <v>4500</v>
      </c>
      <c r="BK763" s="37">
        <v>76600</v>
      </c>
      <c r="BL763" s="38">
        <v>5.8</v>
      </c>
      <c r="BM763" s="38">
        <v>1.7</v>
      </c>
      <c r="CA763" s="33" t="s">
        <v>774</v>
      </c>
      <c r="CB763" s="37">
        <v>10400</v>
      </c>
      <c r="CC763" s="37">
        <v>36700</v>
      </c>
      <c r="CD763" s="38">
        <v>28.5</v>
      </c>
      <c r="CE763" s="38">
        <v>3.8</v>
      </c>
      <c r="CF763" s="37">
        <v>22000</v>
      </c>
      <c r="CG763" s="37">
        <v>36700</v>
      </c>
      <c r="CH763" s="38">
        <v>59.9</v>
      </c>
      <c r="CI763" s="38">
        <v>4.2</v>
      </c>
      <c r="CJ763" s="37">
        <v>5900</v>
      </c>
      <c r="CK763" s="37">
        <v>36700</v>
      </c>
      <c r="CL763" s="38">
        <v>16</v>
      </c>
      <c r="CM763" s="38">
        <v>3.1</v>
      </c>
    </row>
    <row r="764" spans="1:91" x14ac:dyDescent="0.3">
      <c r="A764" s="6" t="s">
        <v>171</v>
      </c>
      <c r="B764" s="7">
        <v>24100</v>
      </c>
      <c r="C764" s="7">
        <v>65100</v>
      </c>
      <c r="D764" s="8">
        <v>37</v>
      </c>
      <c r="E764" s="8">
        <v>3.2</v>
      </c>
      <c r="F764" s="7">
        <v>50400</v>
      </c>
      <c r="G764" s="7">
        <v>65100</v>
      </c>
      <c r="H764" s="8">
        <v>77.5</v>
      </c>
      <c r="I764" s="8">
        <v>2.8</v>
      </c>
      <c r="J764" s="7">
        <v>4700</v>
      </c>
      <c r="K764" s="7">
        <v>65100</v>
      </c>
      <c r="L764" s="8">
        <v>7.2</v>
      </c>
      <c r="M764" s="8">
        <v>1.7</v>
      </c>
      <c r="AA764" s="24" t="s">
        <v>761</v>
      </c>
      <c r="AB764" s="25">
        <v>18400</v>
      </c>
      <c r="AC764" s="25">
        <v>54600</v>
      </c>
      <c r="AD764" s="26">
        <v>33.799999999999997</v>
      </c>
      <c r="AE764" s="26">
        <v>3.1</v>
      </c>
      <c r="AF764" s="25">
        <v>5000</v>
      </c>
      <c r="AG764" s="25">
        <v>54600</v>
      </c>
      <c r="AH764" s="26">
        <v>9.1999999999999993</v>
      </c>
      <c r="AI764" s="26">
        <v>1.9</v>
      </c>
      <c r="AJ764" s="25">
        <v>39100</v>
      </c>
      <c r="AK764" s="25">
        <v>54600</v>
      </c>
      <c r="AL764" s="26">
        <v>71.599999999999994</v>
      </c>
      <c r="AM764" s="26">
        <v>3</v>
      </c>
      <c r="BA764" s="36" t="s">
        <v>772</v>
      </c>
      <c r="BB764" s="37">
        <v>114600</v>
      </c>
      <c r="BC764" s="37">
        <v>245000</v>
      </c>
      <c r="BD764" s="38">
        <v>46.8</v>
      </c>
      <c r="BE764" s="38">
        <v>3.1</v>
      </c>
      <c r="BF764" s="37">
        <v>196400</v>
      </c>
      <c r="BG764" s="37">
        <v>245000</v>
      </c>
      <c r="BH764" s="38">
        <v>80.2</v>
      </c>
      <c r="BI764" s="38">
        <v>2.5</v>
      </c>
      <c r="BJ764" s="37">
        <v>18700</v>
      </c>
      <c r="BK764" s="37">
        <v>245000</v>
      </c>
      <c r="BL764" s="38">
        <v>7.6</v>
      </c>
      <c r="BM764" s="38">
        <v>1.7</v>
      </c>
      <c r="CA764" s="33" t="s">
        <v>775</v>
      </c>
      <c r="CB764" s="37">
        <v>31800</v>
      </c>
      <c r="CC764" s="37">
        <v>111600</v>
      </c>
      <c r="CD764" s="38">
        <v>28.5</v>
      </c>
      <c r="CE764" s="38">
        <v>2.9</v>
      </c>
      <c r="CF764" s="37">
        <v>79600</v>
      </c>
      <c r="CG764" s="37">
        <v>111600</v>
      </c>
      <c r="CH764" s="38">
        <v>71.400000000000006</v>
      </c>
      <c r="CI764" s="38">
        <v>2.9</v>
      </c>
      <c r="CJ764" s="37">
        <v>10300</v>
      </c>
      <c r="CK764" s="37">
        <v>111600</v>
      </c>
      <c r="CL764" s="38">
        <v>9.3000000000000007</v>
      </c>
      <c r="CM764" s="38">
        <v>1.9</v>
      </c>
    </row>
    <row r="765" spans="1:91" x14ac:dyDescent="0.3">
      <c r="A765" s="6" t="s">
        <v>172</v>
      </c>
      <c r="B765" s="7">
        <v>18400</v>
      </c>
      <c r="C765" s="7">
        <v>54600</v>
      </c>
      <c r="D765" s="8">
        <v>33.799999999999997</v>
      </c>
      <c r="E765" s="8">
        <v>3.1</v>
      </c>
      <c r="F765" s="7">
        <v>39100</v>
      </c>
      <c r="G765" s="7">
        <v>54600</v>
      </c>
      <c r="H765" s="8">
        <v>71.599999999999994</v>
      </c>
      <c r="I765" s="8">
        <v>3</v>
      </c>
      <c r="J765" s="7">
        <v>5000</v>
      </c>
      <c r="K765" s="7">
        <v>54600</v>
      </c>
      <c r="L765" s="8">
        <v>9.1999999999999993</v>
      </c>
      <c r="M765" s="8">
        <v>1.9</v>
      </c>
      <c r="AA765" s="24" t="s">
        <v>762</v>
      </c>
      <c r="AB765" s="25">
        <v>25900</v>
      </c>
      <c r="AC765" s="25">
        <v>94400</v>
      </c>
      <c r="AD765" s="26">
        <v>27.4</v>
      </c>
      <c r="AE765" s="26">
        <v>3</v>
      </c>
      <c r="AF765" s="25">
        <v>7700</v>
      </c>
      <c r="AG765" s="25">
        <v>94400</v>
      </c>
      <c r="AH765" s="26">
        <v>8.1999999999999993</v>
      </c>
      <c r="AI765" s="26">
        <v>1.9</v>
      </c>
      <c r="AJ765" s="25">
        <v>67600</v>
      </c>
      <c r="AK765" s="25">
        <v>94400</v>
      </c>
      <c r="AL765" s="26">
        <v>71.599999999999994</v>
      </c>
      <c r="AM765" s="26">
        <v>3.1</v>
      </c>
      <c r="BA765" s="36" t="s">
        <v>1064</v>
      </c>
      <c r="BB765" s="37">
        <v>46500</v>
      </c>
      <c r="BC765" s="37">
        <v>148900</v>
      </c>
      <c r="BD765" s="38">
        <v>31.2</v>
      </c>
      <c r="BE765" s="38">
        <v>3</v>
      </c>
      <c r="BF765" s="37">
        <v>105100</v>
      </c>
      <c r="BG765" s="37">
        <v>148900</v>
      </c>
      <c r="BH765" s="38">
        <v>70.599999999999994</v>
      </c>
      <c r="BI765" s="38">
        <v>3</v>
      </c>
      <c r="BJ765" s="37">
        <v>16100</v>
      </c>
      <c r="BK765" s="37">
        <v>148900</v>
      </c>
      <c r="BL765" s="38">
        <v>10.8</v>
      </c>
      <c r="BM765" s="38">
        <v>2</v>
      </c>
      <c r="CA765" s="33" t="s">
        <v>776</v>
      </c>
      <c r="CB765" s="37">
        <v>10800</v>
      </c>
      <c r="CC765" s="37">
        <v>43200</v>
      </c>
      <c r="CD765" s="38">
        <v>24.9</v>
      </c>
      <c r="CE765" s="38">
        <v>3.5</v>
      </c>
      <c r="CF765" s="37">
        <v>27900</v>
      </c>
      <c r="CG765" s="37">
        <v>43200</v>
      </c>
      <c r="CH765" s="38">
        <v>64.599999999999994</v>
      </c>
      <c r="CI765" s="38">
        <v>3.9</v>
      </c>
      <c r="CJ765" s="37">
        <v>6000</v>
      </c>
      <c r="CK765" s="37">
        <v>43200</v>
      </c>
      <c r="CL765" s="38">
        <v>13.8</v>
      </c>
      <c r="CM765" s="38">
        <v>2.8</v>
      </c>
    </row>
    <row r="766" spans="1:91" x14ac:dyDescent="0.3">
      <c r="A766" s="6" t="s">
        <v>173</v>
      </c>
      <c r="B766" s="7">
        <v>25900</v>
      </c>
      <c r="C766" s="7">
        <v>94400</v>
      </c>
      <c r="D766" s="8">
        <v>27.4</v>
      </c>
      <c r="E766" s="8">
        <v>3</v>
      </c>
      <c r="F766" s="7">
        <v>67600</v>
      </c>
      <c r="G766" s="7">
        <v>94400</v>
      </c>
      <c r="H766" s="8">
        <v>71.599999999999994</v>
      </c>
      <c r="I766" s="8">
        <v>3.1</v>
      </c>
      <c r="J766" s="7">
        <v>7700</v>
      </c>
      <c r="K766" s="7">
        <v>94400</v>
      </c>
      <c r="L766" s="8">
        <v>8.1999999999999993</v>
      </c>
      <c r="M766" s="8">
        <v>1.9</v>
      </c>
      <c r="AA766" s="24" t="s">
        <v>763</v>
      </c>
      <c r="AB766" s="25">
        <v>25800</v>
      </c>
      <c r="AC766" s="25">
        <v>84000</v>
      </c>
      <c r="AD766" s="26">
        <v>30.6</v>
      </c>
      <c r="AE766" s="26">
        <v>3.2</v>
      </c>
      <c r="AF766" s="25">
        <v>6200</v>
      </c>
      <c r="AG766" s="25">
        <v>84000</v>
      </c>
      <c r="AH766" s="26">
        <v>7.4</v>
      </c>
      <c r="AI766" s="26">
        <v>1.8</v>
      </c>
      <c r="AJ766" s="25">
        <v>61200</v>
      </c>
      <c r="AK766" s="25">
        <v>84000</v>
      </c>
      <c r="AL766" s="26">
        <v>72.900000000000006</v>
      </c>
      <c r="AM766" s="26">
        <v>3.1</v>
      </c>
      <c r="BA766" s="36" t="s">
        <v>774</v>
      </c>
      <c r="BB766" s="37">
        <v>8200</v>
      </c>
      <c r="BC766" s="37">
        <v>36700</v>
      </c>
      <c r="BD766" s="38">
        <v>22.4</v>
      </c>
      <c r="BE766" s="38">
        <v>3.7</v>
      </c>
      <c r="BF766" s="37">
        <v>21000</v>
      </c>
      <c r="BG766" s="37">
        <v>36700</v>
      </c>
      <c r="BH766" s="38">
        <v>57.4</v>
      </c>
      <c r="BI766" s="38">
        <v>4.3</v>
      </c>
      <c r="BJ766" s="37">
        <v>5200</v>
      </c>
      <c r="BK766" s="37">
        <v>36700</v>
      </c>
      <c r="BL766" s="38">
        <v>14.1</v>
      </c>
      <c r="BM766" s="38">
        <v>3.1</v>
      </c>
      <c r="CA766" s="33" t="s">
        <v>777</v>
      </c>
      <c r="CB766" s="37">
        <v>17700</v>
      </c>
      <c r="CC766" s="37">
        <v>55700</v>
      </c>
      <c r="CD766" s="38">
        <v>31.7</v>
      </c>
      <c r="CE766" s="38">
        <v>3.3</v>
      </c>
      <c r="CF766" s="37">
        <v>38400</v>
      </c>
      <c r="CG766" s="37">
        <v>55700</v>
      </c>
      <c r="CH766" s="38">
        <v>69</v>
      </c>
      <c r="CI766" s="38">
        <v>3.3</v>
      </c>
      <c r="CJ766" s="37">
        <v>4900</v>
      </c>
      <c r="CK766" s="37">
        <v>55700</v>
      </c>
      <c r="CL766" s="38">
        <v>8.8000000000000007</v>
      </c>
      <c r="CM766" s="38">
        <v>2</v>
      </c>
    </row>
    <row r="767" spans="1:91" x14ac:dyDescent="0.3">
      <c r="A767" s="6" t="s">
        <v>174</v>
      </c>
      <c r="B767" s="7">
        <v>25800</v>
      </c>
      <c r="C767" s="7">
        <v>84000</v>
      </c>
      <c r="D767" s="8">
        <v>30.6</v>
      </c>
      <c r="E767" s="8">
        <v>3.2</v>
      </c>
      <c r="F767" s="7">
        <v>61200</v>
      </c>
      <c r="G767" s="7">
        <v>84000</v>
      </c>
      <c r="H767" s="8">
        <v>72.900000000000006</v>
      </c>
      <c r="I767" s="8">
        <v>3.1</v>
      </c>
      <c r="J767" s="7">
        <v>6200</v>
      </c>
      <c r="K767" s="7">
        <v>84000</v>
      </c>
      <c r="L767" s="8">
        <v>7.4</v>
      </c>
      <c r="M767" s="8">
        <v>1.8</v>
      </c>
      <c r="AA767" s="24" t="s">
        <v>764</v>
      </c>
      <c r="AB767" s="25">
        <v>29300</v>
      </c>
      <c r="AC767" s="25">
        <v>75300</v>
      </c>
      <c r="AD767" s="26">
        <v>38.9</v>
      </c>
      <c r="AE767" s="26">
        <v>3.5</v>
      </c>
      <c r="AF767" s="25">
        <v>6300</v>
      </c>
      <c r="AG767" s="25">
        <v>75300</v>
      </c>
      <c r="AH767" s="26">
        <v>8.4</v>
      </c>
      <c r="AI767" s="26">
        <v>2</v>
      </c>
      <c r="AJ767" s="25">
        <v>58200</v>
      </c>
      <c r="AK767" s="25">
        <v>75300</v>
      </c>
      <c r="AL767" s="26">
        <v>77.400000000000006</v>
      </c>
      <c r="AM767" s="26">
        <v>3</v>
      </c>
      <c r="BA767" s="36" t="s">
        <v>775</v>
      </c>
      <c r="BB767" s="37">
        <v>32300</v>
      </c>
      <c r="BC767" s="37">
        <v>111900</v>
      </c>
      <c r="BD767" s="38">
        <v>28.9</v>
      </c>
      <c r="BE767" s="38">
        <v>2.9</v>
      </c>
      <c r="BF767" s="37">
        <v>80100</v>
      </c>
      <c r="BG767" s="37">
        <v>111900</v>
      </c>
      <c r="BH767" s="38">
        <v>71.5</v>
      </c>
      <c r="BI767" s="38">
        <v>2.8</v>
      </c>
      <c r="BJ767" s="37">
        <v>11000</v>
      </c>
      <c r="BK767" s="37">
        <v>111900</v>
      </c>
      <c r="BL767" s="38">
        <v>9.8000000000000007</v>
      </c>
      <c r="BM767" s="38">
        <v>1.9</v>
      </c>
      <c r="CA767" s="33" t="s">
        <v>778</v>
      </c>
      <c r="CB767" s="37">
        <v>25600</v>
      </c>
      <c r="CC767" s="37">
        <v>53400</v>
      </c>
      <c r="CD767" s="38">
        <v>48</v>
      </c>
      <c r="CE767" s="38">
        <v>3.6</v>
      </c>
      <c r="CF767" s="37">
        <v>44400</v>
      </c>
      <c r="CG767" s="37">
        <v>53400</v>
      </c>
      <c r="CH767" s="38">
        <v>83.2</v>
      </c>
      <c r="CI767" s="38">
        <v>2.7</v>
      </c>
      <c r="CJ767" s="37">
        <v>2300</v>
      </c>
      <c r="CK767" s="37">
        <v>53400</v>
      </c>
      <c r="CL767" s="38">
        <v>4.2</v>
      </c>
      <c r="CM767" s="38">
        <v>1.4</v>
      </c>
    </row>
    <row r="768" spans="1:91" x14ac:dyDescent="0.3">
      <c r="A768" s="6" t="s">
        <v>175</v>
      </c>
      <c r="B768" s="7">
        <v>29300</v>
      </c>
      <c r="C768" s="7">
        <v>75300</v>
      </c>
      <c r="D768" s="8">
        <v>38.9</v>
      </c>
      <c r="E768" s="8">
        <v>3.5</v>
      </c>
      <c r="F768" s="7">
        <v>58200</v>
      </c>
      <c r="G768" s="7">
        <v>75300</v>
      </c>
      <c r="H768" s="8">
        <v>77.400000000000006</v>
      </c>
      <c r="I768" s="8">
        <v>3</v>
      </c>
      <c r="J768" s="7">
        <v>6300</v>
      </c>
      <c r="K768" s="7">
        <v>75300</v>
      </c>
      <c r="L768" s="8">
        <v>8.4</v>
      </c>
      <c r="M768" s="8">
        <v>2</v>
      </c>
      <c r="AA768" s="24" t="s">
        <v>765</v>
      </c>
      <c r="AB768" s="25">
        <v>16700</v>
      </c>
      <c r="AC768" s="25">
        <v>46400</v>
      </c>
      <c r="AD768" s="26">
        <v>35.9</v>
      </c>
      <c r="AE768" s="26">
        <v>3.4</v>
      </c>
      <c r="AF768" s="25">
        <v>2500</v>
      </c>
      <c r="AG768" s="25">
        <v>46400</v>
      </c>
      <c r="AH768" s="26">
        <v>5.5</v>
      </c>
      <c r="AI768" s="26">
        <v>1.6</v>
      </c>
      <c r="AJ768" s="25">
        <v>38300</v>
      </c>
      <c r="AK768" s="25">
        <v>46400</v>
      </c>
      <c r="AL768" s="26">
        <v>82.5</v>
      </c>
      <c r="AM768" s="26">
        <v>2.7</v>
      </c>
      <c r="BA768" s="36" t="s">
        <v>776</v>
      </c>
      <c r="BB768" s="37">
        <v>10100</v>
      </c>
      <c r="BC768" s="37">
        <v>42700</v>
      </c>
      <c r="BD768" s="38">
        <v>23.6</v>
      </c>
      <c r="BE768" s="38">
        <v>3.3</v>
      </c>
      <c r="BF768" s="37">
        <v>27000</v>
      </c>
      <c r="BG768" s="37">
        <v>42700</v>
      </c>
      <c r="BH768" s="38">
        <v>63.1</v>
      </c>
      <c r="BI768" s="38">
        <v>3.8</v>
      </c>
      <c r="BJ768" s="37">
        <v>6300</v>
      </c>
      <c r="BK768" s="37">
        <v>42700</v>
      </c>
      <c r="BL768" s="38">
        <v>14.8</v>
      </c>
      <c r="BM768" s="38">
        <v>2.8</v>
      </c>
      <c r="CA768" s="33" t="s">
        <v>779</v>
      </c>
      <c r="CB768" s="37">
        <v>32700</v>
      </c>
      <c r="CC768" s="37">
        <v>92900</v>
      </c>
      <c r="CD768" s="38">
        <v>35.200000000000003</v>
      </c>
      <c r="CE768" s="38">
        <v>3.2</v>
      </c>
      <c r="CF768" s="37">
        <v>68100</v>
      </c>
      <c r="CG768" s="37">
        <v>92900</v>
      </c>
      <c r="CH768" s="38">
        <v>73.3</v>
      </c>
      <c r="CI768" s="38">
        <v>2.9</v>
      </c>
      <c r="CJ768" s="37">
        <v>7300</v>
      </c>
      <c r="CK768" s="37">
        <v>92900</v>
      </c>
      <c r="CL768" s="38">
        <v>7.8</v>
      </c>
      <c r="CM768" s="38">
        <v>1.8</v>
      </c>
    </row>
    <row r="769" spans="1:91" x14ac:dyDescent="0.3">
      <c r="A769" s="6" t="s">
        <v>176</v>
      </c>
      <c r="B769" s="7">
        <v>16700</v>
      </c>
      <c r="C769" s="7">
        <v>46400</v>
      </c>
      <c r="D769" s="8">
        <v>35.9</v>
      </c>
      <c r="E769" s="8">
        <v>3.4</v>
      </c>
      <c r="F769" s="7">
        <v>38300</v>
      </c>
      <c r="G769" s="7">
        <v>46400</v>
      </c>
      <c r="H769" s="8">
        <v>82.5</v>
      </c>
      <c r="I769" s="8">
        <v>2.7</v>
      </c>
      <c r="J769" s="7">
        <v>2500</v>
      </c>
      <c r="K769" s="7">
        <v>46400</v>
      </c>
      <c r="L769" s="8">
        <v>5.5</v>
      </c>
      <c r="M769" s="8">
        <v>1.6</v>
      </c>
      <c r="AA769" s="24" t="s">
        <v>766</v>
      </c>
      <c r="AB769" s="25">
        <v>22100</v>
      </c>
      <c r="AC769" s="25">
        <v>72900</v>
      </c>
      <c r="AD769" s="26">
        <v>30.2</v>
      </c>
      <c r="AE769" s="26">
        <v>3.1</v>
      </c>
      <c r="AF769" s="25">
        <v>8500</v>
      </c>
      <c r="AG769" s="25">
        <v>72900</v>
      </c>
      <c r="AH769" s="26">
        <v>11.7</v>
      </c>
      <c r="AI769" s="26">
        <v>2.1</v>
      </c>
      <c r="AJ769" s="25">
        <v>51900</v>
      </c>
      <c r="AK769" s="25">
        <v>72900</v>
      </c>
      <c r="AL769" s="26">
        <v>71.2</v>
      </c>
      <c r="AM769" s="26">
        <v>3</v>
      </c>
      <c r="BA769" s="36" t="s">
        <v>777</v>
      </c>
      <c r="BB769" s="37">
        <v>17000</v>
      </c>
      <c r="BC769" s="37">
        <v>56400</v>
      </c>
      <c r="BD769" s="38">
        <v>30.1</v>
      </c>
      <c r="BE769" s="38">
        <v>3.1</v>
      </c>
      <c r="BF769" s="37">
        <v>39800</v>
      </c>
      <c r="BG769" s="37">
        <v>56400</v>
      </c>
      <c r="BH769" s="38">
        <v>70.599999999999994</v>
      </c>
      <c r="BI769" s="38">
        <v>3.1</v>
      </c>
      <c r="BJ769" s="37">
        <v>5100</v>
      </c>
      <c r="BK769" s="37">
        <v>56400</v>
      </c>
      <c r="BL769" s="38">
        <v>9.1</v>
      </c>
      <c r="BM769" s="38">
        <v>1.9</v>
      </c>
      <c r="CA769" s="33" t="s">
        <v>780</v>
      </c>
      <c r="CB769" s="37">
        <v>86600</v>
      </c>
      <c r="CC769" s="37">
        <v>157600</v>
      </c>
      <c r="CD769" s="38">
        <v>54.9</v>
      </c>
      <c r="CE769" s="38">
        <v>3.8</v>
      </c>
      <c r="CF769" s="37">
        <v>125500</v>
      </c>
      <c r="CG769" s="37">
        <v>157600</v>
      </c>
      <c r="CH769" s="38">
        <v>79.599999999999994</v>
      </c>
      <c r="CI769" s="38">
        <v>3.1</v>
      </c>
      <c r="CJ769" s="37">
        <v>10400</v>
      </c>
      <c r="CK769" s="37">
        <v>157600</v>
      </c>
      <c r="CL769" s="38">
        <v>6.6</v>
      </c>
      <c r="CM769" s="38">
        <v>1.9</v>
      </c>
    </row>
    <row r="770" spans="1:91" x14ac:dyDescent="0.3">
      <c r="A770" s="6" t="s">
        <v>177</v>
      </c>
      <c r="B770" s="7">
        <v>22100</v>
      </c>
      <c r="C770" s="7">
        <v>72900</v>
      </c>
      <c r="D770" s="8">
        <v>30.2</v>
      </c>
      <c r="E770" s="8">
        <v>3.1</v>
      </c>
      <c r="F770" s="7">
        <v>51900</v>
      </c>
      <c r="G770" s="7">
        <v>72900</v>
      </c>
      <c r="H770" s="8">
        <v>71.2</v>
      </c>
      <c r="I770" s="8">
        <v>3</v>
      </c>
      <c r="J770" s="7">
        <v>8500</v>
      </c>
      <c r="K770" s="7">
        <v>72900</v>
      </c>
      <c r="L770" s="8">
        <v>11.7</v>
      </c>
      <c r="M770" s="8">
        <v>2.1</v>
      </c>
      <c r="AA770" s="24" t="s">
        <v>767</v>
      </c>
      <c r="AB770" s="25">
        <v>37300</v>
      </c>
      <c r="AC770" s="25">
        <v>107300</v>
      </c>
      <c r="AD770" s="26">
        <v>34.799999999999997</v>
      </c>
      <c r="AE770" s="26">
        <v>3.1</v>
      </c>
      <c r="AF770" s="25">
        <v>11000</v>
      </c>
      <c r="AG770" s="25">
        <v>107300</v>
      </c>
      <c r="AH770" s="26">
        <v>10.199999999999999</v>
      </c>
      <c r="AI770" s="26">
        <v>2</v>
      </c>
      <c r="AJ770" s="25">
        <v>78200</v>
      </c>
      <c r="AK770" s="25">
        <v>107300</v>
      </c>
      <c r="AL770" s="26">
        <v>72.900000000000006</v>
      </c>
      <c r="AM770" s="26">
        <v>2.9</v>
      </c>
      <c r="BA770" s="36" t="s">
        <v>778</v>
      </c>
      <c r="BB770" s="37">
        <v>25700</v>
      </c>
      <c r="BC770" s="37">
        <v>53700</v>
      </c>
      <c r="BD770" s="38">
        <v>47.9</v>
      </c>
      <c r="BE770" s="38">
        <v>3.4</v>
      </c>
      <c r="BF770" s="37">
        <v>42900</v>
      </c>
      <c r="BG770" s="37">
        <v>53700</v>
      </c>
      <c r="BH770" s="38">
        <v>80</v>
      </c>
      <c r="BI770" s="38">
        <v>2.7</v>
      </c>
      <c r="BJ770" s="37">
        <v>2800</v>
      </c>
      <c r="BK770" s="37">
        <v>53700</v>
      </c>
      <c r="BL770" s="38">
        <v>5.3</v>
      </c>
      <c r="BM770" s="38">
        <v>1.5</v>
      </c>
      <c r="CA770" s="33" t="s">
        <v>781</v>
      </c>
      <c r="CB770" s="37">
        <v>79600</v>
      </c>
      <c r="CC770" s="37">
        <v>160900</v>
      </c>
      <c r="CD770" s="38">
        <v>49.4</v>
      </c>
      <c r="CE770" s="38">
        <v>4.0999999999999996</v>
      </c>
      <c r="CF770" s="37">
        <v>129000</v>
      </c>
      <c r="CG770" s="37">
        <v>160900</v>
      </c>
      <c r="CH770" s="38">
        <v>80.2</v>
      </c>
      <c r="CI770" s="38">
        <v>3.2</v>
      </c>
      <c r="CJ770" s="37">
        <v>9300</v>
      </c>
      <c r="CK770" s="37">
        <v>160900</v>
      </c>
      <c r="CL770" s="38">
        <v>5.8</v>
      </c>
      <c r="CM770" s="38">
        <v>1.9</v>
      </c>
    </row>
    <row r="771" spans="1:91" x14ac:dyDescent="0.3">
      <c r="A771" s="6" t="s">
        <v>178</v>
      </c>
      <c r="B771" s="7">
        <v>37300</v>
      </c>
      <c r="C771" s="7">
        <v>107300</v>
      </c>
      <c r="D771" s="8">
        <v>34.799999999999997</v>
      </c>
      <c r="E771" s="8">
        <v>3.1</v>
      </c>
      <c r="F771" s="7">
        <v>78200</v>
      </c>
      <c r="G771" s="7">
        <v>107300</v>
      </c>
      <c r="H771" s="8">
        <v>72.900000000000006</v>
      </c>
      <c r="I771" s="8">
        <v>2.9</v>
      </c>
      <c r="J771" s="7">
        <v>11000</v>
      </c>
      <c r="K771" s="7">
        <v>107300</v>
      </c>
      <c r="L771" s="8">
        <v>10.199999999999999</v>
      </c>
      <c r="M771" s="8">
        <v>2</v>
      </c>
      <c r="AA771" s="24" t="s">
        <v>768</v>
      </c>
      <c r="AB771" s="25">
        <v>54700</v>
      </c>
      <c r="AC771" s="25">
        <v>152100</v>
      </c>
      <c r="AD771" s="26">
        <v>36</v>
      </c>
      <c r="AE771" s="26">
        <v>3.1</v>
      </c>
      <c r="AF771" s="25">
        <v>15600</v>
      </c>
      <c r="AG771" s="25">
        <v>152100</v>
      </c>
      <c r="AH771" s="26">
        <v>10.199999999999999</v>
      </c>
      <c r="AI771" s="26">
        <v>2</v>
      </c>
      <c r="AJ771" s="25">
        <v>113900</v>
      </c>
      <c r="AK771" s="25">
        <v>152100</v>
      </c>
      <c r="AL771" s="26">
        <v>74.900000000000006</v>
      </c>
      <c r="AM771" s="26">
        <v>2.8</v>
      </c>
      <c r="BA771" s="36" t="s">
        <v>779</v>
      </c>
      <c r="BB771" s="37">
        <v>31800</v>
      </c>
      <c r="BC771" s="37">
        <v>92600</v>
      </c>
      <c r="BD771" s="38">
        <v>34.299999999999997</v>
      </c>
      <c r="BE771" s="38">
        <v>3.1</v>
      </c>
      <c r="BF771" s="37">
        <v>66200</v>
      </c>
      <c r="BG771" s="37">
        <v>92600</v>
      </c>
      <c r="BH771" s="38">
        <v>71.5</v>
      </c>
      <c r="BI771" s="38">
        <v>3</v>
      </c>
      <c r="BJ771" s="37">
        <v>7200</v>
      </c>
      <c r="BK771" s="37">
        <v>92600</v>
      </c>
      <c r="BL771" s="38">
        <v>7.8</v>
      </c>
      <c r="BM771" s="38">
        <v>1.8</v>
      </c>
      <c r="CA771" s="33" t="s">
        <v>782</v>
      </c>
      <c r="CB771" s="37">
        <v>27800</v>
      </c>
      <c r="CC771" s="37">
        <v>68800</v>
      </c>
      <c r="CD771" s="38">
        <v>40.4</v>
      </c>
      <c r="CE771" s="38">
        <v>3.4</v>
      </c>
      <c r="CF771" s="37">
        <v>52100</v>
      </c>
      <c r="CG771" s="37">
        <v>68800</v>
      </c>
      <c r="CH771" s="38">
        <v>75.7</v>
      </c>
      <c r="CI771" s="38">
        <v>3</v>
      </c>
      <c r="CJ771" s="37">
        <v>5000</v>
      </c>
      <c r="CK771" s="37">
        <v>68800</v>
      </c>
      <c r="CL771" s="38">
        <v>7.3</v>
      </c>
      <c r="CM771" s="38">
        <v>1.8</v>
      </c>
    </row>
    <row r="772" spans="1:91" x14ac:dyDescent="0.3">
      <c r="A772" s="6" t="s">
        <v>179</v>
      </c>
      <c r="B772" s="7">
        <v>54700</v>
      </c>
      <c r="C772" s="7">
        <v>152100</v>
      </c>
      <c r="D772" s="8">
        <v>36</v>
      </c>
      <c r="E772" s="8">
        <v>3.1</v>
      </c>
      <c r="F772" s="7">
        <v>113900</v>
      </c>
      <c r="G772" s="7">
        <v>152100</v>
      </c>
      <c r="H772" s="8">
        <v>74.900000000000006</v>
      </c>
      <c r="I772" s="8">
        <v>2.8</v>
      </c>
      <c r="J772" s="7">
        <v>15600</v>
      </c>
      <c r="K772" s="7">
        <v>152100</v>
      </c>
      <c r="L772" s="8">
        <v>10.199999999999999</v>
      </c>
      <c r="M772" s="8">
        <v>2</v>
      </c>
      <c r="AA772" s="24" t="s">
        <v>769</v>
      </c>
      <c r="AB772" s="25">
        <v>25800</v>
      </c>
      <c r="AC772" s="25">
        <v>86600</v>
      </c>
      <c r="AD772" s="26">
        <v>29.8</v>
      </c>
      <c r="AE772" s="26">
        <v>3.1</v>
      </c>
      <c r="AF772" s="25">
        <v>12300</v>
      </c>
      <c r="AG772" s="25">
        <v>86600</v>
      </c>
      <c r="AH772" s="26">
        <v>14.3</v>
      </c>
      <c r="AI772" s="26">
        <v>2.4</v>
      </c>
      <c r="AJ772" s="25">
        <v>60500</v>
      </c>
      <c r="AK772" s="25">
        <v>86600</v>
      </c>
      <c r="AL772" s="26">
        <v>69.900000000000006</v>
      </c>
      <c r="AM772" s="26">
        <v>3.2</v>
      </c>
      <c r="BA772" s="36" t="s">
        <v>780</v>
      </c>
      <c r="BB772" s="37">
        <v>77700</v>
      </c>
      <c r="BC772" s="37">
        <v>158800</v>
      </c>
      <c r="BD772" s="38">
        <v>48.9</v>
      </c>
      <c r="BE772" s="38">
        <v>4</v>
      </c>
      <c r="BF772" s="37">
        <v>127500</v>
      </c>
      <c r="BG772" s="37">
        <v>158800</v>
      </c>
      <c r="BH772" s="38">
        <v>80.3</v>
      </c>
      <c r="BI772" s="38">
        <v>3.1</v>
      </c>
      <c r="BJ772" s="37">
        <v>11400</v>
      </c>
      <c r="BK772" s="37">
        <v>158800</v>
      </c>
      <c r="BL772" s="38">
        <v>7.1</v>
      </c>
      <c r="BM772" s="38">
        <v>2</v>
      </c>
      <c r="CA772" s="33" t="s">
        <v>783</v>
      </c>
      <c r="CB772" s="37">
        <v>22300</v>
      </c>
      <c r="CC772" s="37">
        <v>50000</v>
      </c>
      <c r="CD772" s="38">
        <v>44.6</v>
      </c>
      <c r="CE772" s="38">
        <v>3.8</v>
      </c>
      <c r="CF772" s="37">
        <v>39300</v>
      </c>
      <c r="CG772" s="37">
        <v>50000</v>
      </c>
      <c r="CH772" s="38">
        <v>78.599999999999994</v>
      </c>
      <c r="CI772" s="38">
        <v>3.1</v>
      </c>
      <c r="CJ772" s="37">
        <v>3600</v>
      </c>
      <c r="CK772" s="37">
        <v>50000</v>
      </c>
      <c r="CL772" s="38">
        <v>7.2</v>
      </c>
      <c r="CM772" s="38">
        <v>2</v>
      </c>
    </row>
    <row r="773" spans="1:91" x14ac:dyDescent="0.3">
      <c r="A773" s="6" t="s">
        <v>180</v>
      </c>
      <c r="B773" s="7">
        <v>25800</v>
      </c>
      <c r="C773" s="7">
        <v>86600</v>
      </c>
      <c r="D773" s="8">
        <v>29.8</v>
      </c>
      <c r="E773" s="8">
        <v>3.1</v>
      </c>
      <c r="F773" s="7">
        <v>60500</v>
      </c>
      <c r="G773" s="7">
        <v>86600</v>
      </c>
      <c r="H773" s="8">
        <v>69.900000000000006</v>
      </c>
      <c r="I773" s="8">
        <v>3.2</v>
      </c>
      <c r="J773" s="7">
        <v>12300</v>
      </c>
      <c r="K773" s="7">
        <v>86600</v>
      </c>
      <c r="L773" s="8">
        <v>14.3</v>
      </c>
      <c r="M773" s="8">
        <v>2.4</v>
      </c>
      <c r="AA773" s="24" t="s">
        <v>770</v>
      </c>
      <c r="AB773" s="25">
        <v>31200</v>
      </c>
      <c r="AC773" s="25">
        <v>85800</v>
      </c>
      <c r="AD773" s="26">
        <v>36.299999999999997</v>
      </c>
      <c r="AE773" s="26">
        <v>3.4</v>
      </c>
      <c r="AF773" s="25">
        <v>9200</v>
      </c>
      <c r="AG773" s="25">
        <v>85800</v>
      </c>
      <c r="AH773" s="26">
        <v>10.7</v>
      </c>
      <c r="AI773" s="26">
        <v>2.2000000000000002</v>
      </c>
      <c r="AJ773" s="25">
        <v>59900</v>
      </c>
      <c r="AK773" s="25">
        <v>85800</v>
      </c>
      <c r="AL773" s="26">
        <v>69.8</v>
      </c>
      <c r="AM773" s="26">
        <v>3.2</v>
      </c>
      <c r="BA773" s="36" t="s">
        <v>781</v>
      </c>
      <c r="BB773" s="37">
        <v>69700</v>
      </c>
      <c r="BC773" s="37">
        <v>162000</v>
      </c>
      <c r="BD773" s="38">
        <v>43.1</v>
      </c>
      <c r="BE773" s="38">
        <v>4</v>
      </c>
      <c r="BF773" s="37">
        <v>122400</v>
      </c>
      <c r="BG773" s="37">
        <v>162000</v>
      </c>
      <c r="BH773" s="38">
        <v>75.5</v>
      </c>
      <c r="BI773" s="38">
        <v>3.5</v>
      </c>
      <c r="BJ773" s="37">
        <v>12000</v>
      </c>
      <c r="BK773" s="37">
        <v>162000</v>
      </c>
      <c r="BL773" s="38">
        <v>7.4</v>
      </c>
      <c r="BM773" s="38">
        <v>2.1</v>
      </c>
      <c r="CA773" s="33" t="s">
        <v>784</v>
      </c>
      <c r="CB773" s="37">
        <v>12500</v>
      </c>
      <c r="CC773" s="37">
        <v>31500</v>
      </c>
      <c r="CD773" s="38">
        <v>39.6</v>
      </c>
      <c r="CE773" s="38">
        <v>4.7</v>
      </c>
      <c r="CF773" s="37">
        <v>22700</v>
      </c>
      <c r="CG773" s="37">
        <v>31500</v>
      </c>
      <c r="CH773" s="38">
        <v>71.900000000000006</v>
      </c>
      <c r="CI773" s="38">
        <v>4.3</v>
      </c>
      <c r="CJ773" s="37">
        <v>3800</v>
      </c>
      <c r="CK773" s="37">
        <v>31500</v>
      </c>
      <c r="CL773" s="38">
        <v>11.9</v>
      </c>
      <c r="CM773" s="38">
        <v>3.1</v>
      </c>
    </row>
    <row r="774" spans="1:91" x14ac:dyDescent="0.3">
      <c r="A774" s="6" t="s">
        <v>181</v>
      </c>
      <c r="B774" s="7">
        <v>31200</v>
      </c>
      <c r="C774" s="7">
        <v>85800</v>
      </c>
      <c r="D774" s="8">
        <v>36.299999999999997</v>
      </c>
      <c r="E774" s="8">
        <v>3.4</v>
      </c>
      <c r="F774" s="7">
        <v>59900</v>
      </c>
      <c r="G774" s="7">
        <v>85800</v>
      </c>
      <c r="H774" s="8">
        <v>69.8</v>
      </c>
      <c r="I774" s="8">
        <v>3.2</v>
      </c>
      <c r="J774" s="7">
        <v>9200</v>
      </c>
      <c r="K774" s="7">
        <v>85800</v>
      </c>
      <c r="L774" s="8">
        <v>10.7</v>
      </c>
      <c r="M774" s="8">
        <v>2.2000000000000002</v>
      </c>
      <c r="AA774" s="24" t="s">
        <v>771</v>
      </c>
      <c r="AB774" s="25">
        <v>35100</v>
      </c>
      <c r="AC774" s="25">
        <v>76300</v>
      </c>
      <c r="AD774" s="26">
        <v>46</v>
      </c>
      <c r="AE774" s="26">
        <v>3.7</v>
      </c>
      <c r="AF774" s="25">
        <v>5100</v>
      </c>
      <c r="AG774" s="25">
        <v>76300</v>
      </c>
      <c r="AH774" s="26">
        <v>6.7</v>
      </c>
      <c r="AI774" s="26">
        <v>1.9</v>
      </c>
      <c r="AJ774" s="25">
        <v>61000</v>
      </c>
      <c r="AK774" s="25">
        <v>76300</v>
      </c>
      <c r="AL774" s="26">
        <v>79.900000000000006</v>
      </c>
      <c r="AM774" s="26">
        <v>3</v>
      </c>
      <c r="BA774" s="36" t="s">
        <v>782</v>
      </c>
      <c r="BB774" s="37">
        <v>28500</v>
      </c>
      <c r="BC774" s="37">
        <v>69500</v>
      </c>
      <c r="BD774" s="38">
        <v>41.1</v>
      </c>
      <c r="BE774" s="38">
        <v>3.3</v>
      </c>
      <c r="BF774" s="37">
        <v>51600</v>
      </c>
      <c r="BG774" s="37">
        <v>69500</v>
      </c>
      <c r="BH774" s="38">
        <v>74.2</v>
      </c>
      <c r="BI774" s="38">
        <v>3</v>
      </c>
      <c r="BJ774" s="37">
        <v>7300</v>
      </c>
      <c r="BK774" s="37">
        <v>69500</v>
      </c>
      <c r="BL774" s="38">
        <v>10.6</v>
      </c>
      <c r="BM774" s="38">
        <v>2.1</v>
      </c>
      <c r="CA774" s="33" t="s">
        <v>785</v>
      </c>
      <c r="CB774" s="37">
        <v>31800</v>
      </c>
      <c r="CC774" s="37">
        <v>85300</v>
      </c>
      <c r="CD774" s="38">
        <v>37.299999999999997</v>
      </c>
      <c r="CE774" s="38">
        <v>3.9</v>
      </c>
      <c r="CF774" s="37">
        <v>65200</v>
      </c>
      <c r="CG774" s="37">
        <v>85300</v>
      </c>
      <c r="CH774" s="38">
        <v>76.5</v>
      </c>
      <c r="CI774" s="38">
        <v>3.4</v>
      </c>
      <c r="CJ774" s="37">
        <v>7600</v>
      </c>
      <c r="CK774" s="37">
        <v>85300</v>
      </c>
      <c r="CL774" s="38">
        <v>9</v>
      </c>
      <c r="CM774" s="38">
        <v>2.2999999999999998</v>
      </c>
    </row>
    <row r="775" spans="1:91" x14ac:dyDescent="0.3">
      <c r="A775" s="6" t="s">
        <v>182</v>
      </c>
      <c r="B775" s="7">
        <v>35100</v>
      </c>
      <c r="C775" s="7">
        <v>76300</v>
      </c>
      <c r="D775" s="8">
        <v>46</v>
      </c>
      <c r="E775" s="8">
        <v>3.7</v>
      </c>
      <c r="F775" s="7">
        <v>61000</v>
      </c>
      <c r="G775" s="7">
        <v>76300</v>
      </c>
      <c r="H775" s="8">
        <v>79.900000000000006</v>
      </c>
      <c r="I775" s="8">
        <v>3</v>
      </c>
      <c r="J775" s="7">
        <v>5100</v>
      </c>
      <c r="K775" s="7">
        <v>76300</v>
      </c>
      <c r="L775" s="8">
        <v>6.7</v>
      </c>
      <c r="M775" s="8">
        <v>1.9</v>
      </c>
      <c r="AA775" s="24" t="s">
        <v>772</v>
      </c>
      <c r="AB775" s="25">
        <v>109900</v>
      </c>
      <c r="AC775" s="25">
        <v>241100</v>
      </c>
      <c r="AD775" s="26">
        <v>45.6</v>
      </c>
      <c r="AE775" s="26">
        <v>3.4</v>
      </c>
      <c r="AF775" s="25">
        <v>19700</v>
      </c>
      <c r="AG775" s="25">
        <v>241100</v>
      </c>
      <c r="AH775" s="26">
        <v>8.1999999999999993</v>
      </c>
      <c r="AI775" s="26">
        <v>1.9</v>
      </c>
      <c r="AJ775" s="25">
        <v>193900</v>
      </c>
      <c r="AK775" s="25">
        <v>241100</v>
      </c>
      <c r="AL775" s="26">
        <v>80.400000000000006</v>
      </c>
      <c r="AM775" s="26">
        <v>2.7</v>
      </c>
      <c r="BA775" s="36" t="s">
        <v>783</v>
      </c>
      <c r="BB775" s="37">
        <v>22600</v>
      </c>
      <c r="BC775" s="37">
        <v>50000</v>
      </c>
      <c r="BD775" s="38">
        <v>45.2</v>
      </c>
      <c r="BE775" s="38">
        <v>3.8</v>
      </c>
      <c r="BF775" s="37">
        <v>39800</v>
      </c>
      <c r="BG775" s="37">
        <v>50000</v>
      </c>
      <c r="BH775" s="38">
        <v>79.7</v>
      </c>
      <c r="BI775" s="38">
        <v>3.1</v>
      </c>
      <c r="BJ775" s="37">
        <v>4400</v>
      </c>
      <c r="BK775" s="37">
        <v>50000</v>
      </c>
      <c r="BL775" s="38">
        <v>8.8000000000000007</v>
      </c>
      <c r="BM775" s="38">
        <v>2.2000000000000002</v>
      </c>
      <c r="CA775" s="33" t="s">
        <v>786</v>
      </c>
      <c r="CB775" s="37">
        <v>42800</v>
      </c>
      <c r="CC775" s="37">
        <v>95300</v>
      </c>
      <c r="CD775" s="38">
        <v>44.9</v>
      </c>
      <c r="CE775" s="38">
        <v>3.4</v>
      </c>
      <c r="CF775" s="37">
        <v>75200</v>
      </c>
      <c r="CG775" s="37">
        <v>95300</v>
      </c>
      <c r="CH775" s="38">
        <v>78.900000000000006</v>
      </c>
      <c r="CI775" s="38">
        <v>2.8</v>
      </c>
      <c r="CJ775" s="37">
        <v>7600</v>
      </c>
      <c r="CK775" s="37">
        <v>95300</v>
      </c>
      <c r="CL775" s="38">
        <v>7.9</v>
      </c>
      <c r="CM775" s="38">
        <v>1.8</v>
      </c>
    </row>
    <row r="776" spans="1:91" x14ac:dyDescent="0.3">
      <c r="A776" s="6" t="s">
        <v>183</v>
      </c>
      <c r="B776" s="7">
        <v>109900</v>
      </c>
      <c r="C776" s="7">
        <v>241100</v>
      </c>
      <c r="D776" s="8">
        <v>45.6</v>
      </c>
      <c r="E776" s="8">
        <v>3.4</v>
      </c>
      <c r="F776" s="7">
        <v>193900</v>
      </c>
      <c r="G776" s="7">
        <v>241100</v>
      </c>
      <c r="H776" s="8">
        <v>80.400000000000006</v>
      </c>
      <c r="I776" s="8">
        <v>2.7</v>
      </c>
      <c r="J776" s="7">
        <v>19700</v>
      </c>
      <c r="K776" s="7">
        <v>241100</v>
      </c>
      <c r="L776" s="8">
        <v>8.1999999999999993</v>
      </c>
      <c r="M776" s="8">
        <v>1.9</v>
      </c>
      <c r="AA776" s="24" t="s">
        <v>773</v>
      </c>
      <c r="AB776" s="25">
        <v>47900</v>
      </c>
      <c r="AC776" s="25">
        <v>147600</v>
      </c>
      <c r="AD776" s="26">
        <v>32.4</v>
      </c>
      <c r="AE776" s="26">
        <v>3.1</v>
      </c>
      <c r="AF776" s="25">
        <v>13800</v>
      </c>
      <c r="AG776" s="25">
        <v>147600</v>
      </c>
      <c r="AH776" s="26">
        <v>9.3000000000000007</v>
      </c>
      <c r="AI776" s="26">
        <v>2</v>
      </c>
      <c r="AJ776" s="25">
        <v>103900</v>
      </c>
      <c r="AK776" s="25">
        <v>147600</v>
      </c>
      <c r="AL776" s="26">
        <v>70.400000000000006</v>
      </c>
      <c r="AM776" s="26">
        <v>3.1</v>
      </c>
      <c r="BA776" s="36" t="s">
        <v>784</v>
      </c>
      <c r="BB776" s="37">
        <v>12500</v>
      </c>
      <c r="BC776" s="37">
        <v>31300</v>
      </c>
      <c r="BD776" s="38">
        <v>39.799999999999997</v>
      </c>
      <c r="BE776" s="38">
        <v>4.5999999999999996</v>
      </c>
      <c r="BF776" s="37">
        <v>22200</v>
      </c>
      <c r="BG776" s="37">
        <v>31300</v>
      </c>
      <c r="BH776" s="38">
        <v>70.900000000000006</v>
      </c>
      <c r="BI776" s="38">
        <v>4.3</v>
      </c>
      <c r="BJ776" s="37">
        <v>3700</v>
      </c>
      <c r="BK776" s="37">
        <v>31300</v>
      </c>
      <c r="BL776" s="38">
        <v>11.7</v>
      </c>
      <c r="BM776" s="38">
        <v>3</v>
      </c>
      <c r="CA776" s="33" t="s">
        <v>787</v>
      </c>
      <c r="CB776" s="37">
        <v>28800</v>
      </c>
      <c r="CC776" s="37">
        <v>74600</v>
      </c>
      <c r="CD776" s="38">
        <v>38.700000000000003</v>
      </c>
      <c r="CE776" s="38">
        <v>3.9</v>
      </c>
      <c r="CF776" s="37">
        <v>57700</v>
      </c>
      <c r="CG776" s="37">
        <v>74600</v>
      </c>
      <c r="CH776" s="38">
        <v>77.400000000000006</v>
      </c>
      <c r="CI776" s="38">
        <v>3.4</v>
      </c>
      <c r="CJ776" s="37">
        <v>6800</v>
      </c>
      <c r="CK776" s="37">
        <v>74600</v>
      </c>
      <c r="CL776" s="38">
        <v>9.1</v>
      </c>
      <c r="CM776" s="38">
        <v>2.2999999999999998</v>
      </c>
    </row>
    <row r="777" spans="1:91" x14ac:dyDescent="0.3">
      <c r="A777" s="6" t="s">
        <v>184</v>
      </c>
      <c r="B777" s="7">
        <v>47900</v>
      </c>
      <c r="C777" s="7">
        <v>147600</v>
      </c>
      <c r="D777" s="8">
        <v>32.4</v>
      </c>
      <c r="E777" s="8">
        <v>3.1</v>
      </c>
      <c r="F777" s="7">
        <v>103900</v>
      </c>
      <c r="G777" s="7">
        <v>147600</v>
      </c>
      <c r="H777" s="8">
        <v>70.400000000000006</v>
      </c>
      <c r="I777" s="8">
        <v>3.1</v>
      </c>
      <c r="J777" s="7">
        <v>13800</v>
      </c>
      <c r="K777" s="7">
        <v>147600</v>
      </c>
      <c r="L777" s="8">
        <v>9.3000000000000007</v>
      </c>
      <c r="M777" s="8">
        <v>2</v>
      </c>
      <c r="AA777" s="24" t="s">
        <v>774</v>
      </c>
      <c r="AB777" s="25">
        <v>9000</v>
      </c>
      <c r="AC777" s="25">
        <v>37400</v>
      </c>
      <c r="AD777" s="26">
        <v>24.1</v>
      </c>
      <c r="AE777" s="26">
        <v>3.3</v>
      </c>
      <c r="AF777" s="25">
        <v>5900</v>
      </c>
      <c r="AG777" s="25">
        <v>37400</v>
      </c>
      <c r="AH777" s="26">
        <v>15.8</v>
      </c>
      <c r="AI777" s="26">
        <v>2.9</v>
      </c>
      <c r="AJ777" s="25">
        <v>23100</v>
      </c>
      <c r="AK777" s="25">
        <v>37400</v>
      </c>
      <c r="AL777" s="26">
        <v>61.6</v>
      </c>
      <c r="AM777" s="26">
        <v>3.8</v>
      </c>
      <c r="BA777" s="36" t="s">
        <v>785</v>
      </c>
      <c r="BB777" s="37">
        <v>31000</v>
      </c>
      <c r="BC777" s="37">
        <v>86300</v>
      </c>
      <c r="BD777" s="38">
        <v>36</v>
      </c>
      <c r="BE777" s="38">
        <v>3.7</v>
      </c>
      <c r="BF777" s="37">
        <v>65800</v>
      </c>
      <c r="BG777" s="37">
        <v>86300</v>
      </c>
      <c r="BH777" s="38">
        <v>76.2</v>
      </c>
      <c r="BI777" s="38">
        <v>3.3</v>
      </c>
      <c r="BJ777" s="37">
        <v>6800</v>
      </c>
      <c r="BK777" s="37">
        <v>86300</v>
      </c>
      <c r="BL777" s="38">
        <v>7.9</v>
      </c>
      <c r="BM777" s="38">
        <v>2.1</v>
      </c>
      <c r="CA777" s="33" t="s">
        <v>788</v>
      </c>
      <c r="CB777" s="37">
        <v>36800</v>
      </c>
      <c r="CC777" s="37">
        <v>65100</v>
      </c>
      <c r="CD777" s="38">
        <v>56.5</v>
      </c>
      <c r="CE777" s="38">
        <v>3.2</v>
      </c>
      <c r="CF777" s="37">
        <v>54900</v>
      </c>
      <c r="CG777" s="37">
        <v>65100</v>
      </c>
      <c r="CH777" s="38">
        <v>84.3</v>
      </c>
      <c r="CI777" s="38">
        <v>2.4</v>
      </c>
      <c r="CJ777" s="37">
        <v>3700</v>
      </c>
      <c r="CK777" s="37">
        <v>65100</v>
      </c>
      <c r="CL777" s="38">
        <v>5.7</v>
      </c>
      <c r="CM777" s="38">
        <v>1.5</v>
      </c>
    </row>
    <row r="778" spans="1:91" x14ac:dyDescent="0.3">
      <c r="A778" s="6" t="s">
        <v>185</v>
      </c>
      <c r="B778" s="7">
        <v>9000</v>
      </c>
      <c r="C778" s="7">
        <v>37400</v>
      </c>
      <c r="D778" s="8">
        <v>24.1</v>
      </c>
      <c r="E778" s="8">
        <v>3.3</v>
      </c>
      <c r="F778" s="7">
        <v>23100</v>
      </c>
      <c r="G778" s="7">
        <v>37400</v>
      </c>
      <c r="H778" s="8">
        <v>61.6</v>
      </c>
      <c r="I778" s="8">
        <v>3.8</v>
      </c>
      <c r="J778" s="7">
        <v>5900</v>
      </c>
      <c r="K778" s="7">
        <v>37400</v>
      </c>
      <c r="L778" s="8">
        <v>15.8</v>
      </c>
      <c r="M778" s="8">
        <v>2.9</v>
      </c>
      <c r="AA778" s="24" t="s">
        <v>775</v>
      </c>
      <c r="AB778" s="25">
        <v>33800</v>
      </c>
      <c r="AC778" s="25">
        <v>111700</v>
      </c>
      <c r="AD778" s="26">
        <v>30.3</v>
      </c>
      <c r="AE778" s="26">
        <v>3</v>
      </c>
      <c r="AF778" s="25">
        <v>12000</v>
      </c>
      <c r="AG778" s="25">
        <v>111700</v>
      </c>
      <c r="AH778" s="26">
        <v>10.8</v>
      </c>
      <c r="AI778" s="26">
        <v>2</v>
      </c>
      <c r="AJ778" s="25">
        <v>75500</v>
      </c>
      <c r="AK778" s="25">
        <v>111700</v>
      </c>
      <c r="AL778" s="26">
        <v>67.599999999999994</v>
      </c>
      <c r="AM778" s="26">
        <v>3.1</v>
      </c>
      <c r="BA778" s="36" t="s">
        <v>786</v>
      </c>
      <c r="BB778" s="37">
        <v>41500</v>
      </c>
      <c r="BC778" s="37">
        <v>96200</v>
      </c>
      <c r="BD778" s="38">
        <v>43.1</v>
      </c>
      <c r="BE778" s="38">
        <v>3.3</v>
      </c>
      <c r="BF778" s="37">
        <v>71900</v>
      </c>
      <c r="BG778" s="37">
        <v>96200</v>
      </c>
      <c r="BH778" s="38">
        <v>74.7</v>
      </c>
      <c r="BI778" s="38">
        <v>2.9</v>
      </c>
      <c r="BJ778" s="37">
        <v>10100</v>
      </c>
      <c r="BK778" s="37">
        <v>96200</v>
      </c>
      <c r="BL778" s="38">
        <v>10.5</v>
      </c>
      <c r="BM778" s="38">
        <v>2.1</v>
      </c>
      <c r="CA778" s="33" t="s">
        <v>789</v>
      </c>
      <c r="CB778" s="37">
        <v>30400</v>
      </c>
      <c r="CC778" s="37">
        <v>64500</v>
      </c>
      <c r="CD778" s="38">
        <v>47.1</v>
      </c>
      <c r="CE778" s="38">
        <v>4</v>
      </c>
      <c r="CF778" s="37">
        <v>50600</v>
      </c>
      <c r="CG778" s="37">
        <v>64500</v>
      </c>
      <c r="CH778" s="38">
        <v>78.400000000000006</v>
      </c>
      <c r="CI778" s="38">
        <v>3.3</v>
      </c>
      <c r="CJ778" s="37">
        <v>4900</v>
      </c>
      <c r="CK778" s="37">
        <v>64500</v>
      </c>
      <c r="CL778" s="38">
        <v>7.6</v>
      </c>
      <c r="CM778" s="38">
        <v>2.1</v>
      </c>
    </row>
    <row r="779" spans="1:91" x14ac:dyDescent="0.3">
      <c r="A779" s="6" t="s">
        <v>186</v>
      </c>
      <c r="B779" s="7">
        <v>33800</v>
      </c>
      <c r="C779" s="7">
        <v>111700</v>
      </c>
      <c r="D779" s="8">
        <v>30.3</v>
      </c>
      <c r="E779" s="8">
        <v>3</v>
      </c>
      <c r="F779" s="7">
        <v>75500</v>
      </c>
      <c r="G779" s="7">
        <v>111700</v>
      </c>
      <c r="H779" s="8">
        <v>67.599999999999994</v>
      </c>
      <c r="I779" s="8">
        <v>3.1</v>
      </c>
      <c r="J779" s="7">
        <v>12000</v>
      </c>
      <c r="K779" s="7">
        <v>111700</v>
      </c>
      <c r="L779" s="8">
        <v>10.8</v>
      </c>
      <c r="M779" s="8">
        <v>2</v>
      </c>
      <c r="AA779" s="24" t="s">
        <v>776</v>
      </c>
      <c r="AB779" s="25">
        <v>9000</v>
      </c>
      <c r="AC779" s="25">
        <v>43200</v>
      </c>
      <c r="AD779" s="26">
        <v>20.9</v>
      </c>
      <c r="AE779" s="26">
        <v>3.2</v>
      </c>
      <c r="AF779" s="25">
        <v>6400</v>
      </c>
      <c r="AG779" s="25">
        <v>43200</v>
      </c>
      <c r="AH779" s="26">
        <v>14.8</v>
      </c>
      <c r="AI779" s="26">
        <v>2.8</v>
      </c>
      <c r="AJ779" s="25">
        <v>25200</v>
      </c>
      <c r="AK779" s="25">
        <v>43200</v>
      </c>
      <c r="AL779" s="26">
        <v>58.3</v>
      </c>
      <c r="AM779" s="26">
        <v>3.9</v>
      </c>
      <c r="BA779" s="36" t="s">
        <v>787</v>
      </c>
      <c r="BB779" s="37">
        <v>27300</v>
      </c>
      <c r="BC779" s="37">
        <v>75000</v>
      </c>
      <c r="BD779" s="38">
        <v>36.5</v>
      </c>
      <c r="BE779" s="38">
        <v>3.7</v>
      </c>
      <c r="BF779" s="37">
        <v>55300</v>
      </c>
      <c r="BG779" s="37">
        <v>75000</v>
      </c>
      <c r="BH779" s="38">
        <v>73.7</v>
      </c>
      <c r="BI779" s="38">
        <v>3.3</v>
      </c>
      <c r="BJ779" s="37">
        <v>9000</v>
      </c>
      <c r="BK779" s="37">
        <v>75000</v>
      </c>
      <c r="BL779" s="38">
        <v>12</v>
      </c>
      <c r="BM779" s="38">
        <v>2.5</v>
      </c>
      <c r="CA779" s="33" t="s">
        <v>790</v>
      </c>
      <c r="CB779" s="37">
        <v>33500</v>
      </c>
      <c r="CC779" s="37">
        <v>57300</v>
      </c>
      <c r="CD779" s="38">
        <v>58.5</v>
      </c>
      <c r="CE779" s="38">
        <v>3.9</v>
      </c>
      <c r="CF779" s="37">
        <v>49300</v>
      </c>
      <c r="CG779" s="37">
        <v>57300</v>
      </c>
      <c r="CH779" s="38">
        <v>86</v>
      </c>
      <c r="CI779" s="38">
        <v>2.8</v>
      </c>
      <c r="CJ779" s="37">
        <v>3700</v>
      </c>
      <c r="CK779" s="37">
        <v>57300</v>
      </c>
      <c r="CL779" s="38">
        <v>6.4</v>
      </c>
      <c r="CM779" s="38">
        <v>2</v>
      </c>
    </row>
    <row r="780" spans="1:91" x14ac:dyDescent="0.3">
      <c r="A780" s="6" t="s">
        <v>187</v>
      </c>
      <c r="B780" s="7">
        <v>9000</v>
      </c>
      <c r="C780" s="7">
        <v>43200</v>
      </c>
      <c r="D780" s="8">
        <v>20.9</v>
      </c>
      <c r="E780" s="8">
        <v>3.2</v>
      </c>
      <c r="F780" s="7">
        <v>25200</v>
      </c>
      <c r="G780" s="7">
        <v>43200</v>
      </c>
      <c r="H780" s="8">
        <v>58.3</v>
      </c>
      <c r="I780" s="8">
        <v>3.9</v>
      </c>
      <c r="J780" s="7">
        <v>6400</v>
      </c>
      <c r="K780" s="7">
        <v>43200</v>
      </c>
      <c r="L780" s="8">
        <v>14.8</v>
      </c>
      <c r="M780" s="8">
        <v>2.8</v>
      </c>
      <c r="AA780" s="24" t="s">
        <v>777</v>
      </c>
      <c r="AB780" s="25">
        <v>17800</v>
      </c>
      <c r="AC780" s="25">
        <v>56300</v>
      </c>
      <c r="AD780" s="26">
        <v>31.7</v>
      </c>
      <c r="AE780" s="26">
        <v>3.2</v>
      </c>
      <c r="AF780" s="25">
        <v>4900</v>
      </c>
      <c r="AG780" s="25">
        <v>56300</v>
      </c>
      <c r="AH780" s="26">
        <v>8.6</v>
      </c>
      <c r="AI780" s="26">
        <v>2</v>
      </c>
      <c r="AJ780" s="25">
        <v>41500</v>
      </c>
      <c r="AK780" s="25">
        <v>56300</v>
      </c>
      <c r="AL780" s="26">
        <v>73.8</v>
      </c>
      <c r="AM780" s="26">
        <v>3.1</v>
      </c>
      <c r="BA780" s="36" t="s">
        <v>788</v>
      </c>
      <c r="BB780" s="37">
        <v>36200</v>
      </c>
      <c r="BC780" s="37">
        <v>65000</v>
      </c>
      <c r="BD780" s="38">
        <v>55.7</v>
      </c>
      <c r="BE780" s="38">
        <v>3.5</v>
      </c>
      <c r="BF780" s="37">
        <v>54000</v>
      </c>
      <c r="BG780" s="37">
        <v>65000</v>
      </c>
      <c r="BH780" s="38">
        <v>83</v>
      </c>
      <c r="BI780" s="38">
        <v>2.7</v>
      </c>
      <c r="BJ780" s="37">
        <v>2900</v>
      </c>
      <c r="BK780" s="37">
        <v>65000</v>
      </c>
      <c r="BL780" s="38">
        <v>4.5</v>
      </c>
      <c r="BM780" s="38">
        <v>1.5</v>
      </c>
      <c r="CA780" s="33" t="s">
        <v>1065</v>
      </c>
      <c r="CB780" s="37">
        <v>204000</v>
      </c>
      <c r="CC780" s="37">
        <v>355000</v>
      </c>
      <c r="CD780" s="38">
        <v>57.5</v>
      </c>
      <c r="CE780" s="38">
        <v>3.4</v>
      </c>
      <c r="CF780" s="37">
        <v>286100</v>
      </c>
      <c r="CG780" s="37">
        <v>355000</v>
      </c>
      <c r="CH780" s="38">
        <v>80.599999999999994</v>
      </c>
      <c r="CI780" s="38">
        <v>2.7</v>
      </c>
      <c r="CJ780" s="37">
        <v>21100</v>
      </c>
      <c r="CK780" s="37">
        <v>355000</v>
      </c>
      <c r="CL780" s="38">
        <v>5.9</v>
      </c>
      <c r="CM780" s="38">
        <v>1.6</v>
      </c>
    </row>
    <row r="781" spans="1:91" x14ac:dyDescent="0.3">
      <c r="A781" s="6" t="s">
        <v>188</v>
      </c>
      <c r="B781" s="7">
        <v>17800</v>
      </c>
      <c r="C781" s="7">
        <v>56300</v>
      </c>
      <c r="D781" s="8">
        <v>31.7</v>
      </c>
      <c r="E781" s="8">
        <v>3.2</v>
      </c>
      <c r="F781" s="7">
        <v>41500</v>
      </c>
      <c r="G781" s="7">
        <v>56300</v>
      </c>
      <c r="H781" s="8">
        <v>73.8</v>
      </c>
      <c r="I781" s="8">
        <v>3.1</v>
      </c>
      <c r="J781" s="7">
        <v>4900</v>
      </c>
      <c r="K781" s="7">
        <v>56300</v>
      </c>
      <c r="L781" s="8">
        <v>8.6</v>
      </c>
      <c r="M781" s="8">
        <v>2</v>
      </c>
      <c r="AA781" s="24" t="s">
        <v>778</v>
      </c>
      <c r="AB781" s="25">
        <v>23000</v>
      </c>
      <c r="AC781" s="25">
        <v>53800</v>
      </c>
      <c r="AD781" s="26">
        <v>42.7</v>
      </c>
      <c r="AE781" s="26">
        <v>3.3</v>
      </c>
      <c r="AF781" s="25">
        <v>3500</v>
      </c>
      <c r="AG781" s="25">
        <v>53800</v>
      </c>
      <c r="AH781" s="26">
        <v>6.4</v>
      </c>
      <c r="AI781" s="26">
        <v>1.6</v>
      </c>
      <c r="AJ781" s="25">
        <v>42800</v>
      </c>
      <c r="AK781" s="25">
        <v>53800</v>
      </c>
      <c r="AL781" s="26">
        <v>79.599999999999994</v>
      </c>
      <c r="AM781" s="26">
        <v>2.7</v>
      </c>
      <c r="BA781" s="36" t="s">
        <v>789</v>
      </c>
      <c r="BB781" s="37">
        <v>30400</v>
      </c>
      <c r="BC781" s="37">
        <v>64200</v>
      </c>
      <c r="BD781" s="38">
        <v>47.3</v>
      </c>
      <c r="BE781" s="38">
        <v>3.7</v>
      </c>
      <c r="BF781" s="37">
        <v>51100</v>
      </c>
      <c r="BG781" s="37">
        <v>64200</v>
      </c>
      <c r="BH781" s="38">
        <v>79.599999999999994</v>
      </c>
      <c r="BI781" s="38">
        <v>3</v>
      </c>
      <c r="BJ781" s="37">
        <v>4000</v>
      </c>
      <c r="BK781" s="37">
        <v>64200</v>
      </c>
      <c r="BL781" s="38">
        <v>6.2</v>
      </c>
      <c r="BM781" s="38">
        <v>1.8</v>
      </c>
      <c r="CA781" s="33" t="s">
        <v>1066</v>
      </c>
      <c r="CB781" s="37">
        <v>6400</v>
      </c>
      <c r="CC781" s="37">
        <v>15300</v>
      </c>
      <c r="CD781" s="38">
        <v>42.1</v>
      </c>
      <c r="CE781" s="38">
        <v>5.6</v>
      </c>
      <c r="CF781" s="37">
        <v>12500</v>
      </c>
      <c r="CG781" s="37">
        <v>15300</v>
      </c>
      <c r="CH781" s="38">
        <v>82.1</v>
      </c>
      <c r="CI781" s="38">
        <v>4.4000000000000004</v>
      </c>
      <c r="CJ781" s="37">
        <v>700</v>
      </c>
      <c r="CK781" s="37">
        <v>15300</v>
      </c>
      <c r="CL781" s="38">
        <v>4.4000000000000004</v>
      </c>
      <c r="CM781" s="38">
        <v>2.2999999999999998</v>
      </c>
    </row>
    <row r="782" spans="1:91" x14ac:dyDescent="0.3">
      <c r="A782" s="6" t="s">
        <v>189</v>
      </c>
      <c r="B782" s="7">
        <v>23000</v>
      </c>
      <c r="C782" s="7">
        <v>53800</v>
      </c>
      <c r="D782" s="8">
        <v>42.7</v>
      </c>
      <c r="E782" s="8">
        <v>3.3</v>
      </c>
      <c r="F782" s="7">
        <v>42800</v>
      </c>
      <c r="G782" s="7">
        <v>53800</v>
      </c>
      <c r="H782" s="8">
        <v>79.599999999999994</v>
      </c>
      <c r="I782" s="8">
        <v>2.7</v>
      </c>
      <c r="J782" s="7">
        <v>3500</v>
      </c>
      <c r="K782" s="7">
        <v>53800</v>
      </c>
      <c r="L782" s="8">
        <v>6.4</v>
      </c>
      <c r="M782" s="8">
        <v>1.6</v>
      </c>
      <c r="AA782" s="24" t="s">
        <v>779</v>
      </c>
      <c r="AB782" s="25">
        <v>28800</v>
      </c>
      <c r="AC782" s="25">
        <v>91800</v>
      </c>
      <c r="AD782" s="26">
        <v>31.4</v>
      </c>
      <c r="AE782" s="26">
        <v>3.3</v>
      </c>
      <c r="AF782" s="25">
        <v>10600</v>
      </c>
      <c r="AG782" s="25">
        <v>91800</v>
      </c>
      <c r="AH782" s="26">
        <v>11.5</v>
      </c>
      <c r="AI782" s="26">
        <v>2.2999999999999998</v>
      </c>
      <c r="AJ782" s="25">
        <v>63500</v>
      </c>
      <c r="AK782" s="25">
        <v>91800</v>
      </c>
      <c r="AL782" s="26">
        <v>69.099999999999994</v>
      </c>
      <c r="AM782" s="26">
        <v>3.3</v>
      </c>
      <c r="BA782" s="36" t="s">
        <v>790</v>
      </c>
      <c r="BB782" s="37">
        <v>31400</v>
      </c>
      <c r="BC782" s="37">
        <v>57500</v>
      </c>
      <c r="BD782" s="38">
        <v>54.6</v>
      </c>
      <c r="BE782" s="38">
        <v>3.9</v>
      </c>
      <c r="BF782" s="37">
        <v>48500</v>
      </c>
      <c r="BG782" s="37">
        <v>57500</v>
      </c>
      <c r="BH782" s="38">
        <v>84.4</v>
      </c>
      <c r="BI782" s="38">
        <v>2.9</v>
      </c>
      <c r="BJ782" s="37">
        <v>3200</v>
      </c>
      <c r="BK782" s="37">
        <v>57500</v>
      </c>
      <c r="BL782" s="38">
        <v>5.5</v>
      </c>
      <c r="BM782" s="38">
        <v>1.8</v>
      </c>
      <c r="CA782" s="33" t="s">
        <v>793</v>
      </c>
      <c r="CB782" s="37">
        <v>39100</v>
      </c>
      <c r="CC782" s="37">
        <v>101200</v>
      </c>
      <c r="CD782" s="38">
        <v>38.6</v>
      </c>
      <c r="CE782" s="38">
        <v>3.6</v>
      </c>
      <c r="CF782" s="37">
        <v>69900</v>
      </c>
      <c r="CG782" s="37">
        <v>101200</v>
      </c>
      <c r="CH782" s="38">
        <v>69.099999999999994</v>
      </c>
      <c r="CI782" s="38">
        <v>3.4</v>
      </c>
      <c r="CJ782" s="37">
        <v>16700</v>
      </c>
      <c r="CK782" s="37">
        <v>101200</v>
      </c>
      <c r="CL782" s="38">
        <v>16.5</v>
      </c>
      <c r="CM782" s="38">
        <v>2.8</v>
      </c>
    </row>
    <row r="783" spans="1:91" x14ac:dyDescent="0.3">
      <c r="A783" s="6" t="s">
        <v>190</v>
      </c>
      <c r="B783" s="7">
        <v>28800</v>
      </c>
      <c r="C783" s="7">
        <v>91800</v>
      </c>
      <c r="D783" s="8">
        <v>31.4</v>
      </c>
      <c r="E783" s="8">
        <v>3.3</v>
      </c>
      <c r="F783" s="7">
        <v>63500</v>
      </c>
      <c r="G783" s="7">
        <v>91800</v>
      </c>
      <c r="H783" s="8">
        <v>69.099999999999994</v>
      </c>
      <c r="I783" s="8">
        <v>3.3</v>
      </c>
      <c r="J783" s="7">
        <v>10600</v>
      </c>
      <c r="K783" s="7">
        <v>91800</v>
      </c>
      <c r="L783" s="8">
        <v>11.5</v>
      </c>
      <c r="M783" s="8">
        <v>2.2999999999999998</v>
      </c>
      <c r="AA783" s="24" t="s">
        <v>780</v>
      </c>
      <c r="AB783" s="25">
        <v>83700</v>
      </c>
      <c r="AC783" s="25">
        <v>159000</v>
      </c>
      <c r="AD783" s="26">
        <v>52.6</v>
      </c>
      <c r="AE783" s="26">
        <v>3.8</v>
      </c>
      <c r="AF783" s="25">
        <v>11300</v>
      </c>
      <c r="AG783" s="25">
        <v>159000</v>
      </c>
      <c r="AH783" s="26">
        <v>7.1</v>
      </c>
      <c r="AI783" s="26">
        <v>1.9</v>
      </c>
      <c r="AJ783" s="25">
        <v>126700</v>
      </c>
      <c r="AK783" s="25">
        <v>159000</v>
      </c>
      <c r="AL783" s="26">
        <v>79.7</v>
      </c>
      <c r="AM783" s="26">
        <v>3</v>
      </c>
      <c r="BA783" s="36" t="s">
        <v>1065</v>
      </c>
      <c r="BB783" s="37">
        <v>208400</v>
      </c>
      <c r="BC783" s="37">
        <v>354200</v>
      </c>
      <c r="BD783" s="38">
        <v>58.8</v>
      </c>
      <c r="BE783" s="38">
        <v>3.4</v>
      </c>
      <c r="BF783" s="37">
        <v>290000</v>
      </c>
      <c r="BG783" s="37">
        <v>354200</v>
      </c>
      <c r="BH783" s="38">
        <v>81.900000000000006</v>
      </c>
      <c r="BI783" s="38">
        <v>2.6</v>
      </c>
      <c r="BJ783" s="37">
        <v>20800</v>
      </c>
      <c r="BK783" s="37">
        <v>354200</v>
      </c>
      <c r="BL783" s="38">
        <v>5.9</v>
      </c>
      <c r="BM783" s="38">
        <v>1.6</v>
      </c>
      <c r="CA783" s="33" t="s">
        <v>794</v>
      </c>
      <c r="CB783" s="37">
        <v>99000</v>
      </c>
      <c r="CC783" s="37">
        <v>228700</v>
      </c>
      <c r="CD783" s="38">
        <v>43.3</v>
      </c>
      <c r="CE783" s="38">
        <v>3.6</v>
      </c>
      <c r="CF783" s="37">
        <v>174800</v>
      </c>
      <c r="CG783" s="37">
        <v>228700</v>
      </c>
      <c r="CH783" s="38">
        <v>76.400000000000006</v>
      </c>
      <c r="CI783" s="38">
        <v>3</v>
      </c>
      <c r="CJ783" s="37">
        <v>16700</v>
      </c>
      <c r="CK783" s="37">
        <v>228700</v>
      </c>
      <c r="CL783" s="38">
        <v>7.3</v>
      </c>
      <c r="CM783" s="38">
        <v>1.9</v>
      </c>
    </row>
    <row r="784" spans="1:91" x14ac:dyDescent="0.3">
      <c r="A784" s="6" t="s">
        <v>191</v>
      </c>
      <c r="B784" s="7">
        <v>83700</v>
      </c>
      <c r="C784" s="7">
        <v>159000</v>
      </c>
      <c r="D784" s="8">
        <v>52.6</v>
      </c>
      <c r="E784" s="8">
        <v>3.8</v>
      </c>
      <c r="F784" s="7">
        <v>126700</v>
      </c>
      <c r="G784" s="7">
        <v>159000</v>
      </c>
      <c r="H784" s="8">
        <v>79.7</v>
      </c>
      <c r="I784" s="8">
        <v>3</v>
      </c>
      <c r="J784" s="7">
        <v>11300</v>
      </c>
      <c r="K784" s="7">
        <v>159000</v>
      </c>
      <c r="L784" s="8">
        <v>7.1</v>
      </c>
      <c r="M784" s="8">
        <v>1.9</v>
      </c>
      <c r="AA784" s="24" t="s">
        <v>781</v>
      </c>
      <c r="AB784" s="25">
        <v>72000</v>
      </c>
      <c r="AC784" s="25">
        <v>165500</v>
      </c>
      <c r="AD784" s="26">
        <v>43.5</v>
      </c>
      <c r="AE784" s="26">
        <v>4.0999999999999996</v>
      </c>
      <c r="AF784" s="25">
        <v>11800</v>
      </c>
      <c r="AG784" s="25">
        <v>165500</v>
      </c>
      <c r="AH784" s="26">
        <v>7.1</v>
      </c>
      <c r="AI784" s="26">
        <v>2.1</v>
      </c>
      <c r="AJ784" s="25">
        <v>127400</v>
      </c>
      <c r="AK784" s="25">
        <v>165500</v>
      </c>
      <c r="AL784" s="26">
        <v>77</v>
      </c>
      <c r="AM784" s="26">
        <v>3.5</v>
      </c>
      <c r="BA784" s="36" t="s">
        <v>1066</v>
      </c>
      <c r="BB784" s="37">
        <v>7100</v>
      </c>
      <c r="BC784" s="37">
        <v>15100</v>
      </c>
      <c r="BD784" s="38">
        <v>46.7</v>
      </c>
      <c r="BE784" s="38">
        <v>5.2</v>
      </c>
      <c r="BF784" s="37">
        <v>12500</v>
      </c>
      <c r="BG784" s="37">
        <v>15100</v>
      </c>
      <c r="BH784" s="38">
        <v>82.5</v>
      </c>
      <c r="BI784" s="38">
        <v>3.9</v>
      </c>
      <c r="BJ784" s="37">
        <v>800</v>
      </c>
      <c r="BK784" s="37">
        <v>15100</v>
      </c>
      <c r="BL784" s="38">
        <v>5.0999999999999996</v>
      </c>
      <c r="BM784" s="38">
        <v>2.2999999999999998</v>
      </c>
      <c r="CA784" s="33" t="s">
        <v>795</v>
      </c>
      <c r="CB784" s="37">
        <v>195600</v>
      </c>
      <c r="CC784" s="37">
        <v>433500</v>
      </c>
      <c r="CD784" s="38">
        <v>45.1</v>
      </c>
      <c r="CE784" s="38">
        <v>3.1</v>
      </c>
      <c r="CF784" s="37">
        <v>296200</v>
      </c>
      <c r="CG784" s="37">
        <v>433500</v>
      </c>
      <c r="CH784" s="38">
        <v>68.3</v>
      </c>
      <c r="CI784" s="38">
        <v>2.9</v>
      </c>
      <c r="CJ784" s="37">
        <v>70900</v>
      </c>
      <c r="CK784" s="37">
        <v>433500</v>
      </c>
      <c r="CL784" s="38">
        <v>16.399999999999999</v>
      </c>
      <c r="CM784" s="38">
        <v>2.2999999999999998</v>
      </c>
    </row>
    <row r="785" spans="1:91" x14ac:dyDescent="0.3">
      <c r="A785" s="6" t="s">
        <v>192</v>
      </c>
      <c r="B785" s="7">
        <v>72000</v>
      </c>
      <c r="C785" s="7">
        <v>165500</v>
      </c>
      <c r="D785" s="8">
        <v>43.5</v>
      </c>
      <c r="E785" s="8">
        <v>4.0999999999999996</v>
      </c>
      <c r="F785" s="7">
        <v>127400</v>
      </c>
      <c r="G785" s="7">
        <v>165500</v>
      </c>
      <c r="H785" s="8">
        <v>77</v>
      </c>
      <c r="I785" s="8">
        <v>3.5</v>
      </c>
      <c r="J785" s="7">
        <v>11800</v>
      </c>
      <c r="K785" s="7">
        <v>165500</v>
      </c>
      <c r="L785" s="8">
        <v>7.1</v>
      </c>
      <c r="M785" s="8">
        <v>2.1</v>
      </c>
      <c r="AA785" s="24" t="s">
        <v>782</v>
      </c>
      <c r="AB785" s="25">
        <v>29200</v>
      </c>
      <c r="AC785" s="25">
        <v>69500</v>
      </c>
      <c r="AD785" s="26">
        <v>42</v>
      </c>
      <c r="AE785" s="26">
        <v>3.7</v>
      </c>
      <c r="AF785" s="25">
        <v>5500</v>
      </c>
      <c r="AG785" s="25">
        <v>69500</v>
      </c>
      <c r="AH785" s="26">
        <v>7.9</v>
      </c>
      <c r="AI785" s="26">
        <v>2</v>
      </c>
      <c r="AJ785" s="25">
        <v>53200</v>
      </c>
      <c r="AK785" s="25">
        <v>69500</v>
      </c>
      <c r="AL785" s="26">
        <v>76.5</v>
      </c>
      <c r="AM785" s="26">
        <v>3.2</v>
      </c>
      <c r="BA785" s="36" t="s">
        <v>793</v>
      </c>
      <c r="BB785" s="37">
        <v>35000</v>
      </c>
      <c r="BC785" s="37">
        <v>100800</v>
      </c>
      <c r="BD785" s="38">
        <v>34.700000000000003</v>
      </c>
      <c r="BE785" s="38">
        <v>3.4</v>
      </c>
      <c r="BF785" s="37">
        <v>70100</v>
      </c>
      <c r="BG785" s="37">
        <v>100800</v>
      </c>
      <c r="BH785" s="38">
        <v>69.5</v>
      </c>
      <c r="BI785" s="38">
        <v>3.3</v>
      </c>
      <c r="BJ785" s="37">
        <v>10100</v>
      </c>
      <c r="BK785" s="37">
        <v>100800</v>
      </c>
      <c r="BL785" s="38">
        <v>10</v>
      </c>
      <c r="BM785" s="38">
        <v>2.1</v>
      </c>
      <c r="CA785" s="33" t="s">
        <v>796</v>
      </c>
      <c r="CB785" s="37">
        <v>61000</v>
      </c>
      <c r="CC785" s="37">
        <v>139500</v>
      </c>
      <c r="CD785" s="38">
        <v>43.7</v>
      </c>
      <c r="CE785" s="38">
        <v>4.8</v>
      </c>
      <c r="CF785" s="37">
        <v>110000</v>
      </c>
      <c r="CG785" s="37">
        <v>139500</v>
      </c>
      <c r="CH785" s="38">
        <v>78.900000000000006</v>
      </c>
      <c r="CI785" s="38">
        <v>4</v>
      </c>
      <c r="CJ785" s="37">
        <v>9600</v>
      </c>
      <c r="CK785" s="37">
        <v>139500</v>
      </c>
      <c r="CL785" s="38">
        <v>6.9</v>
      </c>
      <c r="CM785" s="38">
        <v>2.5</v>
      </c>
    </row>
    <row r="786" spans="1:91" x14ac:dyDescent="0.3">
      <c r="A786" s="6" t="s">
        <v>193</v>
      </c>
      <c r="B786" s="7">
        <v>29200</v>
      </c>
      <c r="C786" s="7">
        <v>69500</v>
      </c>
      <c r="D786" s="8">
        <v>42</v>
      </c>
      <c r="E786" s="8">
        <v>3.7</v>
      </c>
      <c r="F786" s="7">
        <v>53200</v>
      </c>
      <c r="G786" s="7">
        <v>69500</v>
      </c>
      <c r="H786" s="8">
        <v>76.5</v>
      </c>
      <c r="I786" s="8">
        <v>3.2</v>
      </c>
      <c r="J786" s="7">
        <v>5500</v>
      </c>
      <c r="K786" s="7">
        <v>69500</v>
      </c>
      <c r="L786" s="8">
        <v>7.9</v>
      </c>
      <c r="M786" s="8">
        <v>2</v>
      </c>
      <c r="AA786" s="24" t="s">
        <v>783</v>
      </c>
      <c r="AB786" s="25">
        <v>20600</v>
      </c>
      <c r="AC786" s="25">
        <v>49700</v>
      </c>
      <c r="AD786" s="26">
        <v>41.5</v>
      </c>
      <c r="AE786" s="26">
        <v>3.6</v>
      </c>
      <c r="AF786" s="25">
        <v>3500</v>
      </c>
      <c r="AG786" s="25">
        <v>49700</v>
      </c>
      <c r="AH786" s="26">
        <v>7.1</v>
      </c>
      <c r="AI786" s="26">
        <v>1.9</v>
      </c>
      <c r="AJ786" s="25">
        <v>37900</v>
      </c>
      <c r="AK786" s="25">
        <v>49700</v>
      </c>
      <c r="AL786" s="26">
        <v>76.099999999999994</v>
      </c>
      <c r="AM786" s="26">
        <v>3.1</v>
      </c>
      <c r="BA786" s="36" t="s">
        <v>794</v>
      </c>
      <c r="BB786" s="37">
        <v>99600</v>
      </c>
      <c r="BC786" s="37">
        <v>226300</v>
      </c>
      <c r="BD786" s="38">
        <v>44</v>
      </c>
      <c r="BE786" s="38">
        <v>3.7</v>
      </c>
      <c r="BF786" s="37">
        <v>171400</v>
      </c>
      <c r="BG786" s="37">
        <v>226300</v>
      </c>
      <c r="BH786" s="38">
        <v>75.7</v>
      </c>
      <c r="BI786" s="38">
        <v>3.2</v>
      </c>
      <c r="BJ786" s="37">
        <v>18600</v>
      </c>
      <c r="BK786" s="37">
        <v>226300</v>
      </c>
      <c r="BL786" s="38">
        <v>8.1999999999999993</v>
      </c>
      <c r="BM786" s="38">
        <v>2.1</v>
      </c>
      <c r="CA786" s="33" t="s">
        <v>797</v>
      </c>
      <c r="CB786" s="37">
        <v>19300</v>
      </c>
      <c r="CC786" s="37">
        <v>47300</v>
      </c>
      <c r="CD786" s="38">
        <v>40.9</v>
      </c>
      <c r="CE786" s="38">
        <v>4</v>
      </c>
      <c r="CF786" s="37">
        <v>35200</v>
      </c>
      <c r="CG786" s="37">
        <v>47300</v>
      </c>
      <c r="CH786" s="38">
        <v>74.5</v>
      </c>
      <c r="CI786" s="38">
        <v>3.5</v>
      </c>
      <c r="CJ786" s="37">
        <v>4800</v>
      </c>
      <c r="CK786" s="37">
        <v>47300</v>
      </c>
      <c r="CL786" s="38">
        <v>10.1</v>
      </c>
      <c r="CM786" s="38">
        <v>2.4</v>
      </c>
    </row>
    <row r="787" spans="1:91" x14ac:dyDescent="0.3">
      <c r="A787" s="6" t="s">
        <v>194</v>
      </c>
      <c r="B787" s="7">
        <v>20600</v>
      </c>
      <c r="C787" s="7">
        <v>49700</v>
      </c>
      <c r="D787" s="8">
        <v>41.5</v>
      </c>
      <c r="E787" s="8">
        <v>3.6</v>
      </c>
      <c r="F787" s="7">
        <v>37900</v>
      </c>
      <c r="G787" s="7">
        <v>49700</v>
      </c>
      <c r="H787" s="8">
        <v>76.099999999999994</v>
      </c>
      <c r="I787" s="8">
        <v>3.1</v>
      </c>
      <c r="J787" s="7">
        <v>3500</v>
      </c>
      <c r="K787" s="7">
        <v>49700</v>
      </c>
      <c r="L787" s="8">
        <v>7.1</v>
      </c>
      <c r="M787" s="8">
        <v>1.9</v>
      </c>
      <c r="AA787" s="24" t="s">
        <v>784</v>
      </c>
      <c r="AB787" s="25">
        <v>11600</v>
      </c>
      <c r="AC787" s="25">
        <v>31400</v>
      </c>
      <c r="AD787" s="26">
        <v>36.700000000000003</v>
      </c>
      <c r="AE787" s="26">
        <v>4.8</v>
      </c>
      <c r="AF787" s="25">
        <v>3100</v>
      </c>
      <c r="AG787" s="25">
        <v>31400</v>
      </c>
      <c r="AH787" s="26">
        <v>10</v>
      </c>
      <c r="AI787" s="26">
        <v>3</v>
      </c>
      <c r="AJ787" s="25">
        <v>22700</v>
      </c>
      <c r="AK787" s="25">
        <v>31400</v>
      </c>
      <c r="AL787" s="26">
        <v>72.3</v>
      </c>
      <c r="AM787" s="26">
        <v>4.4000000000000004</v>
      </c>
      <c r="BA787" s="36" t="s">
        <v>795</v>
      </c>
      <c r="BB787" s="37">
        <v>197100</v>
      </c>
      <c r="BC787" s="37">
        <v>429500</v>
      </c>
      <c r="BD787" s="38">
        <v>45.9</v>
      </c>
      <c r="BE787" s="38">
        <v>3.3</v>
      </c>
      <c r="BF787" s="37">
        <v>297000</v>
      </c>
      <c r="BG787" s="37">
        <v>429500</v>
      </c>
      <c r="BH787" s="38">
        <v>69.099999999999994</v>
      </c>
      <c r="BI787" s="38">
        <v>3.1</v>
      </c>
      <c r="BJ787" s="37">
        <v>61700</v>
      </c>
      <c r="BK787" s="37">
        <v>429500</v>
      </c>
      <c r="BL787" s="38">
        <v>14.4</v>
      </c>
      <c r="BM787" s="38">
        <v>2.2999999999999998</v>
      </c>
      <c r="CA787" s="33" t="s">
        <v>798</v>
      </c>
      <c r="CB787" s="37">
        <v>24200</v>
      </c>
      <c r="CC787" s="37">
        <v>56400</v>
      </c>
      <c r="CD787" s="38">
        <v>42.9</v>
      </c>
      <c r="CE787" s="38">
        <v>4</v>
      </c>
      <c r="CF787" s="37">
        <v>43300</v>
      </c>
      <c r="CG787" s="37">
        <v>56400</v>
      </c>
      <c r="CH787" s="38">
        <v>76.7</v>
      </c>
      <c r="CI787" s="38">
        <v>3.4</v>
      </c>
      <c r="CJ787" s="37">
        <v>5300</v>
      </c>
      <c r="CK787" s="37">
        <v>56400</v>
      </c>
      <c r="CL787" s="38">
        <v>9.4</v>
      </c>
      <c r="CM787" s="38">
        <v>2.4</v>
      </c>
    </row>
    <row r="788" spans="1:91" x14ac:dyDescent="0.3">
      <c r="A788" s="6" t="s">
        <v>195</v>
      </c>
      <c r="B788" s="7">
        <v>11600</v>
      </c>
      <c r="C788" s="7">
        <v>31400</v>
      </c>
      <c r="D788" s="8">
        <v>36.700000000000003</v>
      </c>
      <c r="E788" s="8">
        <v>4.8</v>
      </c>
      <c r="F788" s="7">
        <v>22700</v>
      </c>
      <c r="G788" s="7">
        <v>31400</v>
      </c>
      <c r="H788" s="8">
        <v>72.3</v>
      </c>
      <c r="I788" s="8">
        <v>4.4000000000000004</v>
      </c>
      <c r="J788" s="7">
        <v>3100</v>
      </c>
      <c r="K788" s="7">
        <v>31400</v>
      </c>
      <c r="L788" s="8">
        <v>10</v>
      </c>
      <c r="M788" s="8">
        <v>3</v>
      </c>
      <c r="AA788" s="24" t="s">
        <v>785</v>
      </c>
      <c r="AB788" s="25">
        <v>28500</v>
      </c>
      <c r="AC788" s="25">
        <v>88000</v>
      </c>
      <c r="AD788" s="26">
        <v>32.4</v>
      </c>
      <c r="AE788" s="26">
        <v>3.2</v>
      </c>
      <c r="AF788" s="25">
        <v>8300</v>
      </c>
      <c r="AG788" s="25">
        <v>88000</v>
      </c>
      <c r="AH788" s="26">
        <v>9.4</v>
      </c>
      <c r="AI788" s="26">
        <v>2</v>
      </c>
      <c r="AJ788" s="25">
        <v>65100</v>
      </c>
      <c r="AK788" s="25">
        <v>88000</v>
      </c>
      <c r="AL788" s="26">
        <v>74.099999999999994</v>
      </c>
      <c r="AM788" s="26">
        <v>3</v>
      </c>
      <c r="BA788" s="36" t="s">
        <v>796</v>
      </c>
      <c r="BB788" s="37">
        <v>61500</v>
      </c>
      <c r="BC788" s="37">
        <v>139300</v>
      </c>
      <c r="BD788" s="38">
        <v>44.1</v>
      </c>
      <c r="BE788" s="38">
        <v>4.3</v>
      </c>
      <c r="BF788" s="37">
        <v>109400</v>
      </c>
      <c r="BG788" s="37">
        <v>139300</v>
      </c>
      <c r="BH788" s="38">
        <v>78.5</v>
      </c>
      <c r="BI788" s="38">
        <v>3.5</v>
      </c>
      <c r="BJ788" s="37">
        <v>9100</v>
      </c>
      <c r="BK788" s="37">
        <v>139300</v>
      </c>
      <c r="BL788" s="38">
        <v>6.5</v>
      </c>
      <c r="BM788" s="38">
        <v>2.1</v>
      </c>
      <c r="CA788" s="33" t="s">
        <v>799</v>
      </c>
      <c r="CB788" s="37">
        <v>23700</v>
      </c>
      <c r="CC788" s="37">
        <v>58900</v>
      </c>
      <c r="CD788" s="38">
        <v>40.200000000000003</v>
      </c>
      <c r="CE788" s="38">
        <v>3.8</v>
      </c>
      <c r="CF788" s="37">
        <v>44800</v>
      </c>
      <c r="CG788" s="37">
        <v>58900</v>
      </c>
      <c r="CH788" s="38">
        <v>76.099999999999994</v>
      </c>
      <c r="CI788" s="38">
        <v>3.3</v>
      </c>
      <c r="CJ788" s="37">
        <v>5400</v>
      </c>
      <c r="CK788" s="37">
        <v>58900</v>
      </c>
      <c r="CL788" s="38">
        <v>9.1</v>
      </c>
      <c r="CM788" s="38">
        <v>2.2000000000000002</v>
      </c>
    </row>
    <row r="789" spans="1:91" x14ac:dyDescent="0.3">
      <c r="A789" s="6" t="s">
        <v>196</v>
      </c>
      <c r="B789" s="7">
        <v>28500</v>
      </c>
      <c r="C789" s="7">
        <v>88000</v>
      </c>
      <c r="D789" s="8">
        <v>32.4</v>
      </c>
      <c r="E789" s="8">
        <v>3.2</v>
      </c>
      <c r="F789" s="7">
        <v>65100</v>
      </c>
      <c r="G789" s="7">
        <v>88000</v>
      </c>
      <c r="H789" s="8">
        <v>74.099999999999994</v>
      </c>
      <c r="I789" s="8">
        <v>3</v>
      </c>
      <c r="J789" s="7">
        <v>8300</v>
      </c>
      <c r="K789" s="7">
        <v>88000</v>
      </c>
      <c r="L789" s="8">
        <v>9.4</v>
      </c>
      <c r="M789" s="8">
        <v>2</v>
      </c>
      <c r="AA789" s="24" t="s">
        <v>786</v>
      </c>
      <c r="AB789" s="25">
        <v>39300</v>
      </c>
      <c r="AC789" s="25">
        <v>96000</v>
      </c>
      <c r="AD789" s="26">
        <v>40.9</v>
      </c>
      <c r="AE789" s="26">
        <v>3.4</v>
      </c>
      <c r="AF789" s="25">
        <v>11700</v>
      </c>
      <c r="AG789" s="25">
        <v>96000</v>
      </c>
      <c r="AH789" s="26">
        <v>12.2</v>
      </c>
      <c r="AI789" s="26">
        <v>2.2999999999999998</v>
      </c>
      <c r="AJ789" s="25">
        <v>69800</v>
      </c>
      <c r="AK789" s="25">
        <v>96000</v>
      </c>
      <c r="AL789" s="26">
        <v>72.7</v>
      </c>
      <c r="AM789" s="26">
        <v>3.1</v>
      </c>
      <c r="BA789" s="36" t="s">
        <v>797</v>
      </c>
      <c r="BB789" s="37">
        <v>17800</v>
      </c>
      <c r="BC789" s="37">
        <v>48400</v>
      </c>
      <c r="BD789" s="38">
        <v>36.700000000000003</v>
      </c>
      <c r="BE789" s="38">
        <v>3.7</v>
      </c>
      <c r="BF789" s="37">
        <v>34900</v>
      </c>
      <c r="BG789" s="37">
        <v>48400</v>
      </c>
      <c r="BH789" s="38">
        <v>72.2</v>
      </c>
      <c r="BI789" s="38">
        <v>3.4</v>
      </c>
      <c r="BJ789" s="37">
        <v>6400</v>
      </c>
      <c r="BK789" s="37">
        <v>48400</v>
      </c>
      <c r="BL789" s="38">
        <v>13.2</v>
      </c>
      <c r="BM789" s="38">
        <v>2.6</v>
      </c>
      <c r="CA789" s="33" t="s">
        <v>800</v>
      </c>
      <c r="CB789" s="37">
        <v>31300</v>
      </c>
      <c r="CC789" s="37">
        <v>80000</v>
      </c>
      <c r="CD789" s="38">
        <v>39.1</v>
      </c>
      <c r="CE789" s="38">
        <v>3.8</v>
      </c>
      <c r="CF789" s="37">
        <v>58900</v>
      </c>
      <c r="CG789" s="37">
        <v>80000</v>
      </c>
      <c r="CH789" s="38">
        <v>73.7</v>
      </c>
      <c r="CI789" s="38">
        <v>3.4</v>
      </c>
      <c r="CJ789" s="37">
        <v>7900</v>
      </c>
      <c r="CK789" s="37">
        <v>80000</v>
      </c>
      <c r="CL789" s="38">
        <v>9.9</v>
      </c>
      <c r="CM789" s="38">
        <v>2.2999999999999998</v>
      </c>
    </row>
    <row r="790" spans="1:91" x14ac:dyDescent="0.3">
      <c r="A790" s="6" t="s">
        <v>197</v>
      </c>
      <c r="B790" s="7">
        <v>39300</v>
      </c>
      <c r="C790" s="7">
        <v>96000</v>
      </c>
      <c r="D790" s="8">
        <v>40.9</v>
      </c>
      <c r="E790" s="8">
        <v>3.4</v>
      </c>
      <c r="F790" s="7">
        <v>69800</v>
      </c>
      <c r="G790" s="7">
        <v>96000</v>
      </c>
      <c r="H790" s="8">
        <v>72.7</v>
      </c>
      <c r="I790" s="8">
        <v>3.1</v>
      </c>
      <c r="J790" s="7">
        <v>11700</v>
      </c>
      <c r="K790" s="7">
        <v>96000</v>
      </c>
      <c r="L790" s="8">
        <v>12.2</v>
      </c>
      <c r="M790" s="8">
        <v>2.2999999999999998</v>
      </c>
      <c r="AA790" s="24" t="s">
        <v>787</v>
      </c>
      <c r="AB790" s="25">
        <v>26900</v>
      </c>
      <c r="AC790" s="25">
        <v>75500</v>
      </c>
      <c r="AD790" s="26">
        <v>35.700000000000003</v>
      </c>
      <c r="AE790" s="26">
        <v>3.5</v>
      </c>
      <c r="AF790" s="25">
        <v>11300</v>
      </c>
      <c r="AG790" s="25">
        <v>75500</v>
      </c>
      <c r="AH790" s="26">
        <v>14.9</v>
      </c>
      <c r="AI790" s="26">
        <v>2.6</v>
      </c>
      <c r="AJ790" s="25">
        <v>51600</v>
      </c>
      <c r="AK790" s="25">
        <v>75500</v>
      </c>
      <c r="AL790" s="26">
        <v>68.3</v>
      </c>
      <c r="AM790" s="26">
        <v>3.4</v>
      </c>
      <c r="BA790" s="36" t="s">
        <v>798</v>
      </c>
      <c r="BB790" s="37">
        <v>22100</v>
      </c>
      <c r="BC790" s="37">
        <v>55900</v>
      </c>
      <c r="BD790" s="38">
        <v>39.6</v>
      </c>
      <c r="BE790" s="38">
        <v>3.9</v>
      </c>
      <c r="BF790" s="37">
        <v>40500</v>
      </c>
      <c r="BG790" s="37">
        <v>55900</v>
      </c>
      <c r="BH790" s="38">
        <v>72.400000000000006</v>
      </c>
      <c r="BI790" s="38">
        <v>3.6</v>
      </c>
      <c r="BJ790" s="37">
        <v>5400</v>
      </c>
      <c r="BK790" s="37">
        <v>55900</v>
      </c>
      <c r="BL790" s="38">
        <v>9.6</v>
      </c>
      <c r="BM790" s="38">
        <v>2.4</v>
      </c>
      <c r="CA790" s="33" t="s">
        <v>801</v>
      </c>
      <c r="CB790" s="37">
        <v>83600</v>
      </c>
      <c r="CC790" s="37">
        <v>217400</v>
      </c>
      <c r="CD790" s="38">
        <v>38.5</v>
      </c>
      <c r="CE790" s="38">
        <v>3.5</v>
      </c>
      <c r="CF790" s="37">
        <v>152200</v>
      </c>
      <c r="CG790" s="37">
        <v>217400</v>
      </c>
      <c r="CH790" s="38">
        <v>70</v>
      </c>
      <c r="CI790" s="38">
        <v>3.3</v>
      </c>
      <c r="CJ790" s="37">
        <v>32700</v>
      </c>
      <c r="CK790" s="37">
        <v>217400</v>
      </c>
      <c r="CL790" s="38">
        <v>15.1</v>
      </c>
      <c r="CM790" s="38">
        <v>2.6</v>
      </c>
    </row>
    <row r="791" spans="1:91" x14ac:dyDescent="0.3">
      <c r="A791" s="6" t="s">
        <v>198</v>
      </c>
      <c r="B791" s="7">
        <v>26900</v>
      </c>
      <c r="C791" s="7">
        <v>75500</v>
      </c>
      <c r="D791" s="8">
        <v>35.700000000000003</v>
      </c>
      <c r="E791" s="8">
        <v>3.5</v>
      </c>
      <c r="F791" s="7">
        <v>51600</v>
      </c>
      <c r="G791" s="7">
        <v>75500</v>
      </c>
      <c r="H791" s="8">
        <v>68.3</v>
      </c>
      <c r="I791" s="8">
        <v>3.4</v>
      </c>
      <c r="J791" s="7">
        <v>11300</v>
      </c>
      <c r="K791" s="7">
        <v>75500</v>
      </c>
      <c r="L791" s="8">
        <v>14.9</v>
      </c>
      <c r="M791" s="8">
        <v>2.6</v>
      </c>
      <c r="AA791" s="24" t="s">
        <v>788</v>
      </c>
      <c r="AB791" s="25">
        <v>38400</v>
      </c>
      <c r="AC791" s="25">
        <v>65500</v>
      </c>
      <c r="AD791" s="26">
        <v>58.7</v>
      </c>
      <c r="AE791" s="26">
        <v>3.5</v>
      </c>
      <c r="AF791" s="25">
        <v>3200</v>
      </c>
      <c r="AG791" s="25">
        <v>65500</v>
      </c>
      <c r="AH791" s="26">
        <v>4.8</v>
      </c>
      <c r="AI791" s="26">
        <v>1.5</v>
      </c>
      <c r="AJ791" s="25">
        <v>56800</v>
      </c>
      <c r="AK791" s="25">
        <v>65500</v>
      </c>
      <c r="AL791" s="26">
        <v>86.8</v>
      </c>
      <c r="AM791" s="26">
        <v>2.4</v>
      </c>
      <c r="BA791" s="36" t="s">
        <v>799</v>
      </c>
      <c r="BB791" s="37">
        <v>22600</v>
      </c>
      <c r="BC791" s="37">
        <v>58900</v>
      </c>
      <c r="BD791" s="38">
        <v>38.5</v>
      </c>
      <c r="BE791" s="38">
        <v>3.7</v>
      </c>
      <c r="BF791" s="37">
        <v>43800</v>
      </c>
      <c r="BG791" s="37">
        <v>58900</v>
      </c>
      <c r="BH791" s="38">
        <v>74.3</v>
      </c>
      <c r="BI791" s="38">
        <v>3.3</v>
      </c>
      <c r="BJ791" s="37">
        <v>4800</v>
      </c>
      <c r="BK791" s="37">
        <v>58900</v>
      </c>
      <c r="BL791" s="38">
        <v>8.1999999999999993</v>
      </c>
      <c r="BM791" s="38">
        <v>2.1</v>
      </c>
      <c r="CA791" s="33" t="s">
        <v>802</v>
      </c>
      <c r="CB791" s="37">
        <v>5700</v>
      </c>
      <c r="CC791" s="37">
        <v>12700</v>
      </c>
      <c r="CD791" s="38">
        <v>44.6</v>
      </c>
      <c r="CE791" s="38">
        <v>9.8000000000000007</v>
      </c>
      <c r="CF791" s="37">
        <v>9800</v>
      </c>
      <c r="CG791" s="37">
        <v>12700</v>
      </c>
      <c r="CH791" s="38">
        <v>77.2</v>
      </c>
      <c r="CI791" s="38">
        <v>8.3000000000000007</v>
      </c>
      <c r="CJ791" s="37" t="s">
        <v>608</v>
      </c>
      <c r="CK791" s="37">
        <v>12700</v>
      </c>
      <c r="CL791" s="38">
        <v>2.1</v>
      </c>
      <c r="CM791" s="37" t="s">
        <v>100</v>
      </c>
    </row>
    <row r="792" spans="1:91" x14ac:dyDescent="0.3">
      <c r="A792" s="6" t="s">
        <v>199</v>
      </c>
      <c r="B792" s="7">
        <v>38400</v>
      </c>
      <c r="C792" s="7">
        <v>65500</v>
      </c>
      <c r="D792" s="8">
        <v>58.7</v>
      </c>
      <c r="E792" s="8">
        <v>3.5</v>
      </c>
      <c r="F792" s="7">
        <v>56800</v>
      </c>
      <c r="G792" s="7">
        <v>65500</v>
      </c>
      <c r="H792" s="8">
        <v>86.8</v>
      </c>
      <c r="I792" s="8">
        <v>2.4</v>
      </c>
      <c r="J792" s="7">
        <v>3200</v>
      </c>
      <c r="K792" s="7">
        <v>65500</v>
      </c>
      <c r="L792" s="8">
        <v>4.8</v>
      </c>
      <c r="M792" s="8">
        <v>1.5</v>
      </c>
      <c r="AA792" s="24" t="s">
        <v>789</v>
      </c>
      <c r="AB792" s="25">
        <v>29200</v>
      </c>
      <c r="AC792" s="25">
        <v>63400</v>
      </c>
      <c r="AD792" s="26">
        <v>46</v>
      </c>
      <c r="AE792" s="26">
        <v>3.9</v>
      </c>
      <c r="AF792" s="25">
        <v>4700</v>
      </c>
      <c r="AG792" s="25">
        <v>63400</v>
      </c>
      <c r="AH792" s="26">
        <v>7.4</v>
      </c>
      <c r="AI792" s="26">
        <v>2</v>
      </c>
      <c r="AJ792" s="25">
        <v>49500</v>
      </c>
      <c r="AK792" s="25">
        <v>63400</v>
      </c>
      <c r="AL792" s="26">
        <v>78.099999999999994</v>
      </c>
      <c r="AM792" s="26">
        <v>3.2</v>
      </c>
      <c r="BA792" s="36" t="s">
        <v>800</v>
      </c>
      <c r="BB792" s="37">
        <v>30200</v>
      </c>
      <c r="BC792" s="37">
        <v>80400</v>
      </c>
      <c r="BD792" s="38">
        <v>37.5</v>
      </c>
      <c r="BE792" s="38">
        <v>3.6</v>
      </c>
      <c r="BF792" s="37">
        <v>57300</v>
      </c>
      <c r="BG792" s="37">
        <v>80400</v>
      </c>
      <c r="BH792" s="38">
        <v>71.3</v>
      </c>
      <c r="BI792" s="38">
        <v>3.3</v>
      </c>
      <c r="BJ792" s="37">
        <v>8400</v>
      </c>
      <c r="BK792" s="37">
        <v>80400</v>
      </c>
      <c r="BL792" s="38">
        <v>10.4</v>
      </c>
      <c r="BM792" s="38">
        <v>2.2999999999999998</v>
      </c>
      <c r="CA792" s="33" t="s">
        <v>803</v>
      </c>
      <c r="CB792" s="37">
        <v>43700</v>
      </c>
      <c r="CC792" s="37">
        <v>89600</v>
      </c>
      <c r="CD792" s="38">
        <v>48.8</v>
      </c>
      <c r="CE792" s="38">
        <v>3.9</v>
      </c>
      <c r="CF792" s="37">
        <v>72700</v>
      </c>
      <c r="CG792" s="37">
        <v>89600</v>
      </c>
      <c r="CH792" s="38">
        <v>81.099999999999994</v>
      </c>
      <c r="CI792" s="38">
        <v>3</v>
      </c>
      <c r="CJ792" s="37">
        <v>5900</v>
      </c>
      <c r="CK792" s="37">
        <v>89600</v>
      </c>
      <c r="CL792" s="38">
        <v>6.6</v>
      </c>
      <c r="CM792" s="38">
        <v>1.9</v>
      </c>
    </row>
    <row r="793" spans="1:91" x14ac:dyDescent="0.3">
      <c r="A793" s="6" t="s">
        <v>200</v>
      </c>
      <c r="B793" s="7">
        <v>29200</v>
      </c>
      <c r="C793" s="7">
        <v>63400</v>
      </c>
      <c r="D793" s="8">
        <v>46</v>
      </c>
      <c r="E793" s="8">
        <v>3.9</v>
      </c>
      <c r="F793" s="7">
        <v>49500</v>
      </c>
      <c r="G793" s="7">
        <v>63400</v>
      </c>
      <c r="H793" s="8">
        <v>78.099999999999994</v>
      </c>
      <c r="I793" s="8">
        <v>3.2</v>
      </c>
      <c r="J793" s="7">
        <v>4700</v>
      </c>
      <c r="K793" s="7">
        <v>63400</v>
      </c>
      <c r="L793" s="8">
        <v>7.4</v>
      </c>
      <c r="M793" s="8">
        <v>2</v>
      </c>
      <c r="AA793" s="24" t="s">
        <v>790</v>
      </c>
      <c r="AB793" s="25">
        <v>32700</v>
      </c>
      <c r="AC793" s="25">
        <v>57100</v>
      </c>
      <c r="AD793" s="26">
        <v>57.3</v>
      </c>
      <c r="AE793" s="26">
        <v>3.8</v>
      </c>
      <c r="AF793" s="25">
        <v>2600</v>
      </c>
      <c r="AG793" s="25">
        <v>57100</v>
      </c>
      <c r="AH793" s="26">
        <v>4.5999999999999996</v>
      </c>
      <c r="AI793" s="26">
        <v>1.6</v>
      </c>
      <c r="AJ793" s="25">
        <v>49300</v>
      </c>
      <c r="AK793" s="25">
        <v>57100</v>
      </c>
      <c r="AL793" s="26">
        <v>86.3</v>
      </c>
      <c r="AM793" s="26">
        <v>2.6</v>
      </c>
      <c r="BA793" s="36" t="s">
        <v>801</v>
      </c>
      <c r="BB793" s="37">
        <v>73100</v>
      </c>
      <c r="BC793" s="37">
        <v>218200</v>
      </c>
      <c r="BD793" s="38">
        <v>33.5</v>
      </c>
      <c r="BE793" s="38">
        <v>3.5</v>
      </c>
      <c r="BF793" s="37">
        <v>145500</v>
      </c>
      <c r="BG793" s="37">
        <v>218200</v>
      </c>
      <c r="BH793" s="38">
        <v>66.7</v>
      </c>
      <c r="BI793" s="38">
        <v>3.5</v>
      </c>
      <c r="BJ793" s="37">
        <v>33600</v>
      </c>
      <c r="BK793" s="37">
        <v>218200</v>
      </c>
      <c r="BL793" s="38">
        <v>15.4</v>
      </c>
      <c r="BM793" s="38">
        <v>2.7</v>
      </c>
      <c r="CA793" s="33" t="s">
        <v>804</v>
      </c>
      <c r="CB793" s="37">
        <v>49900</v>
      </c>
      <c r="CC793" s="37">
        <v>110600</v>
      </c>
      <c r="CD793" s="38">
        <v>45.1</v>
      </c>
      <c r="CE793" s="38">
        <v>3.8</v>
      </c>
      <c r="CF793" s="37">
        <v>86300</v>
      </c>
      <c r="CG793" s="37">
        <v>110600</v>
      </c>
      <c r="CH793" s="38">
        <v>78</v>
      </c>
      <c r="CI793" s="38">
        <v>3.2</v>
      </c>
      <c r="CJ793" s="37">
        <v>10400</v>
      </c>
      <c r="CK793" s="37">
        <v>110600</v>
      </c>
      <c r="CL793" s="38">
        <v>9.4</v>
      </c>
      <c r="CM793" s="38">
        <v>2.2999999999999998</v>
      </c>
    </row>
    <row r="794" spans="1:91" x14ac:dyDescent="0.3">
      <c r="A794" s="6" t="s">
        <v>201</v>
      </c>
      <c r="B794" s="7">
        <v>32700</v>
      </c>
      <c r="C794" s="7">
        <v>57100</v>
      </c>
      <c r="D794" s="8">
        <v>57.3</v>
      </c>
      <c r="E794" s="8">
        <v>3.8</v>
      </c>
      <c r="F794" s="7">
        <v>49300</v>
      </c>
      <c r="G794" s="7">
        <v>57100</v>
      </c>
      <c r="H794" s="8">
        <v>86.3</v>
      </c>
      <c r="I794" s="8">
        <v>2.6</v>
      </c>
      <c r="J794" s="7">
        <v>2600</v>
      </c>
      <c r="K794" s="7">
        <v>57100</v>
      </c>
      <c r="L794" s="8">
        <v>4.5999999999999996</v>
      </c>
      <c r="M794" s="8">
        <v>1.6</v>
      </c>
      <c r="AA794" s="24" t="s">
        <v>791</v>
      </c>
      <c r="AB794" s="25">
        <v>202600</v>
      </c>
      <c r="AC794" s="25">
        <v>342200</v>
      </c>
      <c r="AD794" s="26">
        <v>59.2</v>
      </c>
      <c r="AE794" s="26">
        <v>3.8</v>
      </c>
      <c r="AF794" s="25">
        <v>18900</v>
      </c>
      <c r="AG794" s="25">
        <v>342200</v>
      </c>
      <c r="AH794" s="26">
        <v>5.5</v>
      </c>
      <c r="AI794" s="26">
        <v>1.8</v>
      </c>
      <c r="AJ794" s="25">
        <v>289200</v>
      </c>
      <c r="AK794" s="25">
        <v>342200</v>
      </c>
      <c r="AL794" s="26">
        <v>84.5</v>
      </c>
      <c r="AM794" s="26">
        <v>2.8</v>
      </c>
      <c r="BA794" s="36" t="s">
        <v>802</v>
      </c>
      <c r="BB794" s="37">
        <v>5400</v>
      </c>
      <c r="BC794" s="37">
        <v>12700</v>
      </c>
      <c r="BD794" s="38">
        <v>42.5</v>
      </c>
      <c r="BE794" s="38">
        <v>8.3000000000000007</v>
      </c>
      <c r="BF794" s="37">
        <v>9600</v>
      </c>
      <c r="BG794" s="37">
        <v>12700</v>
      </c>
      <c r="BH794" s="38">
        <v>75.599999999999994</v>
      </c>
      <c r="BI794" s="38">
        <v>7.2</v>
      </c>
      <c r="BJ794" s="37" t="s">
        <v>608</v>
      </c>
      <c r="BK794" s="37">
        <v>12700</v>
      </c>
      <c r="BL794" s="38">
        <v>2.7</v>
      </c>
      <c r="BM794" s="37" t="s">
        <v>100</v>
      </c>
      <c r="CA794" s="33" t="s">
        <v>805</v>
      </c>
      <c r="CB794" s="37">
        <v>28400</v>
      </c>
      <c r="CC794" s="37">
        <v>67400</v>
      </c>
      <c r="CD794" s="38">
        <v>42.1</v>
      </c>
      <c r="CE794" s="38">
        <v>3.8</v>
      </c>
      <c r="CF794" s="37">
        <v>50100</v>
      </c>
      <c r="CG794" s="37">
        <v>67400</v>
      </c>
      <c r="CH794" s="38">
        <v>74.3</v>
      </c>
      <c r="CI794" s="38">
        <v>3.4</v>
      </c>
      <c r="CJ794" s="37">
        <v>5500</v>
      </c>
      <c r="CK794" s="37">
        <v>67400</v>
      </c>
      <c r="CL794" s="38">
        <v>8.1999999999999993</v>
      </c>
      <c r="CM794" s="38">
        <v>2.1</v>
      </c>
    </row>
    <row r="795" spans="1:91" x14ac:dyDescent="0.3">
      <c r="A795" s="6" t="s">
        <v>202</v>
      </c>
      <c r="B795" s="7">
        <v>202600</v>
      </c>
      <c r="C795" s="7">
        <v>342200</v>
      </c>
      <c r="D795" s="8">
        <v>59.2</v>
      </c>
      <c r="E795" s="8">
        <v>3.8</v>
      </c>
      <c r="F795" s="7">
        <v>289200</v>
      </c>
      <c r="G795" s="7">
        <v>342200</v>
      </c>
      <c r="H795" s="8">
        <v>84.5</v>
      </c>
      <c r="I795" s="8">
        <v>2.8</v>
      </c>
      <c r="J795" s="7">
        <v>18900</v>
      </c>
      <c r="K795" s="7">
        <v>342200</v>
      </c>
      <c r="L795" s="8">
        <v>5.5</v>
      </c>
      <c r="M795" s="8">
        <v>1.8</v>
      </c>
      <c r="AA795" s="24" t="s">
        <v>792</v>
      </c>
      <c r="AB795" s="25">
        <v>6900</v>
      </c>
      <c r="AC795" s="25">
        <v>15700</v>
      </c>
      <c r="AD795" s="26">
        <v>43.6</v>
      </c>
      <c r="AE795" s="26">
        <v>5.9</v>
      </c>
      <c r="AF795" s="25">
        <v>1300</v>
      </c>
      <c r="AG795" s="25">
        <v>15700</v>
      </c>
      <c r="AH795" s="26">
        <v>8.1999999999999993</v>
      </c>
      <c r="AI795" s="26">
        <v>3.3</v>
      </c>
      <c r="AJ795" s="25">
        <v>12200</v>
      </c>
      <c r="AK795" s="25">
        <v>15700</v>
      </c>
      <c r="AL795" s="26">
        <v>77.599999999999994</v>
      </c>
      <c r="AM795" s="26">
        <v>5</v>
      </c>
      <c r="BA795" s="36" t="s">
        <v>803</v>
      </c>
      <c r="BB795" s="37">
        <v>45900</v>
      </c>
      <c r="BC795" s="37">
        <v>88900</v>
      </c>
      <c r="BD795" s="38">
        <v>51.7</v>
      </c>
      <c r="BE795" s="38">
        <v>3.7</v>
      </c>
      <c r="BF795" s="37">
        <v>71700</v>
      </c>
      <c r="BG795" s="37">
        <v>88900</v>
      </c>
      <c r="BH795" s="38">
        <v>80.599999999999994</v>
      </c>
      <c r="BI795" s="38">
        <v>2.9</v>
      </c>
      <c r="BJ795" s="37">
        <v>6200</v>
      </c>
      <c r="BK795" s="37">
        <v>88900</v>
      </c>
      <c r="BL795" s="38">
        <v>7</v>
      </c>
      <c r="BM795" s="38">
        <v>1.9</v>
      </c>
      <c r="CA795" s="33" t="s">
        <v>806</v>
      </c>
      <c r="CB795" s="37">
        <v>3800</v>
      </c>
      <c r="CC795" s="37">
        <v>13800</v>
      </c>
      <c r="CD795" s="38">
        <v>27.5</v>
      </c>
      <c r="CE795" s="38">
        <v>10.5</v>
      </c>
      <c r="CF795" s="37">
        <v>11100</v>
      </c>
      <c r="CG795" s="37">
        <v>13800</v>
      </c>
      <c r="CH795" s="38">
        <v>80.5</v>
      </c>
      <c r="CI795" s="38">
        <v>9.4</v>
      </c>
      <c r="CJ795" s="37" t="s">
        <v>608</v>
      </c>
      <c r="CK795" s="37">
        <v>13800</v>
      </c>
      <c r="CL795" s="38">
        <v>2.6</v>
      </c>
      <c r="CM795" s="37" t="s">
        <v>100</v>
      </c>
    </row>
    <row r="796" spans="1:91" x14ac:dyDescent="0.3">
      <c r="A796" s="6" t="s">
        <v>203</v>
      </c>
      <c r="B796" s="7">
        <v>6900</v>
      </c>
      <c r="C796" s="7">
        <v>15700</v>
      </c>
      <c r="D796" s="8">
        <v>43.6</v>
      </c>
      <c r="E796" s="8">
        <v>5.9</v>
      </c>
      <c r="F796" s="7">
        <v>12200</v>
      </c>
      <c r="G796" s="7">
        <v>15700</v>
      </c>
      <c r="H796" s="8">
        <v>77.599999999999994</v>
      </c>
      <c r="I796" s="8">
        <v>5</v>
      </c>
      <c r="J796" s="7">
        <v>1300</v>
      </c>
      <c r="K796" s="7">
        <v>15700</v>
      </c>
      <c r="L796" s="8">
        <v>8.1999999999999993</v>
      </c>
      <c r="M796" s="8">
        <v>3.3</v>
      </c>
      <c r="AA796" s="24" t="s">
        <v>793</v>
      </c>
      <c r="AB796" s="25">
        <v>34500</v>
      </c>
      <c r="AC796" s="25">
        <v>99000</v>
      </c>
      <c r="AD796" s="26">
        <v>34.9</v>
      </c>
      <c r="AE796" s="26">
        <v>3.3</v>
      </c>
      <c r="AF796" s="25">
        <v>10000</v>
      </c>
      <c r="AG796" s="25">
        <v>99000</v>
      </c>
      <c r="AH796" s="26">
        <v>10.1</v>
      </c>
      <c r="AI796" s="26">
        <v>2.1</v>
      </c>
      <c r="AJ796" s="25">
        <v>72600</v>
      </c>
      <c r="AK796" s="25">
        <v>99000</v>
      </c>
      <c r="AL796" s="26">
        <v>73.3</v>
      </c>
      <c r="AM796" s="26">
        <v>3.1</v>
      </c>
      <c r="BA796" s="36" t="s">
        <v>804</v>
      </c>
      <c r="BB796" s="37">
        <v>44800</v>
      </c>
      <c r="BC796" s="37">
        <v>110600</v>
      </c>
      <c r="BD796" s="38">
        <v>40.5</v>
      </c>
      <c r="BE796" s="38">
        <v>3.8</v>
      </c>
      <c r="BF796" s="37">
        <v>83000</v>
      </c>
      <c r="BG796" s="37">
        <v>110600</v>
      </c>
      <c r="BH796" s="38">
        <v>75</v>
      </c>
      <c r="BI796" s="38">
        <v>3.4</v>
      </c>
      <c r="BJ796" s="37">
        <v>11300</v>
      </c>
      <c r="BK796" s="37">
        <v>110600</v>
      </c>
      <c r="BL796" s="38">
        <v>10.199999999999999</v>
      </c>
      <c r="BM796" s="38">
        <v>2.4</v>
      </c>
      <c r="CA796" s="33" t="s">
        <v>807</v>
      </c>
      <c r="CB796" s="37">
        <v>29200</v>
      </c>
      <c r="CC796" s="37">
        <v>64400</v>
      </c>
      <c r="CD796" s="38">
        <v>45.4</v>
      </c>
      <c r="CE796" s="38">
        <v>4.0999999999999996</v>
      </c>
      <c r="CF796" s="37">
        <v>50200</v>
      </c>
      <c r="CG796" s="37">
        <v>64400</v>
      </c>
      <c r="CH796" s="38">
        <v>78</v>
      </c>
      <c r="CI796" s="38">
        <v>3.4</v>
      </c>
      <c r="CJ796" s="37">
        <v>5600</v>
      </c>
      <c r="CK796" s="37">
        <v>64400</v>
      </c>
      <c r="CL796" s="38">
        <v>8.6999999999999993</v>
      </c>
      <c r="CM796" s="38">
        <v>2.2999999999999998</v>
      </c>
    </row>
    <row r="797" spans="1:91" x14ac:dyDescent="0.3">
      <c r="A797" s="6" t="s">
        <v>204</v>
      </c>
      <c r="B797" s="7">
        <v>34500</v>
      </c>
      <c r="C797" s="7">
        <v>99000</v>
      </c>
      <c r="D797" s="8">
        <v>34.9</v>
      </c>
      <c r="E797" s="8">
        <v>3.3</v>
      </c>
      <c r="F797" s="7">
        <v>72600</v>
      </c>
      <c r="G797" s="7">
        <v>99000</v>
      </c>
      <c r="H797" s="8">
        <v>73.3</v>
      </c>
      <c r="I797" s="8">
        <v>3.1</v>
      </c>
      <c r="J797" s="7">
        <v>10000</v>
      </c>
      <c r="K797" s="7">
        <v>99000</v>
      </c>
      <c r="L797" s="8">
        <v>10.1</v>
      </c>
      <c r="M797" s="8">
        <v>2.1</v>
      </c>
      <c r="AA797" s="24" t="s">
        <v>794</v>
      </c>
      <c r="AB797" s="25">
        <v>99500</v>
      </c>
      <c r="AC797" s="25">
        <v>228100</v>
      </c>
      <c r="AD797" s="26">
        <v>43.6</v>
      </c>
      <c r="AE797" s="26">
        <v>3.8</v>
      </c>
      <c r="AF797" s="25">
        <v>19800</v>
      </c>
      <c r="AG797" s="25">
        <v>228100</v>
      </c>
      <c r="AH797" s="26">
        <v>8.6999999999999993</v>
      </c>
      <c r="AI797" s="26">
        <v>2.1</v>
      </c>
      <c r="AJ797" s="25">
        <v>178400</v>
      </c>
      <c r="AK797" s="25">
        <v>228100</v>
      </c>
      <c r="AL797" s="26">
        <v>78.2</v>
      </c>
      <c r="AM797" s="26">
        <v>3.1</v>
      </c>
      <c r="BA797" s="36" t="s">
        <v>805</v>
      </c>
      <c r="BB797" s="37">
        <v>28000</v>
      </c>
      <c r="BC797" s="37">
        <v>67200</v>
      </c>
      <c r="BD797" s="38">
        <v>41.7</v>
      </c>
      <c r="BE797" s="38">
        <v>3.8</v>
      </c>
      <c r="BF797" s="37">
        <v>50600</v>
      </c>
      <c r="BG797" s="37">
        <v>67200</v>
      </c>
      <c r="BH797" s="38">
        <v>75.3</v>
      </c>
      <c r="BI797" s="38">
        <v>3.3</v>
      </c>
      <c r="BJ797" s="37">
        <v>5400</v>
      </c>
      <c r="BK797" s="37">
        <v>67200</v>
      </c>
      <c r="BL797" s="38">
        <v>8.1</v>
      </c>
      <c r="BM797" s="38">
        <v>2.1</v>
      </c>
      <c r="CA797" s="33" t="s">
        <v>808</v>
      </c>
      <c r="CB797" s="37">
        <v>79600</v>
      </c>
      <c r="CC797" s="37">
        <v>196800</v>
      </c>
      <c r="CD797" s="38">
        <v>40.5</v>
      </c>
      <c r="CE797" s="38">
        <v>3.8</v>
      </c>
      <c r="CF797" s="37">
        <v>145300</v>
      </c>
      <c r="CG797" s="37">
        <v>196800</v>
      </c>
      <c r="CH797" s="38">
        <v>73.8</v>
      </c>
      <c r="CI797" s="38">
        <v>3.4</v>
      </c>
      <c r="CJ797" s="37">
        <v>21700</v>
      </c>
      <c r="CK797" s="37">
        <v>196800</v>
      </c>
      <c r="CL797" s="38">
        <v>11</v>
      </c>
      <c r="CM797" s="38">
        <v>2.4</v>
      </c>
    </row>
    <row r="798" spans="1:91" x14ac:dyDescent="0.3">
      <c r="A798" s="6" t="s">
        <v>205</v>
      </c>
      <c r="B798" s="7">
        <v>99500</v>
      </c>
      <c r="C798" s="7">
        <v>228100</v>
      </c>
      <c r="D798" s="8">
        <v>43.6</v>
      </c>
      <c r="E798" s="8">
        <v>3.8</v>
      </c>
      <c r="F798" s="7">
        <v>178400</v>
      </c>
      <c r="G798" s="7">
        <v>228100</v>
      </c>
      <c r="H798" s="8">
        <v>78.2</v>
      </c>
      <c r="I798" s="8">
        <v>3.1</v>
      </c>
      <c r="J798" s="7">
        <v>19800</v>
      </c>
      <c r="K798" s="7">
        <v>228100</v>
      </c>
      <c r="L798" s="8">
        <v>8.6999999999999993</v>
      </c>
      <c r="M798" s="8">
        <v>2.1</v>
      </c>
      <c r="AA798" s="24" t="s">
        <v>795</v>
      </c>
      <c r="AB798" s="25">
        <v>183700</v>
      </c>
      <c r="AC798" s="25">
        <v>411800</v>
      </c>
      <c r="AD798" s="26">
        <v>44.6</v>
      </c>
      <c r="AE798" s="26">
        <v>3.5</v>
      </c>
      <c r="AF798" s="25">
        <v>69100</v>
      </c>
      <c r="AG798" s="25">
        <v>411800</v>
      </c>
      <c r="AH798" s="26">
        <v>16.8</v>
      </c>
      <c r="AI798" s="26">
        <v>2.6</v>
      </c>
      <c r="AJ798" s="25">
        <v>285700</v>
      </c>
      <c r="AK798" s="25">
        <v>411800</v>
      </c>
      <c r="AL798" s="26">
        <v>69.400000000000006</v>
      </c>
      <c r="AM798" s="26">
        <v>3.2</v>
      </c>
      <c r="BA798" s="36" t="s">
        <v>806</v>
      </c>
      <c r="BB798" s="37">
        <v>4100</v>
      </c>
      <c r="BC798" s="37">
        <v>14200</v>
      </c>
      <c r="BD798" s="38">
        <v>28.7</v>
      </c>
      <c r="BE798" s="38">
        <v>9.4</v>
      </c>
      <c r="BF798" s="37">
        <v>10900</v>
      </c>
      <c r="BG798" s="37">
        <v>14200</v>
      </c>
      <c r="BH798" s="38">
        <v>76.599999999999994</v>
      </c>
      <c r="BI798" s="38">
        <v>8.8000000000000007</v>
      </c>
      <c r="BJ798" s="37">
        <v>900</v>
      </c>
      <c r="BK798" s="37">
        <v>14200</v>
      </c>
      <c r="BL798" s="38">
        <v>6</v>
      </c>
      <c r="BM798" s="37" t="s">
        <v>100</v>
      </c>
      <c r="CA798" s="33" t="s">
        <v>809</v>
      </c>
      <c r="CB798" s="37">
        <v>29000</v>
      </c>
      <c r="CC798" s="37">
        <v>59400</v>
      </c>
      <c r="CD798" s="38">
        <v>48.8</v>
      </c>
      <c r="CE798" s="38">
        <v>3.7</v>
      </c>
      <c r="CF798" s="37">
        <v>45700</v>
      </c>
      <c r="CG798" s="37">
        <v>59400</v>
      </c>
      <c r="CH798" s="38">
        <v>77</v>
      </c>
      <c r="CI798" s="38">
        <v>3.1</v>
      </c>
      <c r="CJ798" s="37">
        <v>5800</v>
      </c>
      <c r="CK798" s="37">
        <v>59400</v>
      </c>
      <c r="CL798" s="38">
        <v>9.8000000000000007</v>
      </c>
      <c r="CM798" s="38">
        <v>2.2000000000000002</v>
      </c>
    </row>
    <row r="799" spans="1:91" x14ac:dyDescent="0.3">
      <c r="A799" s="6" t="s">
        <v>206</v>
      </c>
      <c r="B799" s="7">
        <v>183700</v>
      </c>
      <c r="C799" s="7">
        <v>411800</v>
      </c>
      <c r="D799" s="8">
        <v>44.6</v>
      </c>
      <c r="E799" s="8">
        <v>3.5</v>
      </c>
      <c r="F799" s="7">
        <v>285700</v>
      </c>
      <c r="G799" s="7">
        <v>411800</v>
      </c>
      <c r="H799" s="8">
        <v>69.400000000000006</v>
      </c>
      <c r="I799" s="8">
        <v>3.2</v>
      </c>
      <c r="J799" s="7">
        <v>69100</v>
      </c>
      <c r="K799" s="7">
        <v>411800</v>
      </c>
      <c r="L799" s="8">
        <v>16.8</v>
      </c>
      <c r="M799" s="8">
        <v>2.6</v>
      </c>
      <c r="AA799" s="24" t="s">
        <v>796</v>
      </c>
      <c r="AB799" s="25">
        <v>58500</v>
      </c>
      <c r="AC799" s="25">
        <v>139400</v>
      </c>
      <c r="AD799" s="26">
        <v>42</v>
      </c>
      <c r="AE799" s="26">
        <v>4.0999999999999996</v>
      </c>
      <c r="AF799" s="25">
        <v>12000</v>
      </c>
      <c r="AG799" s="25">
        <v>139400</v>
      </c>
      <c r="AH799" s="26">
        <v>8.6</v>
      </c>
      <c r="AI799" s="26">
        <v>2.2999999999999998</v>
      </c>
      <c r="AJ799" s="25">
        <v>108300</v>
      </c>
      <c r="AK799" s="25">
        <v>139400</v>
      </c>
      <c r="AL799" s="26">
        <v>77.7</v>
      </c>
      <c r="AM799" s="26">
        <v>3.4</v>
      </c>
      <c r="BA799" s="36" t="s">
        <v>807</v>
      </c>
      <c r="BB799" s="37">
        <v>28400</v>
      </c>
      <c r="BC799" s="37">
        <v>65400</v>
      </c>
      <c r="BD799" s="38">
        <v>43.4</v>
      </c>
      <c r="BE799" s="38">
        <v>4</v>
      </c>
      <c r="BF799" s="37">
        <v>50800</v>
      </c>
      <c r="BG799" s="37">
        <v>65400</v>
      </c>
      <c r="BH799" s="38">
        <v>77.7</v>
      </c>
      <c r="BI799" s="38">
        <v>3.3</v>
      </c>
      <c r="BJ799" s="37">
        <v>7700</v>
      </c>
      <c r="BK799" s="37">
        <v>65400</v>
      </c>
      <c r="BL799" s="38">
        <v>11.8</v>
      </c>
      <c r="BM799" s="38">
        <v>2.6</v>
      </c>
      <c r="CA799" s="33" t="s">
        <v>810</v>
      </c>
      <c r="CB799" s="37">
        <v>20900</v>
      </c>
      <c r="CC799" s="37">
        <v>56200</v>
      </c>
      <c r="CD799" s="38">
        <v>37.200000000000003</v>
      </c>
      <c r="CE799" s="38">
        <v>3.3</v>
      </c>
      <c r="CF799" s="37">
        <v>38400</v>
      </c>
      <c r="CG799" s="37">
        <v>56200</v>
      </c>
      <c r="CH799" s="38">
        <v>68.3</v>
      </c>
      <c r="CI799" s="38">
        <v>3.1</v>
      </c>
      <c r="CJ799" s="37">
        <v>8000</v>
      </c>
      <c r="CK799" s="37">
        <v>56200</v>
      </c>
      <c r="CL799" s="38">
        <v>14.2</v>
      </c>
      <c r="CM799" s="38">
        <v>2.4</v>
      </c>
    </row>
    <row r="800" spans="1:91" x14ac:dyDescent="0.3">
      <c r="A800" s="6" t="s">
        <v>207</v>
      </c>
      <c r="B800" s="7">
        <v>58500</v>
      </c>
      <c r="C800" s="7">
        <v>139400</v>
      </c>
      <c r="D800" s="8">
        <v>42</v>
      </c>
      <c r="E800" s="8">
        <v>4.0999999999999996</v>
      </c>
      <c r="F800" s="7">
        <v>108300</v>
      </c>
      <c r="G800" s="7">
        <v>139400</v>
      </c>
      <c r="H800" s="8">
        <v>77.7</v>
      </c>
      <c r="I800" s="8">
        <v>3.4</v>
      </c>
      <c r="J800" s="7">
        <v>12000</v>
      </c>
      <c r="K800" s="7">
        <v>139400</v>
      </c>
      <c r="L800" s="8">
        <v>8.6</v>
      </c>
      <c r="M800" s="8">
        <v>2.2999999999999998</v>
      </c>
      <c r="AA800" s="24" t="s">
        <v>797</v>
      </c>
      <c r="AB800" s="25">
        <v>18200</v>
      </c>
      <c r="AC800" s="25">
        <v>48900</v>
      </c>
      <c r="AD800" s="26">
        <v>37.299999999999997</v>
      </c>
      <c r="AE800" s="26">
        <v>3.4</v>
      </c>
      <c r="AF800" s="25">
        <v>7000</v>
      </c>
      <c r="AG800" s="25">
        <v>48900</v>
      </c>
      <c r="AH800" s="26">
        <v>14.2</v>
      </c>
      <c r="AI800" s="26">
        <v>2.5</v>
      </c>
      <c r="AJ800" s="25">
        <v>35400</v>
      </c>
      <c r="AK800" s="25">
        <v>48900</v>
      </c>
      <c r="AL800" s="26">
        <v>72.400000000000006</v>
      </c>
      <c r="AM800" s="26">
        <v>3.2</v>
      </c>
      <c r="BA800" s="36" t="s">
        <v>808</v>
      </c>
      <c r="BB800" s="37">
        <v>81600</v>
      </c>
      <c r="BC800" s="37">
        <v>200800</v>
      </c>
      <c r="BD800" s="38">
        <v>40.6</v>
      </c>
      <c r="BE800" s="38">
        <v>3.7</v>
      </c>
      <c r="BF800" s="37">
        <v>145500</v>
      </c>
      <c r="BG800" s="37">
        <v>200800</v>
      </c>
      <c r="BH800" s="38">
        <v>72.400000000000006</v>
      </c>
      <c r="BI800" s="38">
        <v>3.4</v>
      </c>
      <c r="BJ800" s="37">
        <v>21900</v>
      </c>
      <c r="BK800" s="37">
        <v>200800</v>
      </c>
      <c r="BL800" s="38">
        <v>10.9</v>
      </c>
      <c r="BM800" s="38">
        <v>2.4</v>
      </c>
      <c r="CA800" s="33" t="s">
        <v>811</v>
      </c>
      <c r="CB800" s="37">
        <v>43700</v>
      </c>
      <c r="CC800" s="37">
        <v>116400</v>
      </c>
      <c r="CD800" s="38">
        <v>37.6</v>
      </c>
      <c r="CE800" s="38">
        <v>3.6</v>
      </c>
      <c r="CF800" s="37">
        <v>79900</v>
      </c>
      <c r="CG800" s="37">
        <v>116400</v>
      </c>
      <c r="CH800" s="38">
        <v>68.7</v>
      </c>
      <c r="CI800" s="38">
        <v>3.5</v>
      </c>
      <c r="CJ800" s="37">
        <v>14800</v>
      </c>
      <c r="CK800" s="37">
        <v>116400</v>
      </c>
      <c r="CL800" s="38">
        <v>12.8</v>
      </c>
      <c r="CM800" s="38">
        <v>2.5</v>
      </c>
    </row>
    <row r="801" spans="1:91" x14ac:dyDescent="0.3">
      <c r="A801" s="6" t="s">
        <v>208</v>
      </c>
      <c r="B801" s="7">
        <v>18200</v>
      </c>
      <c r="C801" s="7">
        <v>48900</v>
      </c>
      <c r="D801" s="8">
        <v>37.299999999999997</v>
      </c>
      <c r="E801" s="8">
        <v>3.4</v>
      </c>
      <c r="F801" s="7">
        <v>35400</v>
      </c>
      <c r="G801" s="7">
        <v>48900</v>
      </c>
      <c r="H801" s="8">
        <v>72.400000000000006</v>
      </c>
      <c r="I801" s="8">
        <v>3.2</v>
      </c>
      <c r="J801" s="7">
        <v>7000</v>
      </c>
      <c r="K801" s="7">
        <v>48900</v>
      </c>
      <c r="L801" s="8">
        <v>14.2</v>
      </c>
      <c r="M801" s="8">
        <v>2.5</v>
      </c>
      <c r="AA801" s="24" t="s">
        <v>798</v>
      </c>
      <c r="AB801" s="25">
        <v>20800</v>
      </c>
      <c r="AC801" s="25">
        <v>54100</v>
      </c>
      <c r="AD801" s="26">
        <v>38.5</v>
      </c>
      <c r="AE801" s="26">
        <v>4.5999999999999996</v>
      </c>
      <c r="AF801" s="25">
        <v>3500</v>
      </c>
      <c r="AG801" s="25">
        <v>54100</v>
      </c>
      <c r="AH801" s="26">
        <v>6.4</v>
      </c>
      <c r="AI801" s="26">
        <v>2.2999999999999998</v>
      </c>
      <c r="AJ801" s="25">
        <v>42400</v>
      </c>
      <c r="AK801" s="25">
        <v>54100</v>
      </c>
      <c r="AL801" s="26">
        <v>78.3</v>
      </c>
      <c r="AM801" s="26">
        <v>3.9</v>
      </c>
      <c r="BA801" s="36" t="s">
        <v>809</v>
      </c>
      <c r="BB801" s="37">
        <v>29300</v>
      </c>
      <c r="BC801" s="37">
        <v>59000</v>
      </c>
      <c r="BD801" s="38">
        <v>49.7</v>
      </c>
      <c r="BE801" s="38">
        <v>3.7</v>
      </c>
      <c r="BF801" s="37">
        <v>47300</v>
      </c>
      <c r="BG801" s="37">
        <v>59000</v>
      </c>
      <c r="BH801" s="38">
        <v>80.2</v>
      </c>
      <c r="BI801" s="38">
        <v>2.9</v>
      </c>
      <c r="BJ801" s="37">
        <v>4300</v>
      </c>
      <c r="BK801" s="37">
        <v>59000</v>
      </c>
      <c r="BL801" s="38">
        <v>7.3</v>
      </c>
      <c r="BM801" s="38">
        <v>1.9</v>
      </c>
      <c r="CA801" s="33" t="s">
        <v>812</v>
      </c>
      <c r="CB801" s="37">
        <v>16800</v>
      </c>
      <c r="CC801" s="37">
        <v>56400</v>
      </c>
      <c r="CD801" s="38">
        <v>29.7</v>
      </c>
      <c r="CE801" s="38">
        <v>6.5</v>
      </c>
      <c r="CF801" s="37">
        <v>44300</v>
      </c>
      <c r="CG801" s="37">
        <v>56400</v>
      </c>
      <c r="CH801" s="38">
        <v>78.5</v>
      </c>
      <c r="CI801" s="38">
        <v>5.9</v>
      </c>
      <c r="CJ801" s="37">
        <v>2200</v>
      </c>
      <c r="CK801" s="37">
        <v>56400</v>
      </c>
      <c r="CL801" s="38">
        <v>3.9</v>
      </c>
      <c r="CM801" s="37" t="s">
        <v>100</v>
      </c>
    </row>
    <row r="802" spans="1:91" x14ac:dyDescent="0.3">
      <c r="A802" s="6" t="s">
        <v>209</v>
      </c>
      <c r="B802" s="7">
        <v>20800</v>
      </c>
      <c r="C802" s="7">
        <v>54100</v>
      </c>
      <c r="D802" s="8">
        <v>38.5</v>
      </c>
      <c r="E802" s="8">
        <v>4.5999999999999996</v>
      </c>
      <c r="F802" s="7">
        <v>42400</v>
      </c>
      <c r="G802" s="7">
        <v>54100</v>
      </c>
      <c r="H802" s="8">
        <v>78.3</v>
      </c>
      <c r="I802" s="8">
        <v>3.9</v>
      </c>
      <c r="J802" s="7">
        <v>3500</v>
      </c>
      <c r="K802" s="7">
        <v>54100</v>
      </c>
      <c r="L802" s="8">
        <v>6.4</v>
      </c>
      <c r="M802" s="8">
        <v>2.2999999999999998</v>
      </c>
      <c r="AA802" s="24" t="s">
        <v>799</v>
      </c>
      <c r="AB802" s="25">
        <v>20100</v>
      </c>
      <c r="AC802" s="25">
        <v>57600</v>
      </c>
      <c r="AD802" s="26">
        <v>34.9</v>
      </c>
      <c r="AE802" s="26">
        <v>3.7</v>
      </c>
      <c r="AF802" s="25">
        <v>5800</v>
      </c>
      <c r="AG802" s="25">
        <v>57600</v>
      </c>
      <c r="AH802" s="26">
        <v>10</v>
      </c>
      <c r="AI802" s="26">
        <v>2.2999999999999998</v>
      </c>
      <c r="AJ802" s="25">
        <v>43200</v>
      </c>
      <c r="AK802" s="25">
        <v>57600</v>
      </c>
      <c r="AL802" s="26">
        <v>75</v>
      </c>
      <c r="AM802" s="26">
        <v>3.3</v>
      </c>
      <c r="BA802" s="36" t="s">
        <v>810</v>
      </c>
      <c r="BB802" s="37">
        <v>19900</v>
      </c>
      <c r="BC802" s="37">
        <v>56400</v>
      </c>
      <c r="BD802" s="38">
        <v>35.200000000000003</v>
      </c>
      <c r="BE802" s="38">
        <v>3.3</v>
      </c>
      <c r="BF802" s="37">
        <v>38900</v>
      </c>
      <c r="BG802" s="37">
        <v>56400</v>
      </c>
      <c r="BH802" s="38">
        <v>68.900000000000006</v>
      </c>
      <c r="BI802" s="38">
        <v>3.2</v>
      </c>
      <c r="BJ802" s="37">
        <v>7900</v>
      </c>
      <c r="BK802" s="37">
        <v>56400</v>
      </c>
      <c r="BL802" s="38">
        <v>13.9</v>
      </c>
      <c r="BM802" s="38">
        <v>2.4</v>
      </c>
      <c r="CA802" s="33" t="s">
        <v>813</v>
      </c>
      <c r="CB802" s="37">
        <v>8900</v>
      </c>
      <c r="CC802" s="37">
        <v>39900</v>
      </c>
      <c r="CD802" s="38">
        <v>22.3</v>
      </c>
      <c r="CE802" s="38">
        <v>7.2</v>
      </c>
      <c r="CF802" s="37">
        <v>26400</v>
      </c>
      <c r="CG802" s="37">
        <v>39900</v>
      </c>
      <c r="CH802" s="38">
        <v>66.099999999999994</v>
      </c>
      <c r="CI802" s="38">
        <v>8.1999999999999993</v>
      </c>
      <c r="CJ802" s="37">
        <v>5700</v>
      </c>
      <c r="CK802" s="37">
        <v>39900</v>
      </c>
      <c r="CL802" s="38">
        <v>14.3</v>
      </c>
      <c r="CM802" s="38">
        <v>6.1</v>
      </c>
    </row>
    <row r="803" spans="1:91" x14ac:dyDescent="0.3">
      <c r="A803" s="6" t="s">
        <v>210</v>
      </c>
      <c r="B803" s="7">
        <v>20100</v>
      </c>
      <c r="C803" s="7">
        <v>57600</v>
      </c>
      <c r="D803" s="8">
        <v>34.9</v>
      </c>
      <c r="E803" s="8">
        <v>3.7</v>
      </c>
      <c r="F803" s="7">
        <v>43200</v>
      </c>
      <c r="G803" s="7">
        <v>57600</v>
      </c>
      <c r="H803" s="8">
        <v>75</v>
      </c>
      <c r="I803" s="8">
        <v>3.3</v>
      </c>
      <c r="J803" s="7">
        <v>5800</v>
      </c>
      <c r="K803" s="7">
        <v>57600</v>
      </c>
      <c r="L803" s="8">
        <v>10</v>
      </c>
      <c r="M803" s="8">
        <v>2.2999999999999998</v>
      </c>
      <c r="AA803" s="24" t="s">
        <v>800</v>
      </c>
      <c r="AB803" s="25">
        <v>28300</v>
      </c>
      <c r="AC803" s="25">
        <v>81400</v>
      </c>
      <c r="AD803" s="26">
        <v>34.700000000000003</v>
      </c>
      <c r="AE803" s="26">
        <v>3.5</v>
      </c>
      <c r="AF803" s="25">
        <v>11100</v>
      </c>
      <c r="AG803" s="25">
        <v>81400</v>
      </c>
      <c r="AH803" s="26">
        <v>13.6</v>
      </c>
      <c r="AI803" s="26">
        <v>2.5</v>
      </c>
      <c r="AJ803" s="25">
        <v>54800</v>
      </c>
      <c r="AK803" s="25">
        <v>81400</v>
      </c>
      <c r="AL803" s="26">
        <v>67.400000000000006</v>
      </c>
      <c r="AM803" s="26">
        <v>3.4</v>
      </c>
      <c r="BA803" s="36" t="s">
        <v>811</v>
      </c>
      <c r="BB803" s="37">
        <v>45100</v>
      </c>
      <c r="BC803" s="37">
        <v>114300</v>
      </c>
      <c r="BD803" s="38">
        <v>39.5</v>
      </c>
      <c r="BE803" s="38">
        <v>3.5</v>
      </c>
      <c r="BF803" s="37">
        <v>82300</v>
      </c>
      <c r="BG803" s="37">
        <v>114300</v>
      </c>
      <c r="BH803" s="38">
        <v>72.099999999999994</v>
      </c>
      <c r="BI803" s="38">
        <v>3.2</v>
      </c>
      <c r="BJ803" s="37">
        <v>12400</v>
      </c>
      <c r="BK803" s="37">
        <v>114300</v>
      </c>
      <c r="BL803" s="38">
        <v>10.9</v>
      </c>
      <c r="BM803" s="38">
        <v>2.2000000000000002</v>
      </c>
      <c r="CA803" s="33" t="s">
        <v>814</v>
      </c>
      <c r="CB803" s="37">
        <v>18300</v>
      </c>
      <c r="CC803" s="37">
        <v>65300</v>
      </c>
      <c r="CD803" s="38">
        <v>28</v>
      </c>
      <c r="CE803" s="38">
        <v>6.5</v>
      </c>
      <c r="CF803" s="37">
        <v>44200</v>
      </c>
      <c r="CG803" s="37">
        <v>65300</v>
      </c>
      <c r="CH803" s="38">
        <v>67.7</v>
      </c>
      <c r="CI803" s="38">
        <v>6.8</v>
      </c>
      <c r="CJ803" s="37">
        <v>4200</v>
      </c>
      <c r="CK803" s="37">
        <v>65300</v>
      </c>
      <c r="CL803" s="38">
        <v>6.4</v>
      </c>
      <c r="CM803" s="38">
        <v>3.6</v>
      </c>
    </row>
    <row r="804" spans="1:91" x14ac:dyDescent="0.3">
      <c r="A804" s="6" t="s">
        <v>211</v>
      </c>
      <c r="B804" s="7">
        <v>28300</v>
      </c>
      <c r="C804" s="7">
        <v>81400</v>
      </c>
      <c r="D804" s="8">
        <v>34.700000000000003</v>
      </c>
      <c r="E804" s="8">
        <v>3.5</v>
      </c>
      <c r="F804" s="7">
        <v>54800</v>
      </c>
      <c r="G804" s="7">
        <v>81400</v>
      </c>
      <c r="H804" s="8">
        <v>67.400000000000006</v>
      </c>
      <c r="I804" s="8">
        <v>3.4</v>
      </c>
      <c r="J804" s="7">
        <v>11100</v>
      </c>
      <c r="K804" s="7">
        <v>81400</v>
      </c>
      <c r="L804" s="8">
        <v>13.6</v>
      </c>
      <c r="M804" s="8">
        <v>2.5</v>
      </c>
      <c r="AA804" s="24" t="s">
        <v>801</v>
      </c>
      <c r="AB804" s="25">
        <v>71700</v>
      </c>
      <c r="AC804" s="25">
        <v>218900</v>
      </c>
      <c r="AD804" s="26">
        <v>32.799999999999997</v>
      </c>
      <c r="AE804" s="26">
        <v>3.2</v>
      </c>
      <c r="AF804" s="25">
        <v>31300</v>
      </c>
      <c r="AG804" s="25">
        <v>218900</v>
      </c>
      <c r="AH804" s="26">
        <v>14.3</v>
      </c>
      <c r="AI804" s="26">
        <v>2.4</v>
      </c>
      <c r="AJ804" s="25">
        <v>145300</v>
      </c>
      <c r="AK804" s="25">
        <v>218900</v>
      </c>
      <c r="AL804" s="26">
        <v>66.3</v>
      </c>
      <c r="AM804" s="26">
        <v>3.3</v>
      </c>
      <c r="BA804" s="36" t="s">
        <v>812</v>
      </c>
      <c r="BB804" s="37">
        <v>19600</v>
      </c>
      <c r="BC804" s="37">
        <v>57400</v>
      </c>
      <c r="BD804" s="38">
        <v>34.1</v>
      </c>
      <c r="BE804" s="38">
        <v>6.7</v>
      </c>
      <c r="BF804" s="37">
        <v>44700</v>
      </c>
      <c r="BG804" s="37">
        <v>57400</v>
      </c>
      <c r="BH804" s="38">
        <v>77.900000000000006</v>
      </c>
      <c r="BI804" s="38">
        <v>5.9</v>
      </c>
      <c r="BJ804" s="37">
        <v>3900</v>
      </c>
      <c r="BK804" s="37">
        <v>57400</v>
      </c>
      <c r="BL804" s="38">
        <v>6.7</v>
      </c>
      <c r="BM804" s="38">
        <v>3.6</v>
      </c>
      <c r="CA804" s="33" t="s">
        <v>815</v>
      </c>
      <c r="CB804" s="37">
        <v>15700</v>
      </c>
      <c r="CC804" s="37">
        <v>39600</v>
      </c>
      <c r="CD804" s="38">
        <v>39.700000000000003</v>
      </c>
      <c r="CE804" s="38">
        <v>8.6</v>
      </c>
      <c r="CF804" s="37">
        <v>29000</v>
      </c>
      <c r="CG804" s="37">
        <v>39600</v>
      </c>
      <c r="CH804" s="38">
        <v>73.2</v>
      </c>
      <c r="CI804" s="38">
        <v>7.8</v>
      </c>
      <c r="CJ804" s="37">
        <v>1200</v>
      </c>
      <c r="CK804" s="37">
        <v>39600</v>
      </c>
      <c r="CL804" s="38">
        <v>3.1</v>
      </c>
      <c r="CM804" s="37" t="s">
        <v>100</v>
      </c>
    </row>
    <row r="805" spans="1:91" x14ac:dyDescent="0.3">
      <c r="A805" s="6" t="s">
        <v>212</v>
      </c>
      <c r="B805" s="7">
        <v>71700</v>
      </c>
      <c r="C805" s="7">
        <v>218900</v>
      </c>
      <c r="D805" s="8">
        <v>32.799999999999997</v>
      </c>
      <c r="E805" s="8">
        <v>3.2</v>
      </c>
      <c r="F805" s="7">
        <v>145300</v>
      </c>
      <c r="G805" s="7">
        <v>218900</v>
      </c>
      <c r="H805" s="8">
        <v>66.3</v>
      </c>
      <c r="I805" s="8">
        <v>3.3</v>
      </c>
      <c r="J805" s="7">
        <v>31300</v>
      </c>
      <c r="K805" s="7">
        <v>218900</v>
      </c>
      <c r="L805" s="8">
        <v>14.3</v>
      </c>
      <c r="M805" s="8">
        <v>2.4</v>
      </c>
      <c r="AA805" s="24" t="s">
        <v>802</v>
      </c>
      <c r="AB805" s="25">
        <v>5100</v>
      </c>
      <c r="AC805" s="25">
        <v>12900</v>
      </c>
      <c r="AD805" s="26">
        <v>39.200000000000003</v>
      </c>
      <c r="AE805" s="26">
        <v>8.1</v>
      </c>
      <c r="AF805" s="25" t="s">
        <v>608</v>
      </c>
      <c r="AG805" s="25">
        <v>12900</v>
      </c>
      <c r="AH805" s="26">
        <v>1.6</v>
      </c>
      <c r="AI805" s="25" t="s">
        <v>100</v>
      </c>
      <c r="AJ805" s="25">
        <v>9700</v>
      </c>
      <c r="AK805" s="25">
        <v>12900</v>
      </c>
      <c r="AL805" s="26">
        <v>74.7</v>
      </c>
      <c r="AM805" s="26">
        <v>7.3</v>
      </c>
      <c r="BA805" s="36" t="s">
        <v>813</v>
      </c>
      <c r="BB805" s="37">
        <v>10000</v>
      </c>
      <c r="BC805" s="37">
        <v>39800</v>
      </c>
      <c r="BD805" s="38">
        <v>25.1</v>
      </c>
      <c r="BE805" s="38">
        <v>7.5</v>
      </c>
      <c r="BF805" s="37">
        <v>28800</v>
      </c>
      <c r="BG805" s="37">
        <v>39800</v>
      </c>
      <c r="BH805" s="38">
        <v>72.5</v>
      </c>
      <c r="BI805" s="38">
        <v>7.7</v>
      </c>
      <c r="BJ805" s="37">
        <v>2500</v>
      </c>
      <c r="BK805" s="37">
        <v>39800</v>
      </c>
      <c r="BL805" s="38">
        <v>6.4</v>
      </c>
      <c r="BM805" s="37" t="s">
        <v>100</v>
      </c>
      <c r="CA805" s="33" t="s">
        <v>816</v>
      </c>
      <c r="CB805" s="37">
        <v>10000</v>
      </c>
      <c r="CC805" s="37">
        <v>30500</v>
      </c>
      <c r="CD805" s="38">
        <v>32.799999999999997</v>
      </c>
      <c r="CE805" s="38">
        <v>9.1999999999999993</v>
      </c>
      <c r="CF805" s="37">
        <v>23600</v>
      </c>
      <c r="CG805" s="37">
        <v>30500</v>
      </c>
      <c r="CH805" s="38">
        <v>77.400000000000006</v>
      </c>
      <c r="CI805" s="38">
        <v>8.1999999999999993</v>
      </c>
      <c r="CJ805" s="37" t="s">
        <v>102</v>
      </c>
      <c r="CK805" s="37">
        <v>30500</v>
      </c>
      <c r="CL805" s="37" t="s">
        <v>102</v>
      </c>
      <c r="CM805" s="37" t="s">
        <v>102</v>
      </c>
    </row>
    <row r="806" spans="1:91" x14ac:dyDescent="0.3">
      <c r="A806" s="6" t="s">
        <v>213</v>
      </c>
      <c r="B806" s="7">
        <v>5100</v>
      </c>
      <c r="C806" s="7">
        <v>12900</v>
      </c>
      <c r="D806" s="8">
        <v>39.200000000000003</v>
      </c>
      <c r="E806" s="8">
        <v>8.1</v>
      </c>
      <c r="F806" s="7">
        <v>9700</v>
      </c>
      <c r="G806" s="7">
        <v>12900</v>
      </c>
      <c r="H806" s="8">
        <v>74.7</v>
      </c>
      <c r="I806" s="8">
        <v>7.3</v>
      </c>
      <c r="J806" s="7" t="s">
        <v>608</v>
      </c>
      <c r="K806" s="7">
        <v>12900</v>
      </c>
      <c r="L806" s="8">
        <v>1.6</v>
      </c>
      <c r="M806" s="7" t="s">
        <v>100</v>
      </c>
      <c r="AA806" s="24" t="s">
        <v>803</v>
      </c>
      <c r="AB806" s="25">
        <v>44700</v>
      </c>
      <c r="AC806" s="25">
        <v>89700</v>
      </c>
      <c r="AD806" s="26">
        <v>49.9</v>
      </c>
      <c r="AE806" s="26">
        <v>4</v>
      </c>
      <c r="AF806" s="25">
        <v>6200</v>
      </c>
      <c r="AG806" s="25">
        <v>89700</v>
      </c>
      <c r="AH806" s="26">
        <v>7</v>
      </c>
      <c r="AI806" s="26">
        <v>2</v>
      </c>
      <c r="AJ806" s="25">
        <v>71700</v>
      </c>
      <c r="AK806" s="25">
        <v>89700</v>
      </c>
      <c r="AL806" s="26">
        <v>79.900000000000006</v>
      </c>
      <c r="AM806" s="26">
        <v>3.2</v>
      </c>
      <c r="BA806" s="36" t="s">
        <v>814</v>
      </c>
      <c r="BB806" s="37">
        <v>17300</v>
      </c>
      <c r="BC806" s="37">
        <v>64200</v>
      </c>
      <c r="BD806" s="38">
        <v>26.9</v>
      </c>
      <c r="BE806" s="38">
        <v>5.7</v>
      </c>
      <c r="BF806" s="37">
        <v>44000</v>
      </c>
      <c r="BG806" s="37">
        <v>64200</v>
      </c>
      <c r="BH806" s="38">
        <v>68.5</v>
      </c>
      <c r="BI806" s="38">
        <v>5.9</v>
      </c>
      <c r="BJ806" s="37">
        <v>4700</v>
      </c>
      <c r="BK806" s="37">
        <v>64200</v>
      </c>
      <c r="BL806" s="38">
        <v>7.3</v>
      </c>
      <c r="BM806" s="38">
        <v>3.3</v>
      </c>
      <c r="CA806" s="33" t="s">
        <v>817</v>
      </c>
      <c r="CB806" s="37">
        <v>24300</v>
      </c>
      <c r="CC806" s="37">
        <v>57600</v>
      </c>
      <c r="CD806" s="38">
        <v>42.3</v>
      </c>
      <c r="CE806" s="38">
        <v>6.5</v>
      </c>
      <c r="CF806" s="37">
        <v>47500</v>
      </c>
      <c r="CG806" s="37">
        <v>57600</v>
      </c>
      <c r="CH806" s="38">
        <v>82.6</v>
      </c>
      <c r="CI806" s="38">
        <v>5</v>
      </c>
      <c r="CJ806" s="37">
        <v>1600</v>
      </c>
      <c r="CK806" s="37">
        <v>57600</v>
      </c>
      <c r="CL806" s="38">
        <v>2.8</v>
      </c>
      <c r="CM806" s="37" t="s">
        <v>100</v>
      </c>
    </row>
    <row r="807" spans="1:91" x14ac:dyDescent="0.3">
      <c r="A807" s="6" t="s">
        <v>214</v>
      </c>
      <c r="B807" s="7">
        <v>44700</v>
      </c>
      <c r="C807" s="7">
        <v>89700</v>
      </c>
      <c r="D807" s="8">
        <v>49.9</v>
      </c>
      <c r="E807" s="8">
        <v>4</v>
      </c>
      <c r="F807" s="7">
        <v>71700</v>
      </c>
      <c r="G807" s="7">
        <v>89700</v>
      </c>
      <c r="H807" s="8">
        <v>79.900000000000006</v>
      </c>
      <c r="I807" s="8">
        <v>3.2</v>
      </c>
      <c r="J807" s="7">
        <v>6200</v>
      </c>
      <c r="K807" s="7">
        <v>89700</v>
      </c>
      <c r="L807" s="8">
        <v>7</v>
      </c>
      <c r="M807" s="8">
        <v>2</v>
      </c>
      <c r="AA807" s="24" t="s">
        <v>804</v>
      </c>
      <c r="AB807" s="25">
        <v>45600</v>
      </c>
      <c r="AC807" s="25">
        <v>109900</v>
      </c>
      <c r="AD807" s="26">
        <v>41.5</v>
      </c>
      <c r="AE807" s="26">
        <v>3.4</v>
      </c>
      <c r="AF807" s="25">
        <v>9100</v>
      </c>
      <c r="AG807" s="25">
        <v>109900</v>
      </c>
      <c r="AH807" s="26">
        <v>8.3000000000000007</v>
      </c>
      <c r="AI807" s="26">
        <v>1.9</v>
      </c>
      <c r="AJ807" s="25">
        <v>83100</v>
      </c>
      <c r="AK807" s="25">
        <v>109900</v>
      </c>
      <c r="AL807" s="26">
        <v>75.599999999999994</v>
      </c>
      <c r="AM807" s="26">
        <v>3</v>
      </c>
      <c r="BA807" s="36" t="s">
        <v>815</v>
      </c>
      <c r="BB807" s="37">
        <v>11300</v>
      </c>
      <c r="BC807" s="37">
        <v>41600</v>
      </c>
      <c r="BD807" s="38">
        <v>27.1</v>
      </c>
      <c r="BE807" s="38">
        <v>7.3</v>
      </c>
      <c r="BF807" s="37">
        <v>30300</v>
      </c>
      <c r="BG807" s="37">
        <v>41600</v>
      </c>
      <c r="BH807" s="38">
        <v>72.7</v>
      </c>
      <c r="BI807" s="38">
        <v>7.4</v>
      </c>
      <c r="BJ807" s="37">
        <v>1800</v>
      </c>
      <c r="BK807" s="37">
        <v>41600</v>
      </c>
      <c r="BL807" s="38">
        <v>4.3</v>
      </c>
      <c r="BM807" s="37" t="s">
        <v>100</v>
      </c>
      <c r="CA807" s="33" t="s">
        <v>818</v>
      </c>
      <c r="CB807" s="37">
        <v>14100</v>
      </c>
      <c r="CC807" s="37">
        <v>52900</v>
      </c>
      <c r="CD807" s="38">
        <v>26.7</v>
      </c>
      <c r="CE807" s="38">
        <v>7.8</v>
      </c>
      <c r="CF807" s="37">
        <v>33400</v>
      </c>
      <c r="CG807" s="37">
        <v>52900</v>
      </c>
      <c r="CH807" s="38">
        <v>63</v>
      </c>
      <c r="CI807" s="38">
        <v>8.6</v>
      </c>
      <c r="CJ807" s="37">
        <v>8000</v>
      </c>
      <c r="CK807" s="37">
        <v>52900</v>
      </c>
      <c r="CL807" s="38">
        <v>15.1</v>
      </c>
      <c r="CM807" s="38">
        <v>6.4</v>
      </c>
    </row>
    <row r="808" spans="1:91" x14ac:dyDescent="0.3">
      <c r="A808" s="6" t="s">
        <v>215</v>
      </c>
      <c r="B808" s="7">
        <v>45600</v>
      </c>
      <c r="C808" s="7">
        <v>109900</v>
      </c>
      <c r="D808" s="8">
        <v>41.5</v>
      </c>
      <c r="E808" s="8">
        <v>3.4</v>
      </c>
      <c r="F808" s="7">
        <v>83100</v>
      </c>
      <c r="G808" s="7">
        <v>109900</v>
      </c>
      <c r="H808" s="8">
        <v>75.599999999999994</v>
      </c>
      <c r="I808" s="8">
        <v>3</v>
      </c>
      <c r="J808" s="7">
        <v>9100</v>
      </c>
      <c r="K808" s="7">
        <v>109900</v>
      </c>
      <c r="L808" s="8">
        <v>8.3000000000000007</v>
      </c>
      <c r="M808" s="8">
        <v>1.9</v>
      </c>
      <c r="AA808" s="24" t="s">
        <v>805</v>
      </c>
      <c r="AB808" s="25">
        <v>26200</v>
      </c>
      <c r="AC808" s="25">
        <v>66300</v>
      </c>
      <c r="AD808" s="26">
        <v>39.5</v>
      </c>
      <c r="AE808" s="26">
        <v>3.7</v>
      </c>
      <c r="AF808" s="25">
        <v>6400</v>
      </c>
      <c r="AG808" s="25">
        <v>66300</v>
      </c>
      <c r="AH808" s="26">
        <v>9.6</v>
      </c>
      <c r="AI808" s="26">
        <v>2.2000000000000002</v>
      </c>
      <c r="AJ808" s="25">
        <v>50000</v>
      </c>
      <c r="AK808" s="25">
        <v>66300</v>
      </c>
      <c r="AL808" s="26">
        <v>75.3</v>
      </c>
      <c r="AM808" s="26">
        <v>3.3</v>
      </c>
      <c r="BA808" s="36" t="s">
        <v>816</v>
      </c>
      <c r="BB808" s="37">
        <v>10800</v>
      </c>
      <c r="BC808" s="37">
        <v>31200</v>
      </c>
      <c r="BD808" s="38">
        <v>34.5</v>
      </c>
      <c r="BE808" s="38">
        <v>8.8000000000000007</v>
      </c>
      <c r="BF808" s="37">
        <v>23100</v>
      </c>
      <c r="BG808" s="37">
        <v>31200</v>
      </c>
      <c r="BH808" s="38">
        <v>74.2</v>
      </c>
      <c r="BI808" s="38">
        <v>8.1</v>
      </c>
      <c r="BJ808" s="37">
        <v>1400</v>
      </c>
      <c r="BK808" s="37">
        <v>31200</v>
      </c>
      <c r="BL808" s="38">
        <v>4.5999999999999996</v>
      </c>
      <c r="BM808" s="37" t="s">
        <v>100</v>
      </c>
      <c r="CA808" s="33" t="s">
        <v>819</v>
      </c>
      <c r="CB808" s="37">
        <v>24000</v>
      </c>
      <c r="CC808" s="37">
        <v>67800</v>
      </c>
      <c r="CD808" s="38">
        <v>35.4</v>
      </c>
      <c r="CE808" s="38">
        <v>7.8</v>
      </c>
      <c r="CF808" s="37">
        <v>53600</v>
      </c>
      <c r="CG808" s="37">
        <v>67800</v>
      </c>
      <c r="CH808" s="38">
        <v>79</v>
      </c>
      <c r="CI808" s="38">
        <v>6.7</v>
      </c>
      <c r="CJ808" s="37">
        <v>5300</v>
      </c>
      <c r="CK808" s="37">
        <v>67800</v>
      </c>
      <c r="CL808" s="38">
        <v>7.8</v>
      </c>
      <c r="CM808" s="38">
        <v>4.4000000000000004</v>
      </c>
    </row>
    <row r="809" spans="1:91" x14ac:dyDescent="0.3">
      <c r="A809" s="6" t="s">
        <v>216</v>
      </c>
      <c r="B809" s="7">
        <v>26200</v>
      </c>
      <c r="C809" s="7">
        <v>66300</v>
      </c>
      <c r="D809" s="8">
        <v>39.5</v>
      </c>
      <c r="E809" s="8">
        <v>3.7</v>
      </c>
      <c r="F809" s="7">
        <v>50000</v>
      </c>
      <c r="G809" s="7">
        <v>66300</v>
      </c>
      <c r="H809" s="8">
        <v>75.3</v>
      </c>
      <c r="I809" s="8">
        <v>3.3</v>
      </c>
      <c r="J809" s="7">
        <v>6400</v>
      </c>
      <c r="K809" s="7">
        <v>66300</v>
      </c>
      <c r="L809" s="8">
        <v>9.6</v>
      </c>
      <c r="M809" s="8">
        <v>2.2000000000000002</v>
      </c>
      <c r="AA809" s="24" t="s">
        <v>806</v>
      </c>
      <c r="AB809" s="25">
        <v>6400</v>
      </c>
      <c r="AC809" s="25">
        <v>14200</v>
      </c>
      <c r="AD809" s="26">
        <v>45.3</v>
      </c>
      <c r="AE809" s="26">
        <v>8.6999999999999993</v>
      </c>
      <c r="AF809" s="25" t="s">
        <v>608</v>
      </c>
      <c r="AG809" s="25">
        <v>14200</v>
      </c>
      <c r="AH809" s="26">
        <v>2.5</v>
      </c>
      <c r="AI809" s="25" t="s">
        <v>100</v>
      </c>
      <c r="AJ809" s="25">
        <v>11300</v>
      </c>
      <c r="AK809" s="25">
        <v>14200</v>
      </c>
      <c r="AL809" s="26">
        <v>79.5</v>
      </c>
      <c r="AM809" s="26">
        <v>7</v>
      </c>
      <c r="BA809" s="36" t="s">
        <v>817</v>
      </c>
      <c r="BB809" s="37">
        <v>23200</v>
      </c>
      <c r="BC809" s="37">
        <v>55300</v>
      </c>
      <c r="BD809" s="38">
        <v>41.9</v>
      </c>
      <c r="BE809" s="38">
        <v>7</v>
      </c>
      <c r="BF809" s="37">
        <v>46100</v>
      </c>
      <c r="BG809" s="37">
        <v>55300</v>
      </c>
      <c r="BH809" s="38">
        <v>83.4</v>
      </c>
      <c r="BI809" s="38">
        <v>5.3</v>
      </c>
      <c r="BJ809" s="37">
        <v>2400</v>
      </c>
      <c r="BK809" s="37">
        <v>55300</v>
      </c>
      <c r="BL809" s="38">
        <v>4.3</v>
      </c>
      <c r="BM809" s="37" t="s">
        <v>100</v>
      </c>
      <c r="CA809" s="33" t="s">
        <v>820</v>
      </c>
      <c r="CB809" s="37">
        <v>16500</v>
      </c>
      <c r="CC809" s="37">
        <v>45100</v>
      </c>
      <c r="CD809" s="38">
        <v>36.5</v>
      </c>
      <c r="CE809" s="38">
        <v>9.6999999999999993</v>
      </c>
      <c r="CF809" s="37">
        <v>35900</v>
      </c>
      <c r="CG809" s="37">
        <v>45100</v>
      </c>
      <c r="CH809" s="38">
        <v>79.599999999999994</v>
      </c>
      <c r="CI809" s="38">
        <v>8.1</v>
      </c>
      <c r="CJ809" s="37">
        <v>3900</v>
      </c>
      <c r="CK809" s="37">
        <v>45100</v>
      </c>
      <c r="CL809" s="38">
        <v>8.6</v>
      </c>
      <c r="CM809" s="37" t="s">
        <v>100</v>
      </c>
    </row>
    <row r="810" spans="1:91" x14ac:dyDescent="0.3">
      <c r="A810" s="6" t="s">
        <v>217</v>
      </c>
      <c r="B810" s="7">
        <v>6400</v>
      </c>
      <c r="C810" s="7">
        <v>14200</v>
      </c>
      <c r="D810" s="8">
        <v>45.3</v>
      </c>
      <c r="E810" s="8">
        <v>8.6999999999999993</v>
      </c>
      <c r="F810" s="7">
        <v>11300</v>
      </c>
      <c r="G810" s="7">
        <v>14200</v>
      </c>
      <c r="H810" s="8">
        <v>79.5</v>
      </c>
      <c r="I810" s="8">
        <v>7</v>
      </c>
      <c r="J810" s="7" t="s">
        <v>608</v>
      </c>
      <c r="K810" s="7">
        <v>14200</v>
      </c>
      <c r="L810" s="8">
        <v>2.5</v>
      </c>
      <c r="M810" s="7" t="s">
        <v>100</v>
      </c>
      <c r="AA810" s="24" t="s">
        <v>807</v>
      </c>
      <c r="AB810" s="25">
        <v>26700</v>
      </c>
      <c r="AC810" s="25">
        <v>67200</v>
      </c>
      <c r="AD810" s="26">
        <v>39.700000000000003</v>
      </c>
      <c r="AE810" s="26">
        <v>3.5</v>
      </c>
      <c r="AF810" s="25">
        <v>6500</v>
      </c>
      <c r="AG810" s="25">
        <v>67200</v>
      </c>
      <c r="AH810" s="26">
        <v>9.6999999999999993</v>
      </c>
      <c r="AI810" s="26">
        <v>2.1</v>
      </c>
      <c r="AJ810" s="25">
        <v>50100</v>
      </c>
      <c r="AK810" s="25">
        <v>67200</v>
      </c>
      <c r="AL810" s="26">
        <v>74.5</v>
      </c>
      <c r="AM810" s="26">
        <v>3.1</v>
      </c>
      <c r="BA810" s="36" t="s">
        <v>818</v>
      </c>
      <c r="BB810" s="37">
        <v>14000</v>
      </c>
      <c r="BC810" s="37">
        <v>53800</v>
      </c>
      <c r="BD810" s="38">
        <v>26</v>
      </c>
      <c r="BE810" s="38">
        <v>7.6</v>
      </c>
      <c r="BF810" s="37">
        <v>31700</v>
      </c>
      <c r="BG810" s="37">
        <v>53800</v>
      </c>
      <c r="BH810" s="38">
        <v>58.9</v>
      </c>
      <c r="BI810" s="38">
        <v>8.5</v>
      </c>
      <c r="BJ810" s="37">
        <v>10100</v>
      </c>
      <c r="BK810" s="37">
        <v>53800</v>
      </c>
      <c r="BL810" s="38">
        <v>18.7</v>
      </c>
      <c r="BM810" s="38">
        <v>6.8</v>
      </c>
      <c r="CA810" s="33" t="s">
        <v>821</v>
      </c>
      <c r="CB810" s="37">
        <v>11300</v>
      </c>
      <c r="CC810" s="37">
        <v>47900</v>
      </c>
      <c r="CD810" s="38">
        <v>23.6</v>
      </c>
      <c r="CE810" s="38">
        <v>8.1999999999999993</v>
      </c>
      <c r="CF810" s="37">
        <v>36200</v>
      </c>
      <c r="CG810" s="37">
        <v>47900</v>
      </c>
      <c r="CH810" s="38">
        <v>75.5</v>
      </c>
      <c r="CI810" s="38">
        <v>8.3000000000000007</v>
      </c>
      <c r="CJ810" s="37">
        <v>3900</v>
      </c>
      <c r="CK810" s="37">
        <v>47900</v>
      </c>
      <c r="CL810" s="38">
        <v>8.1</v>
      </c>
      <c r="CM810" s="37" t="s">
        <v>100</v>
      </c>
    </row>
    <row r="811" spans="1:91" x14ac:dyDescent="0.3">
      <c r="A811" s="6" t="s">
        <v>218</v>
      </c>
      <c r="B811" s="7">
        <v>26700</v>
      </c>
      <c r="C811" s="7">
        <v>67200</v>
      </c>
      <c r="D811" s="8">
        <v>39.700000000000003</v>
      </c>
      <c r="E811" s="8">
        <v>3.5</v>
      </c>
      <c r="F811" s="7">
        <v>50100</v>
      </c>
      <c r="G811" s="7">
        <v>67200</v>
      </c>
      <c r="H811" s="8">
        <v>74.5</v>
      </c>
      <c r="I811" s="8">
        <v>3.1</v>
      </c>
      <c r="J811" s="7">
        <v>6500</v>
      </c>
      <c r="K811" s="7">
        <v>67200</v>
      </c>
      <c r="L811" s="8">
        <v>9.6999999999999993</v>
      </c>
      <c r="M811" s="8">
        <v>2.1</v>
      </c>
      <c r="AA811" s="24" t="s">
        <v>808</v>
      </c>
      <c r="AB811" s="25">
        <v>83600</v>
      </c>
      <c r="AC811" s="25">
        <v>197700</v>
      </c>
      <c r="AD811" s="26">
        <v>42.3</v>
      </c>
      <c r="AE811" s="26">
        <v>3.3</v>
      </c>
      <c r="AF811" s="25">
        <v>19400</v>
      </c>
      <c r="AG811" s="25">
        <v>197700</v>
      </c>
      <c r="AH811" s="26">
        <v>9.8000000000000007</v>
      </c>
      <c r="AI811" s="26">
        <v>2</v>
      </c>
      <c r="AJ811" s="25">
        <v>144800</v>
      </c>
      <c r="AK811" s="25">
        <v>197700</v>
      </c>
      <c r="AL811" s="26">
        <v>73.2</v>
      </c>
      <c r="AM811" s="26">
        <v>2.9</v>
      </c>
      <c r="BA811" s="36" t="s">
        <v>819</v>
      </c>
      <c r="BB811" s="37">
        <v>28100</v>
      </c>
      <c r="BC811" s="37">
        <v>68300</v>
      </c>
      <c r="BD811" s="38">
        <v>41.1</v>
      </c>
      <c r="BE811" s="38">
        <v>8.4</v>
      </c>
      <c r="BF811" s="37">
        <v>55900</v>
      </c>
      <c r="BG811" s="37">
        <v>68300</v>
      </c>
      <c r="BH811" s="38">
        <v>81.900000000000006</v>
      </c>
      <c r="BI811" s="38">
        <v>6.6</v>
      </c>
      <c r="BJ811" s="37">
        <v>4000</v>
      </c>
      <c r="BK811" s="37">
        <v>68300</v>
      </c>
      <c r="BL811" s="38">
        <v>5.9</v>
      </c>
      <c r="BM811" s="37" t="s">
        <v>100</v>
      </c>
      <c r="CA811" s="33" t="s">
        <v>822</v>
      </c>
      <c r="CB811" s="37">
        <v>32300</v>
      </c>
      <c r="CC811" s="37">
        <v>90500</v>
      </c>
      <c r="CD811" s="38">
        <v>35.6</v>
      </c>
      <c r="CE811" s="38">
        <v>6.8</v>
      </c>
      <c r="CF811" s="37">
        <v>73800</v>
      </c>
      <c r="CG811" s="37">
        <v>90500</v>
      </c>
      <c r="CH811" s="38">
        <v>81.599999999999994</v>
      </c>
      <c r="CI811" s="38">
        <v>5.5</v>
      </c>
      <c r="CJ811" s="37">
        <v>4900</v>
      </c>
      <c r="CK811" s="37">
        <v>90500</v>
      </c>
      <c r="CL811" s="38">
        <v>5.4</v>
      </c>
      <c r="CM811" s="38">
        <v>3.2</v>
      </c>
    </row>
    <row r="812" spans="1:91" x14ac:dyDescent="0.3">
      <c r="A812" s="6" t="s">
        <v>219</v>
      </c>
      <c r="B812" s="7">
        <v>83600</v>
      </c>
      <c r="C812" s="7">
        <v>197700</v>
      </c>
      <c r="D812" s="8">
        <v>42.3</v>
      </c>
      <c r="E812" s="8">
        <v>3.3</v>
      </c>
      <c r="F812" s="7">
        <v>144800</v>
      </c>
      <c r="G812" s="7">
        <v>197700</v>
      </c>
      <c r="H812" s="8">
        <v>73.2</v>
      </c>
      <c r="I812" s="8">
        <v>2.9</v>
      </c>
      <c r="J812" s="7">
        <v>19400</v>
      </c>
      <c r="K812" s="7">
        <v>197700</v>
      </c>
      <c r="L812" s="8">
        <v>9.8000000000000007</v>
      </c>
      <c r="M812" s="8">
        <v>2</v>
      </c>
      <c r="AA812" s="24" t="s">
        <v>809</v>
      </c>
      <c r="AB812" s="25">
        <v>26400</v>
      </c>
      <c r="AC812" s="25">
        <v>56900</v>
      </c>
      <c r="AD812" s="26">
        <v>46.4</v>
      </c>
      <c r="AE812" s="26">
        <v>3.7</v>
      </c>
      <c r="AF812" s="25">
        <v>4000</v>
      </c>
      <c r="AG812" s="25">
        <v>56900</v>
      </c>
      <c r="AH812" s="26">
        <v>7.1</v>
      </c>
      <c r="AI812" s="26">
        <v>1.9</v>
      </c>
      <c r="AJ812" s="25">
        <v>46400</v>
      </c>
      <c r="AK812" s="25">
        <v>56900</v>
      </c>
      <c r="AL812" s="26">
        <v>81.599999999999994</v>
      </c>
      <c r="AM812" s="26">
        <v>2.8</v>
      </c>
      <c r="BA812" s="36" t="s">
        <v>820</v>
      </c>
      <c r="BB812" s="37">
        <v>17400</v>
      </c>
      <c r="BC812" s="37">
        <v>45200</v>
      </c>
      <c r="BD812" s="38">
        <v>38.4</v>
      </c>
      <c r="BE812" s="38">
        <v>9.8000000000000007</v>
      </c>
      <c r="BF812" s="37">
        <v>34500</v>
      </c>
      <c r="BG812" s="37">
        <v>45200</v>
      </c>
      <c r="BH812" s="38">
        <v>76.400000000000006</v>
      </c>
      <c r="BI812" s="38">
        <v>8.5</v>
      </c>
      <c r="BJ812" s="37">
        <v>6100</v>
      </c>
      <c r="BK812" s="37">
        <v>45200</v>
      </c>
      <c r="BL812" s="38">
        <v>13.5</v>
      </c>
      <c r="BM812" s="38">
        <v>6.9</v>
      </c>
      <c r="CA812" s="33" t="s">
        <v>823</v>
      </c>
      <c r="CB812" s="37">
        <v>15000</v>
      </c>
      <c r="CC812" s="37">
        <v>52900</v>
      </c>
      <c r="CD812" s="38">
        <v>28.4</v>
      </c>
      <c r="CE812" s="38">
        <v>7.7</v>
      </c>
      <c r="CF812" s="37">
        <v>31500</v>
      </c>
      <c r="CG812" s="37">
        <v>52900</v>
      </c>
      <c r="CH812" s="38">
        <v>59.6</v>
      </c>
      <c r="CI812" s="38">
        <v>8.4</v>
      </c>
      <c r="CJ812" s="37">
        <v>10600</v>
      </c>
      <c r="CK812" s="37">
        <v>52900</v>
      </c>
      <c r="CL812" s="38">
        <v>20.100000000000001</v>
      </c>
      <c r="CM812" s="38">
        <v>6.9</v>
      </c>
    </row>
    <row r="813" spans="1:91" x14ac:dyDescent="0.3">
      <c r="A813" s="6" t="s">
        <v>220</v>
      </c>
      <c r="B813" s="7">
        <v>26400</v>
      </c>
      <c r="C813" s="7">
        <v>56900</v>
      </c>
      <c r="D813" s="8">
        <v>46.4</v>
      </c>
      <c r="E813" s="8">
        <v>3.7</v>
      </c>
      <c r="F813" s="7">
        <v>46400</v>
      </c>
      <c r="G813" s="7">
        <v>56900</v>
      </c>
      <c r="H813" s="8">
        <v>81.599999999999994</v>
      </c>
      <c r="I813" s="8">
        <v>2.8</v>
      </c>
      <c r="J813" s="7">
        <v>4000</v>
      </c>
      <c r="K813" s="7">
        <v>56900</v>
      </c>
      <c r="L813" s="8">
        <v>7.1</v>
      </c>
      <c r="M813" s="8">
        <v>1.9</v>
      </c>
      <c r="AA813" s="24" t="s">
        <v>810</v>
      </c>
      <c r="AB813" s="25">
        <v>21700</v>
      </c>
      <c r="AC813" s="25">
        <v>56600</v>
      </c>
      <c r="AD813" s="26">
        <v>38.4</v>
      </c>
      <c r="AE813" s="26">
        <v>3.7</v>
      </c>
      <c r="AF813" s="25">
        <v>6800</v>
      </c>
      <c r="AG813" s="25">
        <v>56600</v>
      </c>
      <c r="AH813" s="26">
        <v>12</v>
      </c>
      <c r="AI813" s="26">
        <v>2.5</v>
      </c>
      <c r="AJ813" s="25">
        <v>40700</v>
      </c>
      <c r="AK813" s="25">
        <v>56600</v>
      </c>
      <c r="AL813" s="26">
        <v>71.900000000000006</v>
      </c>
      <c r="AM813" s="26">
        <v>3.4</v>
      </c>
      <c r="BA813" s="36" t="s">
        <v>821</v>
      </c>
      <c r="BB813" s="37">
        <v>7800</v>
      </c>
      <c r="BC813" s="37">
        <v>46600</v>
      </c>
      <c r="BD813" s="38">
        <v>16.8</v>
      </c>
      <c r="BE813" s="38">
        <v>7.2</v>
      </c>
      <c r="BF813" s="37">
        <v>32200</v>
      </c>
      <c r="BG813" s="37">
        <v>46600</v>
      </c>
      <c r="BH813" s="38">
        <v>69.2</v>
      </c>
      <c r="BI813" s="38">
        <v>8.9</v>
      </c>
      <c r="BJ813" s="37">
        <v>3800</v>
      </c>
      <c r="BK813" s="37">
        <v>46600</v>
      </c>
      <c r="BL813" s="38">
        <v>8.1999999999999993</v>
      </c>
      <c r="BM813" s="37" t="s">
        <v>100</v>
      </c>
      <c r="CA813" s="33" t="s">
        <v>824</v>
      </c>
      <c r="CB813" s="37">
        <v>31300</v>
      </c>
      <c r="CC813" s="37">
        <v>88900</v>
      </c>
      <c r="CD813" s="38">
        <v>35.200000000000003</v>
      </c>
      <c r="CE813" s="38">
        <v>8</v>
      </c>
      <c r="CF813" s="37">
        <v>65200</v>
      </c>
      <c r="CG813" s="37">
        <v>88900</v>
      </c>
      <c r="CH813" s="38">
        <v>73.3</v>
      </c>
      <c r="CI813" s="38">
        <v>7.4</v>
      </c>
      <c r="CJ813" s="37">
        <v>6100</v>
      </c>
      <c r="CK813" s="37">
        <v>88900</v>
      </c>
      <c r="CL813" s="38">
        <v>6.9</v>
      </c>
      <c r="CM813" s="37" t="s">
        <v>100</v>
      </c>
    </row>
    <row r="814" spans="1:91" x14ac:dyDescent="0.3">
      <c r="A814" s="6" t="s">
        <v>221</v>
      </c>
      <c r="B814" s="7">
        <v>21700</v>
      </c>
      <c r="C814" s="7">
        <v>56600</v>
      </c>
      <c r="D814" s="8">
        <v>38.4</v>
      </c>
      <c r="E814" s="8">
        <v>3.7</v>
      </c>
      <c r="F814" s="7">
        <v>40700</v>
      </c>
      <c r="G814" s="7">
        <v>56600</v>
      </c>
      <c r="H814" s="8">
        <v>71.900000000000006</v>
      </c>
      <c r="I814" s="8">
        <v>3.4</v>
      </c>
      <c r="J814" s="7">
        <v>6800</v>
      </c>
      <c r="K814" s="7">
        <v>56600</v>
      </c>
      <c r="L814" s="8">
        <v>12</v>
      </c>
      <c r="M814" s="8">
        <v>2.5</v>
      </c>
      <c r="AA814" s="24" t="s">
        <v>811</v>
      </c>
      <c r="AB814" s="25">
        <v>45000</v>
      </c>
      <c r="AC814" s="25">
        <v>114600</v>
      </c>
      <c r="AD814" s="26">
        <v>39.299999999999997</v>
      </c>
      <c r="AE814" s="26">
        <v>3.4</v>
      </c>
      <c r="AF814" s="25">
        <v>10400</v>
      </c>
      <c r="AG814" s="25">
        <v>114600</v>
      </c>
      <c r="AH814" s="26">
        <v>9.1</v>
      </c>
      <c r="AI814" s="26">
        <v>2</v>
      </c>
      <c r="AJ814" s="25">
        <v>84500</v>
      </c>
      <c r="AK814" s="25">
        <v>114600</v>
      </c>
      <c r="AL814" s="26">
        <v>73.8</v>
      </c>
      <c r="AM814" s="26">
        <v>3.1</v>
      </c>
      <c r="BA814" s="36" t="s">
        <v>822</v>
      </c>
      <c r="BB814" s="37">
        <v>36300</v>
      </c>
      <c r="BC814" s="37">
        <v>90600</v>
      </c>
      <c r="BD814" s="38">
        <v>40.1</v>
      </c>
      <c r="BE814" s="38">
        <v>6.6</v>
      </c>
      <c r="BF814" s="37">
        <v>71900</v>
      </c>
      <c r="BG814" s="37">
        <v>90600</v>
      </c>
      <c r="BH814" s="38">
        <v>79.400000000000006</v>
      </c>
      <c r="BI814" s="38">
        <v>5.4</v>
      </c>
      <c r="BJ814" s="37">
        <v>3400</v>
      </c>
      <c r="BK814" s="37">
        <v>90600</v>
      </c>
      <c r="BL814" s="38">
        <v>3.7</v>
      </c>
      <c r="BM814" s="37" t="s">
        <v>100</v>
      </c>
      <c r="CA814" s="33" t="s">
        <v>825</v>
      </c>
      <c r="CB814" s="37">
        <v>22000</v>
      </c>
      <c r="CC814" s="37">
        <v>35000</v>
      </c>
      <c r="CD814" s="38">
        <v>62.7</v>
      </c>
      <c r="CE814" s="38">
        <v>11.3</v>
      </c>
      <c r="CF814" s="37">
        <v>31400</v>
      </c>
      <c r="CG814" s="37">
        <v>35000</v>
      </c>
      <c r="CH814" s="38">
        <v>89.7</v>
      </c>
      <c r="CI814" s="38">
        <v>7.1</v>
      </c>
      <c r="CJ814" s="37" t="s">
        <v>102</v>
      </c>
      <c r="CK814" s="37">
        <v>35000</v>
      </c>
      <c r="CL814" s="37" t="s">
        <v>102</v>
      </c>
      <c r="CM814" s="37" t="s">
        <v>102</v>
      </c>
    </row>
    <row r="815" spans="1:91" x14ac:dyDescent="0.3">
      <c r="A815" s="6" t="s">
        <v>222</v>
      </c>
      <c r="B815" s="7">
        <v>45000</v>
      </c>
      <c r="C815" s="7">
        <v>114600</v>
      </c>
      <c r="D815" s="8">
        <v>39.299999999999997</v>
      </c>
      <c r="E815" s="8">
        <v>3.4</v>
      </c>
      <c r="F815" s="7">
        <v>84500</v>
      </c>
      <c r="G815" s="7">
        <v>114600</v>
      </c>
      <c r="H815" s="8">
        <v>73.8</v>
      </c>
      <c r="I815" s="8">
        <v>3.1</v>
      </c>
      <c r="J815" s="7">
        <v>10400</v>
      </c>
      <c r="K815" s="7">
        <v>114600</v>
      </c>
      <c r="L815" s="8">
        <v>9.1</v>
      </c>
      <c r="M815" s="8">
        <v>2</v>
      </c>
      <c r="AA815" s="24" t="s">
        <v>610</v>
      </c>
      <c r="AB815" s="25">
        <v>20800</v>
      </c>
      <c r="AC815" s="25">
        <v>63400</v>
      </c>
      <c r="AD815" s="26">
        <v>32.9</v>
      </c>
      <c r="AE815" s="26">
        <v>3.1</v>
      </c>
      <c r="AF815" s="25">
        <v>5000</v>
      </c>
      <c r="AG815" s="25">
        <v>63400</v>
      </c>
      <c r="AH815" s="26">
        <v>7.8</v>
      </c>
      <c r="AI815" s="26">
        <v>1.8</v>
      </c>
      <c r="AJ815" s="25">
        <v>46700</v>
      </c>
      <c r="AK815" s="25">
        <v>63400</v>
      </c>
      <c r="AL815" s="26">
        <v>73.7</v>
      </c>
      <c r="AM815" s="26">
        <v>2.9</v>
      </c>
      <c r="BA815" s="36" t="s">
        <v>823</v>
      </c>
      <c r="BB815" s="37">
        <v>14500</v>
      </c>
      <c r="BC815" s="37">
        <v>55000</v>
      </c>
      <c r="BD815" s="38">
        <v>26.3</v>
      </c>
      <c r="BE815" s="38">
        <v>8.1999999999999993</v>
      </c>
      <c r="BF815" s="37">
        <v>34400</v>
      </c>
      <c r="BG815" s="37">
        <v>55000</v>
      </c>
      <c r="BH815" s="38">
        <v>62.6</v>
      </c>
      <c r="BI815" s="38">
        <v>9</v>
      </c>
      <c r="BJ815" s="37">
        <v>11200</v>
      </c>
      <c r="BK815" s="37">
        <v>55000</v>
      </c>
      <c r="BL815" s="38">
        <v>20.399999999999999</v>
      </c>
      <c r="BM815" s="38">
        <v>7.5</v>
      </c>
      <c r="CA815" s="33" t="s">
        <v>826</v>
      </c>
      <c r="CB815" s="37">
        <v>12500</v>
      </c>
      <c r="CC815" s="37">
        <v>42200</v>
      </c>
      <c r="CD815" s="38">
        <v>29.5</v>
      </c>
      <c r="CE815" s="38">
        <v>8.4</v>
      </c>
      <c r="CF815" s="37">
        <v>30900</v>
      </c>
      <c r="CG815" s="37">
        <v>42200</v>
      </c>
      <c r="CH815" s="38">
        <v>73.2</v>
      </c>
      <c r="CI815" s="38">
        <v>8.1</v>
      </c>
      <c r="CJ815" s="37">
        <v>5100</v>
      </c>
      <c r="CK815" s="37">
        <v>42200</v>
      </c>
      <c r="CL815" s="38">
        <v>12</v>
      </c>
      <c r="CM815" s="38">
        <v>6</v>
      </c>
    </row>
    <row r="816" spans="1:91" x14ac:dyDescent="0.3">
      <c r="A816" s="6" t="s">
        <v>223</v>
      </c>
      <c r="B816" s="7">
        <v>20800</v>
      </c>
      <c r="C816" s="7">
        <v>63400</v>
      </c>
      <c r="D816" s="8">
        <v>32.9</v>
      </c>
      <c r="E816" s="8">
        <v>3.1</v>
      </c>
      <c r="F816" s="7">
        <v>46700</v>
      </c>
      <c r="G816" s="7">
        <v>63400</v>
      </c>
      <c r="H816" s="8">
        <v>73.7</v>
      </c>
      <c r="I816" s="8">
        <v>2.9</v>
      </c>
      <c r="J816" s="7">
        <v>5000</v>
      </c>
      <c r="K816" s="7">
        <v>63400</v>
      </c>
      <c r="L816" s="8">
        <v>7.8</v>
      </c>
      <c r="M816" s="8">
        <v>1.8</v>
      </c>
      <c r="AA816" s="24" t="s">
        <v>611</v>
      </c>
      <c r="AB816" s="25">
        <v>97700</v>
      </c>
      <c r="AC816" s="25">
        <v>324100</v>
      </c>
      <c r="AD816" s="26">
        <v>30.2</v>
      </c>
      <c r="AE816" s="26">
        <v>3.2</v>
      </c>
      <c r="AF816" s="25">
        <v>32700</v>
      </c>
      <c r="AG816" s="25">
        <v>324100</v>
      </c>
      <c r="AH816" s="26">
        <v>10.1</v>
      </c>
      <c r="AI816" s="26">
        <v>2.1</v>
      </c>
      <c r="AJ816" s="25">
        <v>232500</v>
      </c>
      <c r="AK816" s="25">
        <v>324100</v>
      </c>
      <c r="AL816" s="26">
        <v>71.7</v>
      </c>
      <c r="AM816" s="26">
        <v>3.1</v>
      </c>
      <c r="BA816" s="36" t="s">
        <v>824</v>
      </c>
      <c r="BB816" s="37">
        <v>38600</v>
      </c>
      <c r="BC816" s="37">
        <v>91100</v>
      </c>
      <c r="BD816" s="38">
        <v>42.4</v>
      </c>
      <c r="BE816" s="38">
        <v>7.6</v>
      </c>
      <c r="BF816" s="37">
        <v>71500</v>
      </c>
      <c r="BG816" s="37">
        <v>91100</v>
      </c>
      <c r="BH816" s="38">
        <v>78.5</v>
      </c>
      <c r="BI816" s="38">
        <v>6.3</v>
      </c>
      <c r="BJ816" s="37">
        <v>7400</v>
      </c>
      <c r="BK816" s="37">
        <v>91100</v>
      </c>
      <c r="BL816" s="38">
        <v>8.1999999999999993</v>
      </c>
      <c r="BM816" s="38">
        <v>4.2</v>
      </c>
      <c r="CA816" s="33" t="s">
        <v>827</v>
      </c>
      <c r="CB816" s="37">
        <v>30600</v>
      </c>
      <c r="CC816" s="37">
        <v>66100</v>
      </c>
      <c r="CD816" s="38">
        <v>46.3</v>
      </c>
      <c r="CE816" s="38">
        <v>8.1</v>
      </c>
      <c r="CF816" s="37">
        <v>54200</v>
      </c>
      <c r="CG816" s="37">
        <v>66100</v>
      </c>
      <c r="CH816" s="38">
        <v>82.1</v>
      </c>
      <c r="CI816" s="38">
        <v>6.2</v>
      </c>
      <c r="CJ816" s="37">
        <v>1500</v>
      </c>
      <c r="CK816" s="37">
        <v>66100</v>
      </c>
      <c r="CL816" s="38">
        <v>2.2999999999999998</v>
      </c>
      <c r="CM816" s="37" t="s">
        <v>100</v>
      </c>
    </row>
    <row r="817" spans="1:91" x14ac:dyDescent="0.3">
      <c r="A817" s="6" t="s">
        <v>224</v>
      </c>
      <c r="B817" s="7">
        <v>97700</v>
      </c>
      <c r="C817" s="7">
        <v>324100</v>
      </c>
      <c r="D817" s="8">
        <v>30.2</v>
      </c>
      <c r="E817" s="8">
        <v>3.2</v>
      </c>
      <c r="F817" s="7">
        <v>232500</v>
      </c>
      <c r="G817" s="7">
        <v>324100</v>
      </c>
      <c r="H817" s="8">
        <v>71.7</v>
      </c>
      <c r="I817" s="8">
        <v>3.1</v>
      </c>
      <c r="J817" s="7">
        <v>32700</v>
      </c>
      <c r="K817" s="7">
        <v>324100</v>
      </c>
      <c r="L817" s="8">
        <v>10.1</v>
      </c>
      <c r="M817" s="8">
        <v>2.1</v>
      </c>
      <c r="AA817" s="24" t="s">
        <v>612</v>
      </c>
      <c r="AB817" s="25">
        <v>13400</v>
      </c>
      <c r="AC817" s="25">
        <v>56900</v>
      </c>
      <c r="AD817" s="26">
        <v>23.6</v>
      </c>
      <c r="AE817" s="26">
        <v>2.8</v>
      </c>
      <c r="AF817" s="25">
        <v>6700</v>
      </c>
      <c r="AG817" s="25">
        <v>56900</v>
      </c>
      <c r="AH817" s="26">
        <v>11.8</v>
      </c>
      <c r="AI817" s="26">
        <v>2.1</v>
      </c>
      <c r="AJ817" s="25">
        <v>39200</v>
      </c>
      <c r="AK817" s="25">
        <v>56900</v>
      </c>
      <c r="AL817" s="26">
        <v>68.900000000000006</v>
      </c>
      <c r="AM817" s="26">
        <v>3.1</v>
      </c>
      <c r="BA817" s="36" t="s">
        <v>825</v>
      </c>
      <c r="BB817" s="37">
        <v>16100</v>
      </c>
      <c r="BC817" s="37">
        <v>35000</v>
      </c>
      <c r="BD817" s="38">
        <v>45.9</v>
      </c>
      <c r="BE817" s="38">
        <v>10.9</v>
      </c>
      <c r="BF817" s="37">
        <v>30000</v>
      </c>
      <c r="BG817" s="37">
        <v>35000</v>
      </c>
      <c r="BH817" s="38">
        <v>85.5</v>
      </c>
      <c r="BI817" s="38">
        <v>7.7</v>
      </c>
      <c r="BJ817" s="37" t="s">
        <v>102</v>
      </c>
      <c r="BK817" s="37">
        <v>35000</v>
      </c>
      <c r="BL817" s="37" t="s">
        <v>102</v>
      </c>
      <c r="BM817" s="37" t="s">
        <v>102</v>
      </c>
      <c r="CA817" s="33" t="s">
        <v>828</v>
      </c>
      <c r="CB817" s="37">
        <v>22000</v>
      </c>
      <c r="CC817" s="37">
        <v>68100</v>
      </c>
      <c r="CD817" s="38">
        <v>32.299999999999997</v>
      </c>
      <c r="CE817" s="38">
        <v>7.7</v>
      </c>
      <c r="CF817" s="37">
        <v>49600</v>
      </c>
      <c r="CG817" s="37">
        <v>68100</v>
      </c>
      <c r="CH817" s="38">
        <v>72.8</v>
      </c>
      <c r="CI817" s="38">
        <v>7.3</v>
      </c>
      <c r="CJ817" s="37">
        <v>5000</v>
      </c>
      <c r="CK817" s="37">
        <v>68100</v>
      </c>
      <c r="CL817" s="38">
        <v>7.4</v>
      </c>
      <c r="CM817" s="38">
        <v>4.3</v>
      </c>
    </row>
    <row r="818" spans="1:91" x14ac:dyDescent="0.3">
      <c r="A818" s="6" t="s">
        <v>225</v>
      </c>
      <c r="B818" s="7">
        <v>13400</v>
      </c>
      <c r="C818" s="7">
        <v>56900</v>
      </c>
      <c r="D818" s="8">
        <v>23.6</v>
      </c>
      <c r="E818" s="8">
        <v>2.8</v>
      </c>
      <c r="F818" s="7">
        <v>39200</v>
      </c>
      <c r="G818" s="7">
        <v>56900</v>
      </c>
      <c r="H818" s="8">
        <v>68.900000000000006</v>
      </c>
      <c r="I818" s="8">
        <v>3.1</v>
      </c>
      <c r="J818" s="7">
        <v>6700</v>
      </c>
      <c r="K818" s="7">
        <v>56900</v>
      </c>
      <c r="L818" s="8">
        <v>11.8</v>
      </c>
      <c r="M818" s="8">
        <v>2.1</v>
      </c>
      <c r="AA818" s="24" t="s">
        <v>613</v>
      </c>
      <c r="AB818" s="25">
        <v>26000</v>
      </c>
      <c r="AC818" s="25">
        <v>89000</v>
      </c>
      <c r="AD818" s="26">
        <v>29.2</v>
      </c>
      <c r="AE818" s="26">
        <v>2.9</v>
      </c>
      <c r="AF818" s="25">
        <v>10400</v>
      </c>
      <c r="AG818" s="25">
        <v>89000</v>
      </c>
      <c r="AH818" s="26">
        <v>11.7</v>
      </c>
      <c r="AI818" s="26">
        <v>2.1</v>
      </c>
      <c r="AJ818" s="25">
        <v>62900</v>
      </c>
      <c r="AK818" s="25">
        <v>89000</v>
      </c>
      <c r="AL818" s="26">
        <v>70.7</v>
      </c>
      <c r="AM818" s="26">
        <v>2.9</v>
      </c>
      <c r="BA818" s="36" t="s">
        <v>826</v>
      </c>
      <c r="BB818" s="37">
        <v>17900</v>
      </c>
      <c r="BC818" s="37">
        <v>42600</v>
      </c>
      <c r="BD818" s="38">
        <v>42.1</v>
      </c>
      <c r="BE818" s="38">
        <v>9.1</v>
      </c>
      <c r="BF818" s="37">
        <v>31400</v>
      </c>
      <c r="BG818" s="37">
        <v>42600</v>
      </c>
      <c r="BH818" s="38">
        <v>73.7</v>
      </c>
      <c r="BI818" s="38">
        <v>8.1999999999999993</v>
      </c>
      <c r="BJ818" s="37">
        <v>3200</v>
      </c>
      <c r="BK818" s="37">
        <v>42600</v>
      </c>
      <c r="BL818" s="38">
        <v>7.4</v>
      </c>
      <c r="BM818" s="37" t="s">
        <v>100</v>
      </c>
      <c r="CA818" s="33" t="s">
        <v>829</v>
      </c>
      <c r="CB818" s="37">
        <v>20500</v>
      </c>
      <c r="CC818" s="37">
        <v>62000</v>
      </c>
      <c r="CD818" s="38">
        <v>33</v>
      </c>
      <c r="CE818" s="38">
        <v>7.7</v>
      </c>
      <c r="CF818" s="37">
        <v>47000</v>
      </c>
      <c r="CG818" s="37">
        <v>62000</v>
      </c>
      <c r="CH818" s="38">
        <v>75.8</v>
      </c>
      <c r="CI818" s="38">
        <v>7</v>
      </c>
      <c r="CJ818" s="37">
        <v>4000</v>
      </c>
      <c r="CK818" s="37">
        <v>62000</v>
      </c>
      <c r="CL818" s="38">
        <v>6.4</v>
      </c>
      <c r="CM818" s="37" t="s">
        <v>100</v>
      </c>
    </row>
    <row r="819" spans="1:91" x14ac:dyDescent="0.3">
      <c r="A819" s="6" t="s">
        <v>226</v>
      </c>
      <c r="B819" s="7">
        <v>26000</v>
      </c>
      <c r="C819" s="7">
        <v>89000</v>
      </c>
      <c r="D819" s="8">
        <v>29.2</v>
      </c>
      <c r="E819" s="8">
        <v>2.9</v>
      </c>
      <c r="F819" s="7">
        <v>62900</v>
      </c>
      <c r="G819" s="7">
        <v>89000</v>
      </c>
      <c r="H819" s="8">
        <v>70.7</v>
      </c>
      <c r="I819" s="8">
        <v>2.9</v>
      </c>
      <c r="J819" s="7">
        <v>10400</v>
      </c>
      <c r="K819" s="7">
        <v>89000</v>
      </c>
      <c r="L819" s="8">
        <v>11.7</v>
      </c>
      <c r="M819" s="8">
        <v>2.1</v>
      </c>
      <c r="AA819" s="24" t="s">
        <v>614</v>
      </c>
      <c r="AB819" s="25">
        <v>61100</v>
      </c>
      <c r="AC819" s="25">
        <v>186700</v>
      </c>
      <c r="AD819" s="26">
        <v>32.700000000000003</v>
      </c>
      <c r="AE819" s="26">
        <v>2.9</v>
      </c>
      <c r="AF819" s="25">
        <v>16900</v>
      </c>
      <c r="AG819" s="25">
        <v>186700</v>
      </c>
      <c r="AH819" s="26">
        <v>9.1</v>
      </c>
      <c r="AI819" s="26">
        <v>1.8</v>
      </c>
      <c r="AJ819" s="25">
        <v>135300</v>
      </c>
      <c r="AK819" s="25">
        <v>186700</v>
      </c>
      <c r="AL819" s="26">
        <v>72.5</v>
      </c>
      <c r="AM819" s="26">
        <v>2.8</v>
      </c>
      <c r="BA819" s="36" t="s">
        <v>827</v>
      </c>
      <c r="BB819" s="37">
        <v>27300</v>
      </c>
      <c r="BC819" s="37">
        <v>66300</v>
      </c>
      <c r="BD819" s="38">
        <v>41.2</v>
      </c>
      <c r="BE819" s="38">
        <v>7.2</v>
      </c>
      <c r="BF819" s="37">
        <v>53800</v>
      </c>
      <c r="BG819" s="37">
        <v>66300</v>
      </c>
      <c r="BH819" s="38">
        <v>81.2</v>
      </c>
      <c r="BI819" s="38">
        <v>5.7</v>
      </c>
      <c r="BJ819" s="37">
        <v>4300</v>
      </c>
      <c r="BK819" s="37">
        <v>66300</v>
      </c>
      <c r="BL819" s="38">
        <v>6.5</v>
      </c>
      <c r="BM819" s="38">
        <v>3.6</v>
      </c>
      <c r="CA819" s="33" t="s">
        <v>830</v>
      </c>
      <c r="CB819" s="37">
        <v>10300</v>
      </c>
      <c r="CC819" s="37">
        <v>32200</v>
      </c>
      <c r="CD819" s="38">
        <v>32.200000000000003</v>
      </c>
      <c r="CE819" s="38">
        <v>10.4</v>
      </c>
      <c r="CF819" s="37">
        <v>25700</v>
      </c>
      <c r="CG819" s="37">
        <v>32200</v>
      </c>
      <c r="CH819" s="38">
        <v>79.900000000000006</v>
      </c>
      <c r="CI819" s="38">
        <v>8.9</v>
      </c>
      <c r="CJ819" s="37" t="s">
        <v>102</v>
      </c>
      <c r="CK819" s="37">
        <v>32200</v>
      </c>
      <c r="CL819" s="37" t="s">
        <v>102</v>
      </c>
      <c r="CM819" s="37" t="s">
        <v>102</v>
      </c>
    </row>
    <row r="820" spans="1:91" x14ac:dyDescent="0.3">
      <c r="A820" s="6" t="s">
        <v>227</v>
      </c>
      <c r="B820" s="7">
        <v>61100</v>
      </c>
      <c r="C820" s="7">
        <v>186700</v>
      </c>
      <c r="D820" s="8">
        <v>32.700000000000003</v>
      </c>
      <c r="E820" s="8">
        <v>2.9</v>
      </c>
      <c r="F820" s="7">
        <v>135300</v>
      </c>
      <c r="G820" s="7">
        <v>186700</v>
      </c>
      <c r="H820" s="8">
        <v>72.5</v>
      </c>
      <c r="I820" s="8">
        <v>2.8</v>
      </c>
      <c r="J820" s="7">
        <v>16900</v>
      </c>
      <c r="K820" s="7">
        <v>186700</v>
      </c>
      <c r="L820" s="8">
        <v>9.1</v>
      </c>
      <c r="M820" s="8">
        <v>1.8</v>
      </c>
      <c r="AA820" s="24" t="s">
        <v>615</v>
      </c>
      <c r="AB820" s="25">
        <v>21600</v>
      </c>
      <c r="AC820" s="25">
        <v>80100</v>
      </c>
      <c r="AD820" s="26">
        <v>27</v>
      </c>
      <c r="AE820" s="26">
        <v>3.1</v>
      </c>
      <c r="AF820" s="25">
        <v>6700</v>
      </c>
      <c r="AG820" s="25">
        <v>80100</v>
      </c>
      <c r="AH820" s="26">
        <v>8.3000000000000007</v>
      </c>
      <c r="AI820" s="26">
        <v>1.9</v>
      </c>
      <c r="AJ820" s="25">
        <v>58800</v>
      </c>
      <c r="AK820" s="25">
        <v>80100</v>
      </c>
      <c r="AL820" s="26">
        <v>73.400000000000006</v>
      </c>
      <c r="AM820" s="26">
        <v>3.1</v>
      </c>
      <c r="BA820" s="36" t="s">
        <v>828</v>
      </c>
      <c r="BB820" s="37">
        <v>25600</v>
      </c>
      <c r="BC820" s="37">
        <v>67400</v>
      </c>
      <c r="BD820" s="38">
        <v>38.1</v>
      </c>
      <c r="BE820" s="38">
        <v>7.5</v>
      </c>
      <c r="BF820" s="37">
        <v>51500</v>
      </c>
      <c r="BG820" s="37">
        <v>67400</v>
      </c>
      <c r="BH820" s="38">
        <v>76.5</v>
      </c>
      <c r="BI820" s="38">
        <v>6.6</v>
      </c>
      <c r="BJ820" s="37">
        <v>3200</v>
      </c>
      <c r="BK820" s="37">
        <v>67400</v>
      </c>
      <c r="BL820" s="38">
        <v>4.7</v>
      </c>
      <c r="BM820" s="37" t="s">
        <v>100</v>
      </c>
      <c r="CA820" s="33" t="s">
        <v>831</v>
      </c>
      <c r="CB820" s="37">
        <v>21400</v>
      </c>
      <c r="CC820" s="37">
        <v>49800</v>
      </c>
      <c r="CD820" s="38">
        <v>43</v>
      </c>
      <c r="CE820" s="38">
        <v>8.1</v>
      </c>
      <c r="CF820" s="37">
        <v>41400</v>
      </c>
      <c r="CG820" s="37">
        <v>49800</v>
      </c>
      <c r="CH820" s="38">
        <v>83.2</v>
      </c>
      <c r="CI820" s="38">
        <v>6.1</v>
      </c>
      <c r="CJ820" s="37">
        <v>1500</v>
      </c>
      <c r="CK820" s="37">
        <v>49800</v>
      </c>
      <c r="CL820" s="38">
        <v>2.9</v>
      </c>
      <c r="CM820" s="37" t="s">
        <v>100</v>
      </c>
    </row>
    <row r="821" spans="1:91" x14ac:dyDescent="0.3">
      <c r="A821" s="6" t="s">
        <v>228</v>
      </c>
      <c r="B821" s="7">
        <v>21600</v>
      </c>
      <c r="C821" s="7">
        <v>80100</v>
      </c>
      <c r="D821" s="8">
        <v>27</v>
      </c>
      <c r="E821" s="8">
        <v>3.1</v>
      </c>
      <c r="F821" s="7">
        <v>58800</v>
      </c>
      <c r="G821" s="7">
        <v>80100</v>
      </c>
      <c r="H821" s="8">
        <v>73.400000000000006</v>
      </c>
      <c r="I821" s="8">
        <v>3.1</v>
      </c>
      <c r="J821" s="7">
        <v>6700</v>
      </c>
      <c r="K821" s="7">
        <v>80100</v>
      </c>
      <c r="L821" s="8">
        <v>8.3000000000000007</v>
      </c>
      <c r="M821" s="8">
        <v>1.9</v>
      </c>
      <c r="AA821" s="24" t="s">
        <v>616</v>
      </c>
      <c r="AB821" s="25">
        <v>44200</v>
      </c>
      <c r="AC821" s="25">
        <v>120500</v>
      </c>
      <c r="AD821" s="26">
        <v>36.700000000000003</v>
      </c>
      <c r="AE821" s="26">
        <v>3.5</v>
      </c>
      <c r="AF821" s="25">
        <v>10000</v>
      </c>
      <c r="AG821" s="25">
        <v>120500</v>
      </c>
      <c r="AH821" s="26">
        <v>8.3000000000000007</v>
      </c>
      <c r="AI821" s="26">
        <v>2</v>
      </c>
      <c r="AJ821" s="25">
        <v>92500</v>
      </c>
      <c r="AK821" s="25">
        <v>120500</v>
      </c>
      <c r="AL821" s="26">
        <v>76.7</v>
      </c>
      <c r="AM821" s="26">
        <v>3.1</v>
      </c>
      <c r="BA821" s="36" t="s">
        <v>829</v>
      </c>
      <c r="BB821" s="37">
        <v>20000</v>
      </c>
      <c r="BC821" s="37">
        <v>61500</v>
      </c>
      <c r="BD821" s="38">
        <v>32.6</v>
      </c>
      <c r="BE821" s="38">
        <v>7.5</v>
      </c>
      <c r="BF821" s="37">
        <v>51200</v>
      </c>
      <c r="BG821" s="37">
        <v>61500</v>
      </c>
      <c r="BH821" s="38">
        <v>83.3</v>
      </c>
      <c r="BI821" s="38">
        <v>6</v>
      </c>
      <c r="BJ821" s="37">
        <v>2500</v>
      </c>
      <c r="BK821" s="37">
        <v>61500</v>
      </c>
      <c r="BL821" s="38">
        <v>4.0999999999999996</v>
      </c>
      <c r="BM821" s="37" t="s">
        <v>100</v>
      </c>
      <c r="CA821" s="33" t="s">
        <v>832</v>
      </c>
      <c r="CB821" s="37">
        <v>41000</v>
      </c>
      <c r="CC821" s="37">
        <v>92200</v>
      </c>
      <c r="CD821" s="38">
        <v>44.5</v>
      </c>
      <c r="CE821" s="38">
        <v>6.5</v>
      </c>
      <c r="CF821" s="37">
        <v>75600</v>
      </c>
      <c r="CG821" s="37">
        <v>92200</v>
      </c>
      <c r="CH821" s="38">
        <v>82</v>
      </c>
      <c r="CI821" s="38">
        <v>5</v>
      </c>
      <c r="CJ821" s="37">
        <v>1700</v>
      </c>
      <c r="CK821" s="37">
        <v>92200</v>
      </c>
      <c r="CL821" s="38">
        <v>1.9</v>
      </c>
      <c r="CM821" s="37" t="s">
        <v>100</v>
      </c>
    </row>
    <row r="822" spans="1:91" x14ac:dyDescent="0.3">
      <c r="A822" s="6" t="s">
        <v>229</v>
      </c>
      <c r="B822" s="7">
        <v>44200</v>
      </c>
      <c r="C822" s="7">
        <v>120500</v>
      </c>
      <c r="D822" s="8">
        <v>36.700000000000003</v>
      </c>
      <c r="E822" s="8">
        <v>3.5</v>
      </c>
      <c r="F822" s="7">
        <v>92500</v>
      </c>
      <c r="G822" s="7">
        <v>120500</v>
      </c>
      <c r="H822" s="8">
        <v>76.7</v>
      </c>
      <c r="I822" s="8">
        <v>3.1</v>
      </c>
      <c r="J822" s="7">
        <v>10000</v>
      </c>
      <c r="K822" s="7">
        <v>120500</v>
      </c>
      <c r="L822" s="8">
        <v>8.3000000000000007</v>
      </c>
      <c r="M822" s="8">
        <v>2</v>
      </c>
      <c r="AA822" s="24" t="s">
        <v>617</v>
      </c>
      <c r="AB822" s="25">
        <v>37700</v>
      </c>
      <c r="AC822" s="25">
        <v>125100</v>
      </c>
      <c r="AD822" s="26">
        <v>30.2</v>
      </c>
      <c r="AE822" s="26">
        <v>3.1</v>
      </c>
      <c r="AF822" s="25">
        <v>10400</v>
      </c>
      <c r="AG822" s="25">
        <v>125100</v>
      </c>
      <c r="AH822" s="26">
        <v>8.3000000000000007</v>
      </c>
      <c r="AI822" s="26">
        <v>1.8</v>
      </c>
      <c r="AJ822" s="25">
        <v>95500</v>
      </c>
      <c r="AK822" s="25">
        <v>125100</v>
      </c>
      <c r="AL822" s="26">
        <v>76.400000000000006</v>
      </c>
      <c r="AM822" s="26">
        <v>2.8</v>
      </c>
      <c r="BA822" s="36" t="s">
        <v>830</v>
      </c>
      <c r="BB822" s="37">
        <v>15200</v>
      </c>
      <c r="BC822" s="37">
        <v>31900</v>
      </c>
      <c r="BD822" s="38">
        <v>47.8</v>
      </c>
      <c r="BE822" s="38">
        <v>11.5</v>
      </c>
      <c r="BF822" s="37">
        <v>29100</v>
      </c>
      <c r="BG822" s="37">
        <v>31900</v>
      </c>
      <c r="BH822" s="38">
        <v>91.4</v>
      </c>
      <c r="BI822" s="38">
        <v>6.4</v>
      </c>
      <c r="BJ822" s="37">
        <v>1000</v>
      </c>
      <c r="BK822" s="37">
        <v>31900</v>
      </c>
      <c r="BL822" s="38">
        <v>3.2</v>
      </c>
      <c r="BM822" s="37" t="s">
        <v>100</v>
      </c>
      <c r="CA822" s="33" t="s">
        <v>833</v>
      </c>
      <c r="CB822" s="37">
        <v>10700</v>
      </c>
      <c r="CC822" s="37">
        <v>29700</v>
      </c>
      <c r="CD822" s="38">
        <v>35.9</v>
      </c>
      <c r="CE822" s="38">
        <v>13.2</v>
      </c>
      <c r="CF822" s="37">
        <v>24100</v>
      </c>
      <c r="CG822" s="37">
        <v>29700</v>
      </c>
      <c r="CH822" s="38">
        <v>81.2</v>
      </c>
      <c r="CI822" s="38">
        <v>10.7</v>
      </c>
      <c r="CJ822" s="37">
        <v>2200</v>
      </c>
      <c r="CK822" s="37">
        <v>29700</v>
      </c>
      <c r="CL822" s="38">
        <v>7.3</v>
      </c>
      <c r="CM822" s="37" t="s">
        <v>100</v>
      </c>
    </row>
    <row r="823" spans="1:91" x14ac:dyDescent="0.3">
      <c r="A823" s="6" t="s">
        <v>230</v>
      </c>
      <c r="B823" s="7">
        <v>37700</v>
      </c>
      <c r="C823" s="7">
        <v>125100</v>
      </c>
      <c r="D823" s="8">
        <v>30.2</v>
      </c>
      <c r="E823" s="8">
        <v>3.1</v>
      </c>
      <c r="F823" s="7">
        <v>95500</v>
      </c>
      <c r="G823" s="7">
        <v>125100</v>
      </c>
      <c r="H823" s="8">
        <v>76.400000000000006</v>
      </c>
      <c r="I823" s="8">
        <v>2.8</v>
      </c>
      <c r="J823" s="7">
        <v>10400</v>
      </c>
      <c r="K823" s="7">
        <v>125100</v>
      </c>
      <c r="L823" s="8">
        <v>8.3000000000000007</v>
      </c>
      <c r="M823" s="8">
        <v>1.8</v>
      </c>
      <c r="AA823" s="24" t="s">
        <v>618</v>
      </c>
      <c r="AB823" s="25">
        <v>78300</v>
      </c>
      <c r="AC823" s="25">
        <v>199900</v>
      </c>
      <c r="AD823" s="26">
        <v>39.1</v>
      </c>
      <c r="AE823" s="26">
        <v>3.4</v>
      </c>
      <c r="AF823" s="25">
        <v>20600</v>
      </c>
      <c r="AG823" s="25">
        <v>199900</v>
      </c>
      <c r="AH823" s="26">
        <v>10.3</v>
      </c>
      <c r="AI823" s="26">
        <v>2.1</v>
      </c>
      <c r="AJ823" s="25">
        <v>151800</v>
      </c>
      <c r="AK823" s="25">
        <v>199900</v>
      </c>
      <c r="AL823" s="26">
        <v>75.900000000000006</v>
      </c>
      <c r="AM823" s="26">
        <v>3</v>
      </c>
      <c r="BA823" s="36" t="s">
        <v>831</v>
      </c>
      <c r="BB823" s="37">
        <v>23700</v>
      </c>
      <c r="BC823" s="37">
        <v>50300</v>
      </c>
      <c r="BD823" s="38">
        <v>47.1</v>
      </c>
      <c r="BE823" s="38">
        <v>8.4</v>
      </c>
      <c r="BF823" s="37">
        <v>43500</v>
      </c>
      <c r="BG823" s="37">
        <v>50300</v>
      </c>
      <c r="BH823" s="38">
        <v>86.4</v>
      </c>
      <c r="BI823" s="38">
        <v>5.8</v>
      </c>
      <c r="BJ823" s="37" t="s">
        <v>102</v>
      </c>
      <c r="BK823" s="37">
        <v>50300</v>
      </c>
      <c r="BL823" s="37" t="s">
        <v>102</v>
      </c>
      <c r="BM823" s="37" t="s">
        <v>102</v>
      </c>
      <c r="CA823" s="33" t="s">
        <v>834</v>
      </c>
      <c r="CB823" s="37">
        <v>15100</v>
      </c>
      <c r="CC823" s="37">
        <v>31500</v>
      </c>
      <c r="CD823" s="38">
        <v>47.9</v>
      </c>
      <c r="CE823" s="38">
        <v>10.7</v>
      </c>
      <c r="CF823" s="37">
        <v>27200</v>
      </c>
      <c r="CG823" s="37">
        <v>31500</v>
      </c>
      <c r="CH823" s="38">
        <v>86.5</v>
      </c>
      <c r="CI823" s="38">
        <v>7.4</v>
      </c>
      <c r="CJ823" s="37">
        <v>2000</v>
      </c>
      <c r="CK823" s="37">
        <v>31500</v>
      </c>
      <c r="CL823" s="38">
        <v>6.5</v>
      </c>
      <c r="CM823" s="37" t="s">
        <v>100</v>
      </c>
    </row>
    <row r="824" spans="1:91" x14ac:dyDescent="0.3">
      <c r="A824" s="6" t="s">
        <v>231</v>
      </c>
      <c r="B824" s="7">
        <v>78300</v>
      </c>
      <c r="C824" s="7">
        <v>199900</v>
      </c>
      <c r="D824" s="8">
        <v>39.1</v>
      </c>
      <c r="E824" s="8">
        <v>3.4</v>
      </c>
      <c r="F824" s="7">
        <v>151800</v>
      </c>
      <c r="G824" s="7">
        <v>199900</v>
      </c>
      <c r="H824" s="8">
        <v>75.900000000000006</v>
      </c>
      <c r="I824" s="8">
        <v>3</v>
      </c>
      <c r="J824" s="7">
        <v>20600</v>
      </c>
      <c r="K824" s="7">
        <v>199900</v>
      </c>
      <c r="L824" s="8">
        <v>10.3</v>
      </c>
      <c r="M824" s="8">
        <v>2.1</v>
      </c>
      <c r="AA824" s="24" t="s">
        <v>619</v>
      </c>
      <c r="AB824" s="25">
        <v>43900</v>
      </c>
      <c r="AC824" s="25">
        <v>127800</v>
      </c>
      <c r="AD824" s="26">
        <v>34.4</v>
      </c>
      <c r="AE824" s="26">
        <v>3.2</v>
      </c>
      <c r="AF824" s="25">
        <v>10100</v>
      </c>
      <c r="AG824" s="25">
        <v>127800</v>
      </c>
      <c r="AH824" s="26">
        <v>7.9</v>
      </c>
      <c r="AI824" s="26">
        <v>1.8</v>
      </c>
      <c r="AJ824" s="25">
        <v>100200</v>
      </c>
      <c r="AK824" s="25">
        <v>127800</v>
      </c>
      <c r="AL824" s="26">
        <v>78.400000000000006</v>
      </c>
      <c r="AM824" s="26">
        <v>2.8</v>
      </c>
      <c r="BA824" s="36" t="s">
        <v>832</v>
      </c>
      <c r="BB824" s="37">
        <v>40900</v>
      </c>
      <c r="BC824" s="37">
        <v>92700</v>
      </c>
      <c r="BD824" s="38">
        <v>44.1</v>
      </c>
      <c r="BE824" s="38">
        <v>6.4</v>
      </c>
      <c r="BF824" s="37">
        <v>76100</v>
      </c>
      <c r="BG824" s="37">
        <v>92700</v>
      </c>
      <c r="BH824" s="38">
        <v>82</v>
      </c>
      <c r="BI824" s="38">
        <v>4.9000000000000004</v>
      </c>
      <c r="BJ824" s="37">
        <v>1900</v>
      </c>
      <c r="BK824" s="37">
        <v>92700</v>
      </c>
      <c r="BL824" s="38">
        <v>2</v>
      </c>
      <c r="BM824" s="37" t="s">
        <v>100</v>
      </c>
      <c r="CA824" s="33" t="s">
        <v>835</v>
      </c>
      <c r="CB824" s="37">
        <v>17200</v>
      </c>
      <c r="CC824" s="37">
        <v>60400</v>
      </c>
      <c r="CD824" s="38">
        <v>28.6</v>
      </c>
      <c r="CE824" s="38">
        <v>6.8</v>
      </c>
      <c r="CF824" s="37">
        <v>41300</v>
      </c>
      <c r="CG824" s="37">
        <v>60400</v>
      </c>
      <c r="CH824" s="38">
        <v>68.400000000000006</v>
      </c>
      <c r="CI824" s="38">
        <v>7</v>
      </c>
      <c r="CJ824" s="37">
        <v>5800</v>
      </c>
      <c r="CK824" s="37">
        <v>60400</v>
      </c>
      <c r="CL824" s="38">
        <v>9.5</v>
      </c>
      <c r="CM824" s="38">
        <v>4.4000000000000004</v>
      </c>
    </row>
    <row r="825" spans="1:91" x14ac:dyDescent="0.3">
      <c r="A825" s="6" t="s">
        <v>232</v>
      </c>
      <c r="B825" s="7">
        <v>43900</v>
      </c>
      <c r="C825" s="7">
        <v>127800</v>
      </c>
      <c r="D825" s="8">
        <v>34.4</v>
      </c>
      <c r="E825" s="8">
        <v>3.2</v>
      </c>
      <c r="F825" s="7">
        <v>100200</v>
      </c>
      <c r="G825" s="7">
        <v>127800</v>
      </c>
      <c r="H825" s="8">
        <v>78.400000000000006</v>
      </c>
      <c r="I825" s="8">
        <v>2.8</v>
      </c>
      <c r="J825" s="7">
        <v>10100</v>
      </c>
      <c r="K825" s="7">
        <v>127800</v>
      </c>
      <c r="L825" s="8">
        <v>7.9</v>
      </c>
      <c r="M825" s="8">
        <v>1.8</v>
      </c>
      <c r="AA825" s="24" t="s">
        <v>620</v>
      </c>
      <c r="AB825" s="25">
        <v>24900</v>
      </c>
      <c r="AC825" s="25">
        <v>94200</v>
      </c>
      <c r="AD825" s="26">
        <v>26.5</v>
      </c>
      <c r="AE825" s="26">
        <v>2.8</v>
      </c>
      <c r="AF825" s="25">
        <v>9400</v>
      </c>
      <c r="AG825" s="25">
        <v>94200</v>
      </c>
      <c r="AH825" s="26">
        <v>10</v>
      </c>
      <c r="AI825" s="26">
        <v>1.9</v>
      </c>
      <c r="AJ825" s="25">
        <v>68200</v>
      </c>
      <c r="AK825" s="25">
        <v>94200</v>
      </c>
      <c r="AL825" s="26">
        <v>72.400000000000006</v>
      </c>
      <c r="AM825" s="26">
        <v>2.8</v>
      </c>
      <c r="BA825" s="36" t="s">
        <v>833</v>
      </c>
      <c r="BB825" s="37">
        <v>10100</v>
      </c>
      <c r="BC825" s="37">
        <v>30500</v>
      </c>
      <c r="BD825" s="38">
        <v>33.200000000000003</v>
      </c>
      <c r="BE825" s="38">
        <v>11.9</v>
      </c>
      <c r="BF825" s="37">
        <v>22000</v>
      </c>
      <c r="BG825" s="37">
        <v>30500</v>
      </c>
      <c r="BH825" s="38">
        <v>71.900000000000006</v>
      </c>
      <c r="BI825" s="38">
        <v>11.4</v>
      </c>
      <c r="BJ825" s="37">
        <v>1400</v>
      </c>
      <c r="BK825" s="37">
        <v>30500</v>
      </c>
      <c r="BL825" s="38">
        <v>4.4000000000000004</v>
      </c>
      <c r="BM825" s="37" t="s">
        <v>100</v>
      </c>
      <c r="CA825" s="33" t="s">
        <v>836</v>
      </c>
      <c r="CB825" s="37">
        <v>16700</v>
      </c>
      <c r="CC825" s="37">
        <v>55700</v>
      </c>
      <c r="CD825" s="38">
        <v>30</v>
      </c>
      <c r="CE825" s="38">
        <v>7.1</v>
      </c>
      <c r="CF825" s="37">
        <v>38600</v>
      </c>
      <c r="CG825" s="37">
        <v>55700</v>
      </c>
      <c r="CH825" s="38">
        <v>69.3</v>
      </c>
      <c r="CI825" s="38">
        <v>7.1</v>
      </c>
      <c r="CJ825" s="37">
        <v>3900</v>
      </c>
      <c r="CK825" s="37">
        <v>55700</v>
      </c>
      <c r="CL825" s="38">
        <v>6.9</v>
      </c>
      <c r="CM825" s="38">
        <v>3.9</v>
      </c>
    </row>
    <row r="826" spans="1:91" x14ac:dyDescent="0.3">
      <c r="A826" s="6" t="s">
        <v>233</v>
      </c>
      <c r="B826" s="7">
        <v>24900</v>
      </c>
      <c r="C826" s="7">
        <v>94200</v>
      </c>
      <c r="D826" s="8">
        <v>26.5</v>
      </c>
      <c r="E826" s="8">
        <v>2.8</v>
      </c>
      <c r="F826" s="7">
        <v>68200</v>
      </c>
      <c r="G826" s="7">
        <v>94200</v>
      </c>
      <c r="H826" s="8">
        <v>72.400000000000006</v>
      </c>
      <c r="I826" s="8">
        <v>2.8</v>
      </c>
      <c r="J826" s="7">
        <v>9400</v>
      </c>
      <c r="K826" s="7">
        <v>94200</v>
      </c>
      <c r="L826" s="8">
        <v>10</v>
      </c>
      <c r="M826" s="8">
        <v>1.9</v>
      </c>
      <c r="AA826" s="24" t="s">
        <v>621</v>
      </c>
      <c r="AB826" s="25">
        <v>45700</v>
      </c>
      <c r="AC826" s="25">
        <v>175900</v>
      </c>
      <c r="AD826" s="26">
        <v>26</v>
      </c>
      <c r="AE826" s="26">
        <v>3</v>
      </c>
      <c r="AF826" s="25">
        <v>14800</v>
      </c>
      <c r="AG826" s="25">
        <v>175900</v>
      </c>
      <c r="AH826" s="26">
        <v>8.4</v>
      </c>
      <c r="AI826" s="26">
        <v>1.9</v>
      </c>
      <c r="AJ826" s="25">
        <v>127500</v>
      </c>
      <c r="AK826" s="25">
        <v>175900</v>
      </c>
      <c r="AL826" s="26">
        <v>72.5</v>
      </c>
      <c r="AM826" s="26">
        <v>3</v>
      </c>
      <c r="BA826" s="36" t="s">
        <v>834</v>
      </c>
      <c r="BB826" s="37">
        <v>14600</v>
      </c>
      <c r="BC826" s="37">
        <v>30500</v>
      </c>
      <c r="BD826" s="38">
        <v>47.8</v>
      </c>
      <c r="BE826" s="38">
        <v>10.6</v>
      </c>
      <c r="BF826" s="37">
        <v>25200</v>
      </c>
      <c r="BG826" s="37">
        <v>30500</v>
      </c>
      <c r="BH826" s="38">
        <v>82.4</v>
      </c>
      <c r="BI826" s="38">
        <v>8.1</v>
      </c>
      <c r="BJ826" s="37">
        <v>1500</v>
      </c>
      <c r="BK826" s="37">
        <v>30500</v>
      </c>
      <c r="BL826" s="38">
        <v>5</v>
      </c>
      <c r="BM826" s="37" t="s">
        <v>100</v>
      </c>
      <c r="CA826" s="33" t="s">
        <v>837</v>
      </c>
      <c r="CB826" s="37">
        <v>25100</v>
      </c>
      <c r="CC826" s="37">
        <v>76700</v>
      </c>
      <c r="CD826" s="38">
        <v>32.700000000000003</v>
      </c>
      <c r="CE826" s="38">
        <v>7.4</v>
      </c>
      <c r="CF826" s="37">
        <v>61000</v>
      </c>
      <c r="CG826" s="37">
        <v>76700</v>
      </c>
      <c r="CH826" s="38">
        <v>79.5</v>
      </c>
      <c r="CI826" s="38">
        <v>6.4</v>
      </c>
      <c r="CJ826" s="37">
        <v>2400</v>
      </c>
      <c r="CK826" s="37">
        <v>76700</v>
      </c>
      <c r="CL826" s="38">
        <v>3.1</v>
      </c>
      <c r="CM826" s="37" t="s">
        <v>100</v>
      </c>
    </row>
    <row r="827" spans="1:91" x14ac:dyDescent="0.3">
      <c r="A827" s="6" t="s">
        <v>234</v>
      </c>
      <c r="B827" s="7">
        <v>45700</v>
      </c>
      <c r="C827" s="7">
        <v>175900</v>
      </c>
      <c r="D827" s="8">
        <v>26</v>
      </c>
      <c r="E827" s="8">
        <v>3</v>
      </c>
      <c r="F827" s="7">
        <v>127500</v>
      </c>
      <c r="G827" s="7">
        <v>175900</v>
      </c>
      <c r="H827" s="8">
        <v>72.5</v>
      </c>
      <c r="I827" s="8">
        <v>3</v>
      </c>
      <c r="J827" s="7">
        <v>14800</v>
      </c>
      <c r="K827" s="7">
        <v>175900</v>
      </c>
      <c r="L827" s="8">
        <v>8.4</v>
      </c>
      <c r="M827" s="8">
        <v>1.9</v>
      </c>
      <c r="AA827" s="24" t="s">
        <v>622</v>
      </c>
      <c r="AB827" s="25">
        <v>25300</v>
      </c>
      <c r="AC827" s="25">
        <v>90400</v>
      </c>
      <c r="AD827" s="26">
        <v>28</v>
      </c>
      <c r="AE827" s="26">
        <v>2.7</v>
      </c>
      <c r="AF827" s="25">
        <v>11400</v>
      </c>
      <c r="AG827" s="25">
        <v>90400</v>
      </c>
      <c r="AH827" s="26">
        <v>12.7</v>
      </c>
      <c r="AI827" s="26">
        <v>2</v>
      </c>
      <c r="AJ827" s="25">
        <v>60200</v>
      </c>
      <c r="AK827" s="25">
        <v>90400</v>
      </c>
      <c r="AL827" s="26">
        <v>66.599999999999994</v>
      </c>
      <c r="AM827" s="26">
        <v>2.9</v>
      </c>
      <c r="BA827" s="36" t="s">
        <v>835</v>
      </c>
      <c r="BB827" s="37">
        <v>18900</v>
      </c>
      <c r="BC827" s="37">
        <v>60700</v>
      </c>
      <c r="BD827" s="38">
        <v>31.1</v>
      </c>
      <c r="BE827" s="38">
        <v>7.2</v>
      </c>
      <c r="BF827" s="37">
        <v>45500</v>
      </c>
      <c r="BG827" s="37">
        <v>60700</v>
      </c>
      <c r="BH827" s="38">
        <v>75</v>
      </c>
      <c r="BI827" s="38">
        <v>6.7</v>
      </c>
      <c r="BJ827" s="37">
        <v>4800</v>
      </c>
      <c r="BK827" s="37">
        <v>60700</v>
      </c>
      <c r="BL827" s="38">
        <v>7.8</v>
      </c>
      <c r="BM827" s="38">
        <v>4.0999999999999996</v>
      </c>
      <c r="CA827" s="33" t="s">
        <v>838</v>
      </c>
      <c r="CB827" s="37">
        <v>9300</v>
      </c>
      <c r="CC827" s="37">
        <v>48800</v>
      </c>
      <c r="CD827" s="38">
        <v>19.100000000000001</v>
      </c>
      <c r="CE827" s="38">
        <v>8.4</v>
      </c>
      <c r="CF827" s="37">
        <v>35500</v>
      </c>
      <c r="CG827" s="37">
        <v>48800</v>
      </c>
      <c r="CH827" s="38">
        <v>72.7</v>
      </c>
      <c r="CI827" s="38">
        <v>9.5</v>
      </c>
      <c r="CJ827" s="37">
        <v>4600</v>
      </c>
      <c r="CK827" s="37">
        <v>48800</v>
      </c>
      <c r="CL827" s="38">
        <v>9.3000000000000007</v>
      </c>
      <c r="CM827" s="37" t="s">
        <v>100</v>
      </c>
    </row>
    <row r="828" spans="1:91" x14ac:dyDescent="0.3">
      <c r="A828" s="6" t="s">
        <v>235</v>
      </c>
      <c r="B828" s="7">
        <v>25300</v>
      </c>
      <c r="C828" s="7">
        <v>90400</v>
      </c>
      <c r="D828" s="8">
        <v>28</v>
      </c>
      <c r="E828" s="8">
        <v>2.7</v>
      </c>
      <c r="F828" s="7">
        <v>60200</v>
      </c>
      <c r="G828" s="7">
        <v>90400</v>
      </c>
      <c r="H828" s="8">
        <v>66.599999999999994</v>
      </c>
      <c r="I828" s="8">
        <v>2.9</v>
      </c>
      <c r="J828" s="7">
        <v>11400</v>
      </c>
      <c r="K828" s="7">
        <v>90400</v>
      </c>
      <c r="L828" s="8">
        <v>12.7</v>
      </c>
      <c r="M828" s="8">
        <v>2</v>
      </c>
      <c r="AA828" s="24" t="s">
        <v>623</v>
      </c>
      <c r="AB828" s="25">
        <v>21200</v>
      </c>
      <c r="AC828" s="25">
        <v>82300</v>
      </c>
      <c r="AD828" s="26">
        <v>25.7</v>
      </c>
      <c r="AE828" s="26">
        <v>2.8</v>
      </c>
      <c r="AF828" s="25">
        <v>8000</v>
      </c>
      <c r="AG828" s="25">
        <v>82300</v>
      </c>
      <c r="AH828" s="26">
        <v>9.6999999999999993</v>
      </c>
      <c r="AI828" s="26">
        <v>1.9</v>
      </c>
      <c r="AJ828" s="25">
        <v>58800</v>
      </c>
      <c r="AK828" s="25">
        <v>82300</v>
      </c>
      <c r="AL828" s="26">
        <v>71.5</v>
      </c>
      <c r="AM828" s="26">
        <v>2.9</v>
      </c>
      <c r="BA828" s="36" t="s">
        <v>836</v>
      </c>
      <c r="BB828" s="37">
        <v>18700</v>
      </c>
      <c r="BC828" s="37">
        <v>53900</v>
      </c>
      <c r="BD828" s="38">
        <v>34.700000000000003</v>
      </c>
      <c r="BE828" s="38">
        <v>7.9</v>
      </c>
      <c r="BF828" s="37">
        <v>40600</v>
      </c>
      <c r="BG828" s="37">
        <v>53900</v>
      </c>
      <c r="BH828" s="38">
        <v>75.400000000000006</v>
      </c>
      <c r="BI828" s="38">
        <v>7.2</v>
      </c>
      <c r="BJ828" s="37">
        <v>4500</v>
      </c>
      <c r="BK828" s="37">
        <v>53900</v>
      </c>
      <c r="BL828" s="38">
        <v>8.3000000000000007</v>
      </c>
      <c r="BM828" s="38">
        <v>4.5999999999999996</v>
      </c>
      <c r="CA828" s="33" t="s">
        <v>839</v>
      </c>
      <c r="CB828" s="37">
        <v>18200</v>
      </c>
      <c r="CC828" s="37">
        <v>65400</v>
      </c>
      <c r="CD828" s="38">
        <v>27.9</v>
      </c>
      <c r="CE828" s="38">
        <v>7.1</v>
      </c>
      <c r="CF828" s="37">
        <v>51700</v>
      </c>
      <c r="CG828" s="37">
        <v>65400</v>
      </c>
      <c r="CH828" s="38">
        <v>79.099999999999994</v>
      </c>
      <c r="CI828" s="38">
        <v>6.5</v>
      </c>
      <c r="CJ828" s="37">
        <v>4100</v>
      </c>
      <c r="CK828" s="37">
        <v>65400</v>
      </c>
      <c r="CL828" s="38">
        <v>6.3</v>
      </c>
      <c r="CM828" s="38">
        <v>3.9</v>
      </c>
    </row>
    <row r="829" spans="1:91" x14ac:dyDescent="0.3">
      <c r="A829" s="6" t="s">
        <v>236</v>
      </c>
      <c r="B829" s="7">
        <v>21200</v>
      </c>
      <c r="C829" s="7">
        <v>82300</v>
      </c>
      <c r="D829" s="8">
        <v>25.7</v>
      </c>
      <c r="E829" s="8">
        <v>2.8</v>
      </c>
      <c r="F829" s="7">
        <v>58800</v>
      </c>
      <c r="G829" s="7">
        <v>82300</v>
      </c>
      <c r="H829" s="8">
        <v>71.5</v>
      </c>
      <c r="I829" s="8">
        <v>2.9</v>
      </c>
      <c r="J829" s="7">
        <v>8000</v>
      </c>
      <c r="K829" s="7">
        <v>82300</v>
      </c>
      <c r="L829" s="8">
        <v>9.6999999999999993</v>
      </c>
      <c r="M829" s="8">
        <v>1.9</v>
      </c>
      <c r="AA829" s="24" t="s">
        <v>624</v>
      </c>
      <c r="AB829" s="25">
        <v>87800</v>
      </c>
      <c r="AC829" s="25">
        <v>223300</v>
      </c>
      <c r="AD829" s="26">
        <v>39.299999999999997</v>
      </c>
      <c r="AE829" s="26">
        <v>4.4000000000000004</v>
      </c>
      <c r="AF829" s="25">
        <v>13100</v>
      </c>
      <c r="AG829" s="25">
        <v>223300</v>
      </c>
      <c r="AH829" s="26">
        <v>5.9</v>
      </c>
      <c r="AI829" s="26">
        <v>2.1</v>
      </c>
      <c r="AJ829" s="25">
        <v>176500</v>
      </c>
      <c r="AK829" s="25">
        <v>223300</v>
      </c>
      <c r="AL829" s="26">
        <v>79.099999999999994</v>
      </c>
      <c r="AM829" s="26">
        <v>3.7</v>
      </c>
      <c r="BA829" s="36" t="s">
        <v>837</v>
      </c>
      <c r="BB829" s="37">
        <v>23900</v>
      </c>
      <c r="BC829" s="37">
        <v>75000</v>
      </c>
      <c r="BD829" s="38">
        <v>31.8</v>
      </c>
      <c r="BE829" s="38">
        <v>6.5</v>
      </c>
      <c r="BF829" s="37">
        <v>55600</v>
      </c>
      <c r="BG829" s="37">
        <v>75000</v>
      </c>
      <c r="BH829" s="38">
        <v>74.2</v>
      </c>
      <c r="BI829" s="38">
        <v>6.1</v>
      </c>
      <c r="BJ829" s="37">
        <v>4400</v>
      </c>
      <c r="BK829" s="37">
        <v>75000</v>
      </c>
      <c r="BL829" s="38">
        <v>5.9</v>
      </c>
      <c r="BM829" s="38">
        <v>3.3</v>
      </c>
      <c r="CA829" s="33" t="s">
        <v>840</v>
      </c>
      <c r="CB829" s="37">
        <v>16800</v>
      </c>
      <c r="CC829" s="37">
        <v>40400</v>
      </c>
      <c r="CD829" s="38">
        <v>41.6</v>
      </c>
      <c r="CE829" s="38">
        <v>9.5</v>
      </c>
      <c r="CF829" s="37">
        <v>31800</v>
      </c>
      <c r="CG829" s="37">
        <v>40400</v>
      </c>
      <c r="CH829" s="38">
        <v>78.599999999999994</v>
      </c>
      <c r="CI829" s="38">
        <v>7.9</v>
      </c>
      <c r="CJ829" s="37">
        <v>3000</v>
      </c>
      <c r="CK829" s="37">
        <v>40400</v>
      </c>
      <c r="CL829" s="38">
        <v>7.4</v>
      </c>
      <c r="CM829" s="37" t="s">
        <v>100</v>
      </c>
    </row>
    <row r="830" spans="1:91" x14ac:dyDescent="0.3">
      <c r="A830" s="6" t="s">
        <v>237</v>
      </c>
      <c r="B830" s="7">
        <v>87800</v>
      </c>
      <c r="C830" s="7">
        <v>223300</v>
      </c>
      <c r="D830" s="8">
        <v>39.299999999999997</v>
      </c>
      <c r="E830" s="8">
        <v>4.4000000000000004</v>
      </c>
      <c r="F830" s="7">
        <v>176500</v>
      </c>
      <c r="G830" s="7">
        <v>223300</v>
      </c>
      <c r="H830" s="8">
        <v>79.099999999999994</v>
      </c>
      <c r="I830" s="8">
        <v>3.7</v>
      </c>
      <c r="J830" s="7">
        <v>13100</v>
      </c>
      <c r="K830" s="7">
        <v>223300</v>
      </c>
      <c r="L830" s="8">
        <v>5.9</v>
      </c>
      <c r="M830" s="8">
        <v>2.1</v>
      </c>
      <c r="AA830" s="24" t="s">
        <v>625</v>
      </c>
      <c r="AB830" s="25">
        <v>80700</v>
      </c>
      <c r="AC830" s="25">
        <v>203300</v>
      </c>
      <c r="AD830" s="26">
        <v>39.700000000000003</v>
      </c>
      <c r="AE830" s="26">
        <v>4.4000000000000004</v>
      </c>
      <c r="AF830" s="25">
        <v>19000</v>
      </c>
      <c r="AG830" s="25">
        <v>203300</v>
      </c>
      <c r="AH830" s="26">
        <v>9.4</v>
      </c>
      <c r="AI830" s="26">
        <v>2.6</v>
      </c>
      <c r="AJ830" s="25">
        <v>158300</v>
      </c>
      <c r="AK830" s="25">
        <v>203300</v>
      </c>
      <c r="AL830" s="26">
        <v>77.900000000000006</v>
      </c>
      <c r="AM830" s="26">
        <v>3.7</v>
      </c>
      <c r="BA830" s="36" t="s">
        <v>838</v>
      </c>
      <c r="BB830" s="37">
        <v>14100</v>
      </c>
      <c r="BC830" s="37">
        <v>49200</v>
      </c>
      <c r="BD830" s="38">
        <v>28.7</v>
      </c>
      <c r="BE830" s="38">
        <v>7.8</v>
      </c>
      <c r="BF830" s="37">
        <v>34800</v>
      </c>
      <c r="BG830" s="37">
        <v>49200</v>
      </c>
      <c r="BH830" s="38">
        <v>70.900000000000006</v>
      </c>
      <c r="BI830" s="38">
        <v>7.9</v>
      </c>
      <c r="BJ830" s="37">
        <v>3300</v>
      </c>
      <c r="BK830" s="37">
        <v>49200</v>
      </c>
      <c r="BL830" s="38">
        <v>6.7</v>
      </c>
      <c r="BM830" s="38">
        <v>4.3</v>
      </c>
      <c r="CA830" s="33" t="s">
        <v>841</v>
      </c>
      <c r="CB830" s="37">
        <v>23000</v>
      </c>
      <c r="CC830" s="37">
        <v>69900</v>
      </c>
      <c r="CD830" s="38">
        <v>32.9</v>
      </c>
      <c r="CE830" s="38">
        <v>6.9</v>
      </c>
      <c r="CF830" s="37">
        <v>54200</v>
      </c>
      <c r="CG830" s="37">
        <v>69900</v>
      </c>
      <c r="CH830" s="38">
        <v>77.5</v>
      </c>
      <c r="CI830" s="38">
        <v>6.2</v>
      </c>
      <c r="CJ830" s="37">
        <v>1600</v>
      </c>
      <c r="CK830" s="37">
        <v>69900</v>
      </c>
      <c r="CL830" s="38">
        <v>2.2999999999999998</v>
      </c>
      <c r="CM830" s="37" t="s">
        <v>100</v>
      </c>
    </row>
    <row r="831" spans="1:91" x14ac:dyDescent="0.3">
      <c r="A831" s="6" t="s">
        <v>238</v>
      </c>
      <c r="B831" s="7">
        <v>80700</v>
      </c>
      <c r="C831" s="7">
        <v>203300</v>
      </c>
      <c r="D831" s="8">
        <v>39.700000000000003</v>
      </c>
      <c r="E831" s="8">
        <v>4.4000000000000004</v>
      </c>
      <c r="F831" s="7">
        <v>158300</v>
      </c>
      <c r="G831" s="7">
        <v>203300</v>
      </c>
      <c r="H831" s="8">
        <v>77.900000000000006</v>
      </c>
      <c r="I831" s="8">
        <v>3.7</v>
      </c>
      <c r="J831" s="7">
        <v>19000</v>
      </c>
      <c r="K831" s="7">
        <v>203300</v>
      </c>
      <c r="L831" s="8">
        <v>9.4</v>
      </c>
      <c r="M831" s="8">
        <v>2.6</v>
      </c>
      <c r="AA831" s="24" t="s">
        <v>626</v>
      </c>
      <c r="AB831" s="25">
        <v>20900</v>
      </c>
      <c r="AC831" s="25">
        <v>78400</v>
      </c>
      <c r="AD831" s="26">
        <v>26.6</v>
      </c>
      <c r="AE831" s="26">
        <v>2.9</v>
      </c>
      <c r="AF831" s="25">
        <v>8200</v>
      </c>
      <c r="AG831" s="25">
        <v>78400</v>
      </c>
      <c r="AH831" s="26">
        <v>10.4</v>
      </c>
      <c r="AI831" s="26">
        <v>2</v>
      </c>
      <c r="AJ831" s="25">
        <v>55700</v>
      </c>
      <c r="AK831" s="25">
        <v>78400</v>
      </c>
      <c r="AL831" s="26">
        <v>71.099999999999994</v>
      </c>
      <c r="AM831" s="26">
        <v>3</v>
      </c>
      <c r="BA831" s="36" t="s">
        <v>839</v>
      </c>
      <c r="BB831" s="37">
        <v>19000</v>
      </c>
      <c r="BC831" s="37">
        <v>66200</v>
      </c>
      <c r="BD831" s="38">
        <v>28.7</v>
      </c>
      <c r="BE831" s="38">
        <v>7.1</v>
      </c>
      <c r="BF831" s="37">
        <v>45400</v>
      </c>
      <c r="BG831" s="37">
        <v>66200</v>
      </c>
      <c r="BH831" s="38">
        <v>68.599999999999994</v>
      </c>
      <c r="BI831" s="38">
        <v>7.3</v>
      </c>
      <c r="BJ831" s="37">
        <v>5600</v>
      </c>
      <c r="BK831" s="37">
        <v>66200</v>
      </c>
      <c r="BL831" s="38">
        <v>8.4</v>
      </c>
      <c r="BM831" s="38">
        <v>4.3</v>
      </c>
      <c r="CA831" s="33" t="s">
        <v>842</v>
      </c>
      <c r="CB831" s="37">
        <v>26000</v>
      </c>
      <c r="CC831" s="37">
        <v>58100</v>
      </c>
      <c r="CD831" s="38">
        <v>44.7</v>
      </c>
      <c r="CE831" s="38">
        <v>8.8000000000000007</v>
      </c>
      <c r="CF831" s="37">
        <v>48500</v>
      </c>
      <c r="CG831" s="37">
        <v>58100</v>
      </c>
      <c r="CH831" s="38">
        <v>83.6</v>
      </c>
      <c r="CI831" s="38">
        <v>6.5</v>
      </c>
      <c r="CJ831" s="37">
        <v>4300</v>
      </c>
      <c r="CK831" s="37">
        <v>58100</v>
      </c>
      <c r="CL831" s="38">
        <v>7.3</v>
      </c>
      <c r="CM831" s="38">
        <v>4.5999999999999996</v>
      </c>
    </row>
    <row r="832" spans="1:91" x14ac:dyDescent="0.3">
      <c r="A832" s="6" t="s">
        <v>239</v>
      </c>
      <c r="B832" s="7">
        <v>20900</v>
      </c>
      <c r="C832" s="7">
        <v>78400</v>
      </c>
      <c r="D832" s="8">
        <v>26.6</v>
      </c>
      <c r="E832" s="8">
        <v>2.9</v>
      </c>
      <c r="F832" s="7">
        <v>55700</v>
      </c>
      <c r="G832" s="7">
        <v>78400</v>
      </c>
      <c r="H832" s="8">
        <v>71.099999999999994</v>
      </c>
      <c r="I832" s="8">
        <v>3</v>
      </c>
      <c r="J832" s="7">
        <v>8200</v>
      </c>
      <c r="K832" s="7">
        <v>78400</v>
      </c>
      <c r="L832" s="8">
        <v>10.4</v>
      </c>
      <c r="M832" s="8">
        <v>2</v>
      </c>
      <c r="AA832" s="24" t="s">
        <v>627</v>
      </c>
      <c r="AB832" s="25">
        <v>49800</v>
      </c>
      <c r="AC832" s="25">
        <v>132100</v>
      </c>
      <c r="AD832" s="26">
        <v>37.700000000000003</v>
      </c>
      <c r="AE832" s="26">
        <v>3.4</v>
      </c>
      <c r="AF832" s="25">
        <v>8700</v>
      </c>
      <c r="AG832" s="25">
        <v>132100</v>
      </c>
      <c r="AH832" s="26">
        <v>6.6</v>
      </c>
      <c r="AI832" s="26">
        <v>1.7</v>
      </c>
      <c r="AJ832" s="25">
        <v>98500</v>
      </c>
      <c r="AK832" s="25">
        <v>132100</v>
      </c>
      <c r="AL832" s="26">
        <v>74.599999999999994</v>
      </c>
      <c r="AM832" s="26">
        <v>3</v>
      </c>
      <c r="BA832" s="36" t="s">
        <v>840</v>
      </c>
      <c r="BB832" s="37">
        <v>19700</v>
      </c>
      <c r="BC832" s="37">
        <v>40900</v>
      </c>
      <c r="BD832" s="38">
        <v>48.2</v>
      </c>
      <c r="BE832" s="38">
        <v>8.9</v>
      </c>
      <c r="BF832" s="37">
        <v>32900</v>
      </c>
      <c r="BG832" s="37">
        <v>40900</v>
      </c>
      <c r="BH832" s="38">
        <v>80.400000000000006</v>
      </c>
      <c r="BI832" s="38">
        <v>7.1</v>
      </c>
      <c r="BJ832" s="37">
        <v>1600</v>
      </c>
      <c r="BK832" s="37">
        <v>40900</v>
      </c>
      <c r="BL832" s="38">
        <v>4</v>
      </c>
      <c r="BM832" s="37" t="s">
        <v>100</v>
      </c>
      <c r="CA832" s="33" t="s">
        <v>843</v>
      </c>
      <c r="CB832" s="37">
        <v>19700</v>
      </c>
      <c r="CC832" s="37">
        <v>58300</v>
      </c>
      <c r="CD832" s="38">
        <v>33.799999999999997</v>
      </c>
      <c r="CE832" s="38">
        <v>8.8000000000000007</v>
      </c>
      <c r="CF832" s="37">
        <v>43400</v>
      </c>
      <c r="CG832" s="37">
        <v>58300</v>
      </c>
      <c r="CH832" s="38">
        <v>74.400000000000006</v>
      </c>
      <c r="CI832" s="38">
        <v>8.1</v>
      </c>
      <c r="CJ832" s="37">
        <v>4300</v>
      </c>
      <c r="CK832" s="37">
        <v>58300</v>
      </c>
      <c r="CL832" s="38">
        <v>7.3</v>
      </c>
      <c r="CM832" s="37" t="s">
        <v>100</v>
      </c>
    </row>
    <row r="833" spans="1:91" x14ac:dyDescent="0.3">
      <c r="A833" s="6" t="s">
        <v>240</v>
      </c>
      <c r="B833" s="7">
        <v>49800</v>
      </c>
      <c r="C833" s="7">
        <v>132100</v>
      </c>
      <c r="D833" s="8">
        <v>37.700000000000003</v>
      </c>
      <c r="E833" s="8">
        <v>3.4</v>
      </c>
      <c r="F833" s="7">
        <v>98500</v>
      </c>
      <c r="G833" s="7">
        <v>132100</v>
      </c>
      <c r="H833" s="8">
        <v>74.599999999999994</v>
      </c>
      <c r="I833" s="8">
        <v>3</v>
      </c>
      <c r="J833" s="7">
        <v>8700</v>
      </c>
      <c r="K833" s="7">
        <v>132100</v>
      </c>
      <c r="L833" s="8">
        <v>6.6</v>
      </c>
      <c r="M833" s="8">
        <v>1.7</v>
      </c>
      <c r="AA833" s="24" t="s">
        <v>812</v>
      </c>
      <c r="AB833" s="25">
        <v>22800</v>
      </c>
      <c r="AC833" s="25">
        <v>55700</v>
      </c>
      <c r="AD833" s="26">
        <v>40.9</v>
      </c>
      <c r="AE833" s="26">
        <v>7.4</v>
      </c>
      <c r="AF833" s="25">
        <v>2200</v>
      </c>
      <c r="AG833" s="25">
        <v>55700</v>
      </c>
      <c r="AH833" s="26">
        <v>3.9</v>
      </c>
      <c r="AI833" s="25" t="s">
        <v>100</v>
      </c>
      <c r="AJ833" s="25">
        <v>45100</v>
      </c>
      <c r="AK833" s="25">
        <v>55700</v>
      </c>
      <c r="AL833" s="26">
        <v>81</v>
      </c>
      <c r="AM833" s="26">
        <v>5.9</v>
      </c>
      <c r="BA833" s="36" t="s">
        <v>841</v>
      </c>
      <c r="BB833" s="37">
        <v>24200</v>
      </c>
      <c r="BC833" s="37">
        <v>71100</v>
      </c>
      <c r="BD833" s="38">
        <v>34.1</v>
      </c>
      <c r="BE833" s="38">
        <v>7.1</v>
      </c>
      <c r="BF833" s="37">
        <v>56600</v>
      </c>
      <c r="BG833" s="37">
        <v>71100</v>
      </c>
      <c r="BH833" s="38">
        <v>79.599999999999994</v>
      </c>
      <c r="BI833" s="38">
        <v>6</v>
      </c>
      <c r="BJ833" s="37">
        <v>2700</v>
      </c>
      <c r="BK833" s="37">
        <v>71100</v>
      </c>
      <c r="BL833" s="38">
        <v>3.8</v>
      </c>
      <c r="BM833" s="37" t="s">
        <v>100</v>
      </c>
      <c r="CA833" s="33" t="s">
        <v>844</v>
      </c>
      <c r="CB833" s="37">
        <v>24400</v>
      </c>
      <c r="CC833" s="37">
        <v>63500</v>
      </c>
      <c r="CD833" s="38">
        <v>38.4</v>
      </c>
      <c r="CE833" s="38">
        <v>7.9</v>
      </c>
      <c r="CF833" s="37">
        <v>52600</v>
      </c>
      <c r="CG833" s="37">
        <v>63500</v>
      </c>
      <c r="CH833" s="38">
        <v>82.7</v>
      </c>
      <c r="CI833" s="38">
        <v>6.1</v>
      </c>
      <c r="CJ833" s="37">
        <v>1200</v>
      </c>
      <c r="CK833" s="37">
        <v>63500</v>
      </c>
      <c r="CL833" s="38">
        <v>1.9</v>
      </c>
      <c r="CM833" s="37" t="s">
        <v>100</v>
      </c>
    </row>
    <row r="834" spans="1:91" x14ac:dyDescent="0.3">
      <c r="A834" s="6" t="s">
        <v>241</v>
      </c>
      <c r="B834" s="7">
        <v>22800</v>
      </c>
      <c r="C834" s="7">
        <v>55700</v>
      </c>
      <c r="D834" s="8">
        <v>40.9</v>
      </c>
      <c r="E834" s="8">
        <v>7.4</v>
      </c>
      <c r="F834" s="7">
        <v>45100</v>
      </c>
      <c r="G834" s="7">
        <v>55700</v>
      </c>
      <c r="H834" s="8">
        <v>81</v>
      </c>
      <c r="I834" s="8">
        <v>5.9</v>
      </c>
      <c r="J834" s="7">
        <v>2200</v>
      </c>
      <c r="K834" s="7">
        <v>55700</v>
      </c>
      <c r="L834" s="8">
        <v>3.9</v>
      </c>
      <c r="M834" s="7" t="s">
        <v>100</v>
      </c>
      <c r="AA834" s="24" t="s">
        <v>813</v>
      </c>
      <c r="AB834" s="25">
        <v>7900</v>
      </c>
      <c r="AC834" s="25">
        <v>42400</v>
      </c>
      <c r="AD834" s="26">
        <v>18.5</v>
      </c>
      <c r="AE834" s="26">
        <v>6.1</v>
      </c>
      <c r="AF834" s="25">
        <v>3800</v>
      </c>
      <c r="AG834" s="25">
        <v>42400</v>
      </c>
      <c r="AH834" s="26">
        <v>8.9</v>
      </c>
      <c r="AI834" s="26">
        <v>4.5</v>
      </c>
      <c r="AJ834" s="25">
        <v>26900</v>
      </c>
      <c r="AK834" s="25">
        <v>42400</v>
      </c>
      <c r="AL834" s="26">
        <v>63.5</v>
      </c>
      <c r="AM834" s="26">
        <v>7.6</v>
      </c>
      <c r="BA834" s="36" t="s">
        <v>842</v>
      </c>
      <c r="BB834" s="37">
        <v>24600</v>
      </c>
      <c r="BC834" s="37">
        <v>57800</v>
      </c>
      <c r="BD834" s="38">
        <v>42.5</v>
      </c>
      <c r="BE834" s="38">
        <v>9</v>
      </c>
      <c r="BF834" s="37">
        <v>47800</v>
      </c>
      <c r="BG834" s="37">
        <v>57800</v>
      </c>
      <c r="BH834" s="38">
        <v>82.7</v>
      </c>
      <c r="BI834" s="38">
        <v>6.9</v>
      </c>
      <c r="BJ834" s="37">
        <v>2800</v>
      </c>
      <c r="BK834" s="37">
        <v>57800</v>
      </c>
      <c r="BL834" s="38">
        <v>4.9000000000000004</v>
      </c>
      <c r="BM834" s="37" t="s">
        <v>100</v>
      </c>
      <c r="CA834" s="33" t="s">
        <v>845</v>
      </c>
      <c r="CB834" s="37">
        <v>22800</v>
      </c>
      <c r="CC834" s="37">
        <v>59600</v>
      </c>
      <c r="CD834" s="38">
        <v>38.299999999999997</v>
      </c>
      <c r="CE834" s="38">
        <v>8.3000000000000007</v>
      </c>
      <c r="CF834" s="37">
        <v>48500</v>
      </c>
      <c r="CG834" s="37">
        <v>59600</v>
      </c>
      <c r="CH834" s="38">
        <v>81.5</v>
      </c>
      <c r="CI834" s="38">
        <v>6.6</v>
      </c>
      <c r="CJ834" s="37">
        <v>2300</v>
      </c>
      <c r="CK834" s="37">
        <v>59600</v>
      </c>
      <c r="CL834" s="38">
        <v>3.9</v>
      </c>
      <c r="CM834" s="37" t="s">
        <v>100</v>
      </c>
    </row>
    <row r="835" spans="1:91" x14ac:dyDescent="0.3">
      <c r="A835" s="6" t="s">
        <v>242</v>
      </c>
      <c r="B835" s="7">
        <v>7900</v>
      </c>
      <c r="C835" s="7">
        <v>42400</v>
      </c>
      <c r="D835" s="8">
        <v>18.5</v>
      </c>
      <c r="E835" s="8">
        <v>6.1</v>
      </c>
      <c r="F835" s="7">
        <v>26900</v>
      </c>
      <c r="G835" s="7">
        <v>42400</v>
      </c>
      <c r="H835" s="8">
        <v>63.5</v>
      </c>
      <c r="I835" s="8">
        <v>7.6</v>
      </c>
      <c r="J835" s="7">
        <v>3800</v>
      </c>
      <c r="K835" s="7">
        <v>42400</v>
      </c>
      <c r="L835" s="8">
        <v>8.9</v>
      </c>
      <c r="M835" s="8">
        <v>4.5</v>
      </c>
      <c r="AA835" s="24" t="s">
        <v>814</v>
      </c>
      <c r="AB835" s="25">
        <v>20200</v>
      </c>
      <c r="AC835" s="25">
        <v>68200</v>
      </c>
      <c r="AD835" s="26">
        <v>29.6</v>
      </c>
      <c r="AE835" s="26">
        <v>5.9</v>
      </c>
      <c r="AF835" s="25">
        <v>5200</v>
      </c>
      <c r="AG835" s="25">
        <v>68200</v>
      </c>
      <c r="AH835" s="26">
        <v>7.6</v>
      </c>
      <c r="AI835" s="26">
        <v>3.4</v>
      </c>
      <c r="AJ835" s="25">
        <v>48200</v>
      </c>
      <c r="AK835" s="25">
        <v>68200</v>
      </c>
      <c r="AL835" s="26">
        <v>70.599999999999994</v>
      </c>
      <c r="AM835" s="26">
        <v>5.8</v>
      </c>
      <c r="BA835" s="36" t="s">
        <v>843</v>
      </c>
      <c r="BB835" s="37">
        <v>19800</v>
      </c>
      <c r="BC835" s="37">
        <v>58000</v>
      </c>
      <c r="BD835" s="38">
        <v>34.1</v>
      </c>
      <c r="BE835" s="38">
        <v>7.7</v>
      </c>
      <c r="BF835" s="37">
        <v>44800</v>
      </c>
      <c r="BG835" s="37">
        <v>58000</v>
      </c>
      <c r="BH835" s="38">
        <v>77.099999999999994</v>
      </c>
      <c r="BI835" s="38">
        <v>6.8</v>
      </c>
      <c r="BJ835" s="37">
        <v>2700</v>
      </c>
      <c r="BK835" s="37">
        <v>58000</v>
      </c>
      <c r="BL835" s="38">
        <v>4.7</v>
      </c>
      <c r="BM835" s="37" t="s">
        <v>100</v>
      </c>
      <c r="CA835" s="33" t="s">
        <v>846</v>
      </c>
      <c r="CB835" s="37">
        <v>55500</v>
      </c>
      <c r="CC835" s="37">
        <v>118000</v>
      </c>
      <c r="CD835" s="38">
        <v>47</v>
      </c>
      <c r="CE835" s="38">
        <v>6.3</v>
      </c>
      <c r="CF835" s="37">
        <v>94800</v>
      </c>
      <c r="CG835" s="37">
        <v>118000</v>
      </c>
      <c r="CH835" s="38">
        <v>80.3</v>
      </c>
      <c r="CI835" s="38">
        <v>5</v>
      </c>
      <c r="CJ835" s="37">
        <v>3100</v>
      </c>
      <c r="CK835" s="37">
        <v>118000</v>
      </c>
      <c r="CL835" s="38">
        <v>2.6</v>
      </c>
      <c r="CM835" s="37" t="s">
        <v>100</v>
      </c>
    </row>
    <row r="836" spans="1:91" x14ac:dyDescent="0.3">
      <c r="A836" s="6" t="s">
        <v>243</v>
      </c>
      <c r="B836" s="7">
        <v>20200</v>
      </c>
      <c r="C836" s="7">
        <v>68200</v>
      </c>
      <c r="D836" s="8">
        <v>29.6</v>
      </c>
      <c r="E836" s="8">
        <v>5.9</v>
      </c>
      <c r="F836" s="7">
        <v>48200</v>
      </c>
      <c r="G836" s="7">
        <v>68200</v>
      </c>
      <c r="H836" s="8">
        <v>70.599999999999994</v>
      </c>
      <c r="I836" s="8">
        <v>5.8</v>
      </c>
      <c r="J836" s="7">
        <v>5200</v>
      </c>
      <c r="K836" s="7">
        <v>68200</v>
      </c>
      <c r="L836" s="8">
        <v>7.6</v>
      </c>
      <c r="M836" s="8">
        <v>3.4</v>
      </c>
      <c r="AA836" s="24" t="s">
        <v>815</v>
      </c>
      <c r="AB836" s="25">
        <v>10300</v>
      </c>
      <c r="AC836" s="25">
        <v>40200</v>
      </c>
      <c r="AD836" s="26">
        <v>25.6</v>
      </c>
      <c r="AE836" s="26">
        <v>8.1999999999999993</v>
      </c>
      <c r="AF836" s="25">
        <v>3600</v>
      </c>
      <c r="AG836" s="25">
        <v>40200</v>
      </c>
      <c r="AH836" s="26">
        <v>8.8000000000000007</v>
      </c>
      <c r="AI836" s="26">
        <v>5.3</v>
      </c>
      <c r="AJ836" s="25">
        <v>28900</v>
      </c>
      <c r="AK836" s="25">
        <v>40200</v>
      </c>
      <c r="AL836" s="26">
        <v>71.900000000000006</v>
      </c>
      <c r="AM836" s="26">
        <v>8.4</v>
      </c>
      <c r="BA836" s="36" t="s">
        <v>844</v>
      </c>
      <c r="BB836" s="37">
        <v>21600</v>
      </c>
      <c r="BC836" s="37">
        <v>62200</v>
      </c>
      <c r="BD836" s="38">
        <v>34.700000000000003</v>
      </c>
      <c r="BE836" s="38">
        <v>7.5</v>
      </c>
      <c r="BF836" s="37">
        <v>48000</v>
      </c>
      <c r="BG836" s="37">
        <v>62200</v>
      </c>
      <c r="BH836" s="38">
        <v>77.2</v>
      </c>
      <c r="BI836" s="38">
        <v>6.6</v>
      </c>
      <c r="BJ836" s="37">
        <v>3600</v>
      </c>
      <c r="BK836" s="37">
        <v>62200</v>
      </c>
      <c r="BL836" s="38">
        <v>5.7</v>
      </c>
      <c r="BM836" s="37" t="s">
        <v>100</v>
      </c>
      <c r="CA836" s="33" t="s">
        <v>847</v>
      </c>
      <c r="CB836" s="37">
        <v>21900</v>
      </c>
      <c r="CC836" s="37">
        <v>53500</v>
      </c>
      <c r="CD836" s="38">
        <v>40.799999999999997</v>
      </c>
      <c r="CE836" s="38">
        <v>8.8000000000000007</v>
      </c>
      <c r="CF836" s="37">
        <v>43100</v>
      </c>
      <c r="CG836" s="37">
        <v>53500</v>
      </c>
      <c r="CH836" s="38">
        <v>80.5</v>
      </c>
      <c r="CI836" s="38">
        <v>7.1</v>
      </c>
      <c r="CJ836" s="37">
        <v>2400</v>
      </c>
      <c r="CK836" s="37">
        <v>53500</v>
      </c>
      <c r="CL836" s="38">
        <v>4.5999999999999996</v>
      </c>
      <c r="CM836" s="37" t="s">
        <v>100</v>
      </c>
    </row>
    <row r="837" spans="1:91" x14ac:dyDescent="0.3">
      <c r="A837" s="6" t="s">
        <v>244</v>
      </c>
      <c r="B837" s="7">
        <v>10300</v>
      </c>
      <c r="C837" s="7">
        <v>40200</v>
      </c>
      <c r="D837" s="8">
        <v>25.6</v>
      </c>
      <c r="E837" s="8">
        <v>8.1999999999999993</v>
      </c>
      <c r="F837" s="7">
        <v>28900</v>
      </c>
      <c r="G837" s="7">
        <v>40200</v>
      </c>
      <c r="H837" s="8">
        <v>71.900000000000006</v>
      </c>
      <c r="I837" s="8">
        <v>8.4</v>
      </c>
      <c r="J837" s="7">
        <v>3600</v>
      </c>
      <c r="K837" s="7">
        <v>40200</v>
      </c>
      <c r="L837" s="8">
        <v>8.8000000000000007</v>
      </c>
      <c r="M837" s="8">
        <v>5.3</v>
      </c>
      <c r="AA837" s="24" t="s">
        <v>816</v>
      </c>
      <c r="AB837" s="25">
        <v>7600</v>
      </c>
      <c r="AC837" s="25">
        <v>30800</v>
      </c>
      <c r="AD837" s="26">
        <v>24.6</v>
      </c>
      <c r="AE837" s="26">
        <v>8.1</v>
      </c>
      <c r="AF837" s="25">
        <v>2100</v>
      </c>
      <c r="AG837" s="25">
        <v>30800</v>
      </c>
      <c r="AH837" s="26">
        <v>6.8</v>
      </c>
      <c r="AI837" s="25" t="s">
        <v>100</v>
      </c>
      <c r="AJ837" s="25">
        <v>24400</v>
      </c>
      <c r="AK837" s="25">
        <v>30800</v>
      </c>
      <c r="AL837" s="26">
        <v>79.2</v>
      </c>
      <c r="AM837" s="26">
        <v>7.7</v>
      </c>
      <c r="BA837" s="36" t="s">
        <v>845</v>
      </c>
      <c r="BB837" s="37">
        <v>20500</v>
      </c>
      <c r="BC837" s="37">
        <v>57600</v>
      </c>
      <c r="BD837" s="38">
        <v>35.6</v>
      </c>
      <c r="BE837" s="38">
        <v>8.6999999999999993</v>
      </c>
      <c r="BF837" s="37">
        <v>45000</v>
      </c>
      <c r="BG837" s="37">
        <v>57600</v>
      </c>
      <c r="BH837" s="38">
        <v>78.099999999999994</v>
      </c>
      <c r="BI837" s="38">
        <v>7.5</v>
      </c>
      <c r="BJ837" s="37">
        <v>2700</v>
      </c>
      <c r="BK837" s="37">
        <v>57600</v>
      </c>
      <c r="BL837" s="38">
        <v>4.7</v>
      </c>
      <c r="BM837" s="37" t="s">
        <v>100</v>
      </c>
      <c r="CA837" s="33" t="s">
        <v>848</v>
      </c>
      <c r="CB837" s="37">
        <v>28300</v>
      </c>
      <c r="CC837" s="37">
        <v>66800</v>
      </c>
      <c r="CD837" s="38">
        <v>42.3</v>
      </c>
      <c r="CE837" s="38">
        <v>8.6</v>
      </c>
      <c r="CF837" s="37">
        <v>57100</v>
      </c>
      <c r="CG837" s="37">
        <v>66800</v>
      </c>
      <c r="CH837" s="38">
        <v>85.5</v>
      </c>
      <c r="CI837" s="38">
        <v>6.1</v>
      </c>
      <c r="CJ837" s="37">
        <v>3700</v>
      </c>
      <c r="CK837" s="37">
        <v>66800</v>
      </c>
      <c r="CL837" s="38">
        <v>5.6</v>
      </c>
      <c r="CM837" s="37" t="s">
        <v>100</v>
      </c>
    </row>
    <row r="838" spans="1:91" x14ac:dyDescent="0.3">
      <c r="A838" s="6" t="s">
        <v>245</v>
      </c>
      <c r="B838" s="7">
        <v>7600</v>
      </c>
      <c r="C838" s="7">
        <v>30800</v>
      </c>
      <c r="D838" s="8">
        <v>24.6</v>
      </c>
      <c r="E838" s="8">
        <v>8.1</v>
      </c>
      <c r="F838" s="7">
        <v>24400</v>
      </c>
      <c r="G838" s="7">
        <v>30800</v>
      </c>
      <c r="H838" s="8">
        <v>79.2</v>
      </c>
      <c r="I838" s="8">
        <v>7.7</v>
      </c>
      <c r="J838" s="7">
        <v>2100</v>
      </c>
      <c r="K838" s="7">
        <v>30800</v>
      </c>
      <c r="L838" s="8">
        <v>6.8</v>
      </c>
      <c r="M838" s="7" t="s">
        <v>100</v>
      </c>
      <c r="AA838" s="24" t="s">
        <v>817</v>
      </c>
      <c r="AB838" s="25">
        <v>22500</v>
      </c>
      <c r="AC838" s="25">
        <v>56800</v>
      </c>
      <c r="AD838" s="26">
        <v>39.5</v>
      </c>
      <c r="AE838" s="26">
        <v>6.5</v>
      </c>
      <c r="AF838" s="25">
        <v>3500</v>
      </c>
      <c r="AG838" s="25">
        <v>56800</v>
      </c>
      <c r="AH838" s="26">
        <v>6.2</v>
      </c>
      <c r="AI838" s="26">
        <v>3.2</v>
      </c>
      <c r="AJ838" s="25">
        <v>45600</v>
      </c>
      <c r="AK838" s="25">
        <v>56800</v>
      </c>
      <c r="AL838" s="26">
        <v>80.2</v>
      </c>
      <c r="AM838" s="26">
        <v>5.3</v>
      </c>
      <c r="BA838" s="36" t="s">
        <v>846</v>
      </c>
      <c r="BB838" s="37">
        <v>45400</v>
      </c>
      <c r="BC838" s="37">
        <v>118200</v>
      </c>
      <c r="BD838" s="38">
        <v>38.4</v>
      </c>
      <c r="BE838" s="38">
        <v>5.9</v>
      </c>
      <c r="BF838" s="37">
        <v>94000</v>
      </c>
      <c r="BG838" s="37">
        <v>118200</v>
      </c>
      <c r="BH838" s="38">
        <v>79.5</v>
      </c>
      <c r="BI838" s="38">
        <v>4.9000000000000004</v>
      </c>
      <c r="BJ838" s="37">
        <v>5000</v>
      </c>
      <c r="BK838" s="37">
        <v>118200</v>
      </c>
      <c r="BL838" s="38">
        <v>4.2</v>
      </c>
      <c r="BM838" s="38">
        <v>2.4</v>
      </c>
      <c r="CA838" s="33" t="s">
        <v>849</v>
      </c>
      <c r="CB838" s="37">
        <v>8100</v>
      </c>
      <c r="CC838" s="37">
        <v>29500</v>
      </c>
      <c r="CD838" s="38">
        <v>27.5</v>
      </c>
      <c r="CE838" s="38">
        <v>9.5</v>
      </c>
      <c r="CF838" s="37">
        <v>22400</v>
      </c>
      <c r="CG838" s="37">
        <v>29500</v>
      </c>
      <c r="CH838" s="38">
        <v>76</v>
      </c>
      <c r="CI838" s="38">
        <v>9.1</v>
      </c>
      <c r="CJ838" s="37" t="s">
        <v>102</v>
      </c>
      <c r="CK838" s="37">
        <v>29500</v>
      </c>
      <c r="CL838" s="37" t="s">
        <v>102</v>
      </c>
      <c r="CM838" s="37" t="s">
        <v>102</v>
      </c>
    </row>
    <row r="839" spans="1:91" x14ac:dyDescent="0.3">
      <c r="A839" s="6" t="s">
        <v>246</v>
      </c>
      <c r="B839" s="7">
        <v>22500</v>
      </c>
      <c r="C839" s="7">
        <v>56800</v>
      </c>
      <c r="D839" s="8">
        <v>39.5</v>
      </c>
      <c r="E839" s="8">
        <v>6.5</v>
      </c>
      <c r="F839" s="7">
        <v>45600</v>
      </c>
      <c r="G839" s="7">
        <v>56800</v>
      </c>
      <c r="H839" s="8">
        <v>80.2</v>
      </c>
      <c r="I839" s="8">
        <v>5.3</v>
      </c>
      <c r="J839" s="7">
        <v>3500</v>
      </c>
      <c r="K839" s="7">
        <v>56800</v>
      </c>
      <c r="L839" s="8">
        <v>6.2</v>
      </c>
      <c r="M839" s="8">
        <v>3.2</v>
      </c>
      <c r="AA839" s="24" t="s">
        <v>629</v>
      </c>
      <c r="AB839" s="25">
        <v>58700</v>
      </c>
      <c r="AC839" s="25">
        <v>174700</v>
      </c>
      <c r="AD839" s="26">
        <v>33.6</v>
      </c>
      <c r="AE839" s="26">
        <v>3.2</v>
      </c>
      <c r="AF839" s="25">
        <v>19000</v>
      </c>
      <c r="AG839" s="25">
        <v>174700</v>
      </c>
      <c r="AH839" s="26">
        <v>10.8</v>
      </c>
      <c r="AI839" s="26">
        <v>2.1</v>
      </c>
      <c r="AJ839" s="25">
        <v>126300</v>
      </c>
      <c r="AK839" s="25">
        <v>174700</v>
      </c>
      <c r="AL839" s="26">
        <v>72.3</v>
      </c>
      <c r="AM839" s="26">
        <v>3</v>
      </c>
      <c r="BA839" s="36" t="s">
        <v>847</v>
      </c>
      <c r="BB839" s="37">
        <v>21500</v>
      </c>
      <c r="BC839" s="37">
        <v>52100</v>
      </c>
      <c r="BD839" s="38">
        <v>41.3</v>
      </c>
      <c r="BE839" s="38">
        <v>9.8000000000000007</v>
      </c>
      <c r="BF839" s="37">
        <v>43800</v>
      </c>
      <c r="BG839" s="37">
        <v>52100</v>
      </c>
      <c r="BH839" s="38">
        <v>84.1</v>
      </c>
      <c r="BI839" s="38">
        <v>7.3</v>
      </c>
      <c r="BJ839" s="37" t="s">
        <v>102</v>
      </c>
      <c r="BK839" s="37">
        <v>52100</v>
      </c>
      <c r="BL839" s="37" t="s">
        <v>102</v>
      </c>
      <c r="BM839" s="37" t="s">
        <v>102</v>
      </c>
      <c r="CA839" s="33" t="s">
        <v>850</v>
      </c>
      <c r="CB839" s="37">
        <v>20900</v>
      </c>
      <c r="CC839" s="37">
        <v>63000</v>
      </c>
      <c r="CD839" s="38">
        <v>33.299999999999997</v>
      </c>
      <c r="CE839" s="38">
        <v>8</v>
      </c>
      <c r="CF839" s="37">
        <v>51800</v>
      </c>
      <c r="CG839" s="37">
        <v>63000</v>
      </c>
      <c r="CH839" s="38">
        <v>82.3</v>
      </c>
      <c r="CI839" s="38">
        <v>6.5</v>
      </c>
      <c r="CJ839" s="37">
        <v>4500</v>
      </c>
      <c r="CK839" s="37">
        <v>63000</v>
      </c>
      <c r="CL839" s="38">
        <v>7.1</v>
      </c>
      <c r="CM839" s="38">
        <v>4.4000000000000004</v>
      </c>
    </row>
    <row r="840" spans="1:91" x14ac:dyDescent="0.3">
      <c r="A840" s="6" t="s">
        <v>247</v>
      </c>
      <c r="B840" s="7">
        <v>58700</v>
      </c>
      <c r="C840" s="7">
        <v>174700</v>
      </c>
      <c r="D840" s="8">
        <v>33.6</v>
      </c>
      <c r="E840" s="8">
        <v>3.2</v>
      </c>
      <c r="F840" s="7">
        <v>126300</v>
      </c>
      <c r="G840" s="7">
        <v>174700</v>
      </c>
      <c r="H840" s="8">
        <v>72.3</v>
      </c>
      <c r="I840" s="8">
        <v>3</v>
      </c>
      <c r="J840" s="7">
        <v>19000</v>
      </c>
      <c r="K840" s="7">
        <v>174700</v>
      </c>
      <c r="L840" s="8">
        <v>10.8</v>
      </c>
      <c r="M840" s="8">
        <v>2.1</v>
      </c>
      <c r="AA840" s="24" t="s">
        <v>630</v>
      </c>
      <c r="AB840" s="25">
        <v>45600</v>
      </c>
      <c r="AC840" s="25">
        <v>116800</v>
      </c>
      <c r="AD840" s="26">
        <v>39.1</v>
      </c>
      <c r="AE840" s="26">
        <v>3.3</v>
      </c>
      <c r="AF840" s="25">
        <v>9100</v>
      </c>
      <c r="AG840" s="25">
        <v>116800</v>
      </c>
      <c r="AH840" s="26">
        <v>7.8</v>
      </c>
      <c r="AI840" s="26">
        <v>1.8</v>
      </c>
      <c r="AJ840" s="25">
        <v>88400</v>
      </c>
      <c r="AK840" s="25">
        <v>116800</v>
      </c>
      <c r="AL840" s="26">
        <v>75.7</v>
      </c>
      <c r="AM840" s="26">
        <v>2.9</v>
      </c>
      <c r="BA840" s="36" t="s">
        <v>848</v>
      </c>
      <c r="BB840" s="37">
        <v>22300</v>
      </c>
      <c r="BC840" s="37">
        <v>66300</v>
      </c>
      <c r="BD840" s="38">
        <v>33.6</v>
      </c>
      <c r="BE840" s="38">
        <v>8.4</v>
      </c>
      <c r="BF840" s="37">
        <v>49200</v>
      </c>
      <c r="BG840" s="37">
        <v>66300</v>
      </c>
      <c r="BH840" s="38">
        <v>74.099999999999994</v>
      </c>
      <c r="BI840" s="38">
        <v>7.8</v>
      </c>
      <c r="BJ840" s="37">
        <v>4300</v>
      </c>
      <c r="BK840" s="37">
        <v>66300</v>
      </c>
      <c r="BL840" s="38">
        <v>6.4</v>
      </c>
      <c r="BM840" s="37" t="s">
        <v>100</v>
      </c>
      <c r="CA840" s="33" t="s">
        <v>851</v>
      </c>
      <c r="CB840" s="37">
        <v>14800</v>
      </c>
      <c r="CC840" s="37">
        <v>31800</v>
      </c>
      <c r="CD840" s="38">
        <v>46.7</v>
      </c>
      <c r="CE840" s="38">
        <v>11.4</v>
      </c>
      <c r="CF840" s="37">
        <v>25000</v>
      </c>
      <c r="CG840" s="37">
        <v>31800</v>
      </c>
      <c r="CH840" s="38">
        <v>78.599999999999994</v>
      </c>
      <c r="CI840" s="38">
        <v>9.3000000000000007</v>
      </c>
      <c r="CJ840" s="37">
        <v>2700</v>
      </c>
      <c r="CK840" s="37">
        <v>31800</v>
      </c>
      <c r="CL840" s="38">
        <v>8.4</v>
      </c>
      <c r="CM840" s="37" t="s">
        <v>100</v>
      </c>
    </row>
    <row r="841" spans="1:91" x14ac:dyDescent="0.3">
      <c r="A841" s="6" t="s">
        <v>248</v>
      </c>
      <c r="B841" s="7">
        <v>45600</v>
      </c>
      <c r="C841" s="7">
        <v>116800</v>
      </c>
      <c r="D841" s="8">
        <v>39.1</v>
      </c>
      <c r="E841" s="8">
        <v>3.3</v>
      </c>
      <c r="F841" s="7">
        <v>88400</v>
      </c>
      <c r="G841" s="7">
        <v>116800</v>
      </c>
      <c r="H841" s="8">
        <v>75.7</v>
      </c>
      <c r="I841" s="8">
        <v>2.9</v>
      </c>
      <c r="J841" s="7">
        <v>9100</v>
      </c>
      <c r="K841" s="7">
        <v>116800</v>
      </c>
      <c r="L841" s="8">
        <v>7.8</v>
      </c>
      <c r="M841" s="8">
        <v>1.8</v>
      </c>
      <c r="AA841" s="24" t="s">
        <v>631</v>
      </c>
      <c r="AB841" s="25">
        <v>145800</v>
      </c>
      <c r="AC841" s="25">
        <v>373300</v>
      </c>
      <c r="AD841" s="26">
        <v>39</v>
      </c>
      <c r="AE841" s="26">
        <v>2.7</v>
      </c>
      <c r="AF841" s="25">
        <v>39900</v>
      </c>
      <c r="AG841" s="25">
        <v>373300</v>
      </c>
      <c r="AH841" s="26">
        <v>10.7</v>
      </c>
      <c r="AI841" s="26">
        <v>1.7</v>
      </c>
      <c r="AJ841" s="25">
        <v>275200</v>
      </c>
      <c r="AK841" s="25">
        <v>373300</v>
      </c>
      <c r="AL841" s="26">
        <v>73.7</v>
      </c>
      <c r="AM841" s="26">
        <v>2.4</v>
      </c>
      <c r="BA841" s="36" t="s">
        <v>849</v>
      </c>
      <c r="BB841" s="37">
        <v>11500</v>
      </c>
      <c r="BC841" s="37">
        <v>29700</v>
      </c>
      <c r="BD841" s="38">
        <v>38.700000000000003</v>
      </c>
      <c r="BE841" s="38">
        <v>10.4</v>
      </c>
      <c r="BF841" s="37">
        <v>22300</v>
      </c>
      <c r="BG841" s="37">
        <v>29700</v>
      </c>
      <c r="BH841" s="38">
        <v>74.900000000000006</v>
      </c>
      <c r="BI841" s="38">
        <v>9.1999999999999993</v>
      </c>
      <c r="BJ841" s="37">
        <v>1300</v>
      </c>
      <c r="BK841" s="37">
        <v>29700</v>
      </c>
      <c r="BL841" s="38">
        <v>4.2</v>
      </c>
      <c r="BM841" s="37" t="s">
        <v>100</v>
      </c>
      <c r="CA841" s="33" t="s">
        <v>852</v>
      </c>
      <c r="CB841" s="37">
        <v>9700</v>
      </c>
      <c r="CC841" s="37">
        <v>41100</v>
      </c>
      <c r="CD841" s="38">
        <v>23.7</v>
      </c>
      <c r="CE841" s="38">
        <v>10.3</v>
      </c>
      <c r="CF841" s="37">
        <v>26500</v>
      </c>
      <c r="CG841" s="37">
        <v>41100</v>
      </c>
      <c r="CH841" s="38">
        <v>64.400000000000006</v>
      </c>
      <c r="CI841" s="38">
        <v>11.6</v>
      </c>
      <c r="CJ841" s="37">
        <v>2900</v>
      </c>
      <c r="CK841" s="37">
        <v>41100</v>
      </c>
      <c r="CL841" s="38">
        <v>7.1</v>
      </c>
      <c r="CM841" s="37" t="s">
        <v>100</v>
      </c>
    </row>
    <row r="842" spans="1:91" x14ac:dyDescent="0.3">
      <c r="A842" s="6" t="s">
        <v>249</v>
      </c>
      <c r="B842" s="7">
        <v>145800</v>
      </c>
      <c r="C842" s="7">
        <v>373300</v>
      </c>
      <c r="D842" s="8">
        <v>39</v>
      </c>
      <c r="E842" s="8">
        <v>2.7</v>
      </c>
      <c r="F842" s="7">
        <v>275200</v>
      </c>
      <c r="G842" s="7">
        <v>373300</v>
      </c>
      <c r="H842" s="8">
        <v>73.7</v>
      </c>
      <c r="I842" s="8">
        <v>2.4</v>
      </c>
      <c r="J842" s="7">
        <v>39900</v>
      </c>
      <c r="K842" s="7">
        <v>373300</v>
      </c>
      <c r="L842" s="8">
        <v>10.7</v>
      </c>
      <c r="M842" s="8">
        <v>1.7</v>
      </c>
      <c r="AA842" s="24" t="s">
        <v>632</v>
      </c>
      <c r="AB842" s="25">
        <v>36600</v>
      </c>
      <c r="AC842" s="25">
        <v>141500</v>
      </c>
      <c r="AD842" s="26">
        <v>25.8</v>
      </c>
      <c r="AE842" s="26">
        <v>2.9</v>
      </c>
      <c r="AF842" s="25">
        <v>17700</v>
      </c>
      <c r="AG842" s="25">
        <v>141500</v>
      </c>
      <c r="AH842" s="26">
        <v>12.5</v>
      </c>
      <c r="AI842" s="26">
        <v>2.2000000000000002</v>
      </c>
      <c r="AJ842" s="25">
        <v>91000</v>
      </c>
      <c r="AK842" s="25">
        <v>141500</v>
      </c>
      <c r="AL842" s="26">
        <v>64.3</v>
      </c>
      <c r="AM842" s="26">
        <v>3.2</v>
      </c>
      <c r="BA842" s="36" t="s">
        <v>850</v>
      </c>
      <c r="BB842" s="37">
        <v>20300</v>
      </c>
      <c r="BC842" s="37">
        <v>62600</v>
      </c>
      <c r="BD842" s="38">
        <v>32.4</v>
      </c>
      <c r="BE842" s="38">
        <v>8.6</v>
      </c>
      <c r="BF842" s="37">
        <v>47700</v>
      </c>
      <c r="BG842" s="37">
        <v>62600</v>
      </c>
      <c r="BH842" s="38">
        <v>76.099999999999994</v>
      </c>
      <c r="BI842" s="38">
        <v>7.8</v>
      </c>
      <c r="BJ842" s="37">
        <v>5000</v>
      </c>
      <c r="BK842" s="37">
        <v>62600</v>
      </c>
      <c r="BL842" s="38">
        <v>8.1</v>
      </c>
      <c r="BM842" s="37" t="s">
        <v>100</v>
      </c>
      <c r="CA842" s="33" t="s">
        <v>853</v>
      </c>
      <c r="CB842" s="37">
        <v>26800</v>
      </c>
      <c r="CC842" s="37">
        <v>79300</v>
      </c>
      <c r="CD842" s="38">
        <v>33.799999999999997</v>
      </c>
      <c r="CE842" s="38">
        <v>7.5</v>
      </c>
      <c r="CF842" s="37">
        <v>61500</v>
      </c>
      <c r="CG842" s="37">
        <v>79300</v>
      </c>
      <c r="CH842" s="38">
        <v>77.599999999999994</v>
      </c>
      <c r="CI842" s="38">
        <v>6.6</v>
      </c>
      <c r="CJ842" s="37">
        <v>6800</v>
      </c>
      <c r="CK842" s="37">
        <v>79300</v>
      </c>
      <c r="CL842" s="38">
        <v>8.5</v>
      </c>
      <c r="CM842" s="38">
        <v>4.4000000000000004</v>
      </c>
    </row>
    <row r="843" spans="1:91" x14ac:dyDescent="0.3">
      <c r="A843" s="6" t="s">
        <v>250</v>
      </c>
      <c r="B843" s="7">
        <v>36600</v>
      </c>
      <c r="C843" s="7">
        <v>141500</v>
      </c>
      <c r="D843" s="8">
        <v>25.8</v>
      </c>
      <c r="E843" s="8">
        <v>2.9</v>
      </c>
      <c r="F843" s="7">
        <v>91000</v>
      </c>
      <c r="G843" s="7">
        <v>141500</v>
      </c>
      <c r="H843" s="8">
        <v>64.3</v>
      </c>
      <c r="I843" s="8">
        <v>3.2</v>
      </c>
      <c r="J843" s="7">
        <v>17700</v>
      </c>
      <c r="K843" s="7">
        <v>141500</v>
      </c>
      <c r="L843" s="8">
        <v>12.5</v>
      </c>
      <c r="M843" s="8">
        <v>2.2000000000000002</v>
      </c>
      <c r="AA843" s="24" t="s">
        <v>633</v>
      </c>
      <c r="AB843" s="25">
        <v>33700</v>
      </c>
      <c r="AC843" s="25">
        <v>131100</v>
      </c>
      <c r="AD843" s="26">
        <v>25.7</v>
      </c>
      <c r="AE843" s="26">
        <v>2.6</v>
      </c>
      <c r="AF843" s="25">
        <v>18300</v>
      </c>
      <c r="AG843" s="25">
        <v>131100</v>
      </c>
      <c r="AH843" s="26">
        <v>14</v>
      </c>
      <c r="AI843" s="26">
        <v>2.1</v>
      </c>
      <c r="AJ843" s="25">
        <v>84400</v>
      </c>
      <c r="AK843" s="25">
        <v>131100</v>
      </c>
      <c r="AL843" s="26">
        <v>64.400000000000006</v>
      </c>
      <c r="AM843" s="26">
        <v>2.9</v>
      </c>
      <c r="BA843" s="36" t="s">
        <v>851</v>
      </c>
      <c r="BB843" s="37">
        <v>17600</v>
      </c>
      <c r="BC843" s="37">
        <v>32400</v>
      </c>
      <c r="BD843" s="38">
        <v>54.3</v>
      </c>
      <c r="BE843" s="38">
        <v>14.7</v>
      </c>
      <c r="BF843" s="37">
        <v>25700</v>
      </c>
      <c r="BG843" s="37">
        <v>32400</v>
      </c>
      <c r="BH843" s="38">
        <v>79.5</v>
      </c>
      <c r="BI843" s="38">
        <v>11.9</v>
      </c>
      <c r="BJ843" s="37" t="s">
        <v>102</v>
      </c>
      <c r="BK843" s="37">
        <v>32400</v>
      </c>
      <c r="BL843" s="37" t="s">
        <v>102</v>
      </c>
      <c r="BM843" s="37" t="s">
        <v>102</v>
      </c>
      <c r="CA843" s="33" t="s">
        <v>854</v>
      </c>
      <c r="CB843" s="37">
        <v>20400</v>
      </c>
      <c r="CC843" s="37">
        <v>64300</v>
      </c>
      <c r="CD843" s="38">
        <v>31.7</v>
      </c>
      <c r="CE843" s="38">
        <v>7.5</v>
      </c>
      <c r="CF843" s="37">
        <v>50100</v>
      </c>
      <c r="CG843" s="37">
        <v>64300</v>
      </c>
      <c r="CH843" s="38">
        <v>77.900000000000006</v>
      </c>
      <c r="CI843" s="38">
        <v>6.7</v>
      </c>
      <c r="CJ843" s="37">
        <v>4200</v>
      </c>
      <c r="CK843" s="37">
        <v>64300</v>
      </c>
      <c r="CL843" s="38">
        <v>6.5</v>
      </c>
      <c r="CM843" s="37" t="s">
        <v>100</v>
      </c>
    </row>
    <row r="844" spans="1:91" x14ac:dyDescent="0.3">
      <c r="A844" s="6" t="s">
        <v>251</v>
      </c>
      <c r="B844" s="7">
        <v>33700</v>
      </c>
      <c r="C844" s="7">
        <v>131100</v>
      </c>
      <c r="D844" s="8">
        <v>25.7</v>
      </c>
      <c r="E844" s="8">
        <v>2.6</v>
      </c>
      <c r="F844" s="7">
        <v>84400</v>
      </c>
      <c r="G844" s="7">
        <v>131100</v>
      </c>
      <c r="H844" s="8">
        <v>64.400000000000006</v>
      </c>
      <c r="I844" s="8">
        <v>2.9</v>
      </c>
      <c r="J844" s="7">
        <v>18300</v>
      </c>
      <c r="K844" s="7">
        <v>131100</v>
      </c>
      <c r="L844" s="8">
        <v>14</v>
      </c>
      <c r="M844" s="8">
        <v>2.1</v>
      </c>
      <c r="AA844" s="24" t="s">
        <v>634</v>
      </c>
      <c r="AB844" s="25">
        <v>49000</v>
      </c>
      <c r="AC844" s="25">
        <v>161700</v>
      </c>
      <c r="AD844" s="26">
        <v>30.3</v>
      </c>
      <c r="AE844" s="26">
        <v>3</v>
      </c>
      <c r="AF844" s="25">
        <v>16300</v>
      </c>
      <c r="AG844" s="25">
        <v>161700</v>
      </c>
      <c r="AH844" s="26">
        <v>10.1</v>
      </c>
      <c r="AI844" s="26">
        <v>1.9</v>
      </c>
      <c r="AJ844" s="25">
        <v>115600</v>
      </c>
      <c r="AK844" s="25">
        <v>161700</v>
      </c>
      <c r="AL844" s="26">
        <v>71.5</v>
      </c>
      <c r="AM844" s="26">
        <v>2.9</v>
      </c>
      <c r="BA844" s="36" t="s">
        <v>852</v>
      </c>
      <c r="BB844" s="37">
        <v>7000</v>
      </c>
      <c r="BC844" s="37">
        <v>40300</v>
      </c>
      <c r="BD844" s="38">
        <v>17.3</v>
      </c>
      <c r="BE844" s="38">
        <v>8.9</v>
      </c>
      <c r="BF844" s="37">
        <v>19800</v>
      </c>
      <c r="BG844" s="37">
        <v>40300</v>
      </c>
      <c r="BH844" s="38">
        <v>49.2</v>
      </c>
      <c r="BI844" s="38">
        <v>11.8</v>
      </c>
      <c r="BJ844" s="37">
        <v>4800</v>
      </c>
      <c r="BK844" s="37">
        <v>40300</v>
      </c>
      <c r="BL844" s="38">
        <v>12</v>
      </c>
      <c r="BM844" s="37" t="s">
        <v>100</v>
      </c>
      <c r="CA844" s="33" t="s">
        <v>855</v>
      </c>
      <c r="CB844" s="37">
        <v>20000</v>
      </c>
      <c r="CC844" s="37">
        <v>65500</v>
      </c>
      <c r="CD844" s="38">
        <v>30.5</v>
      </c>
      <c r="CE844" s="38">
        <v>7.2</v>
      </c>
      <c r="CF844" s="37">
        <v>51000</v>
      </c>
      <c r="CG844" s="37">
        <v>65500</v>
      </c>
      <c r="CH844" s="38">
        <v>77.8</v>
      </c>
      <c r="CI844" s="38">
        <v>6.5</v>
      </c>
      <c r="CJ844" s="37">
        <v>3200</v>
      </c>
      <c r="CK844" s="37">
        <v>65500</v>
      </c>
      <c r="CL844" s="38">
        <v>4.9000000000000004</v>
      </c>
      <c r="CM844" s="37" t="s">
        <v>100</v>
      </c>
    </row>
    <row r="845" spans="1:91" x14ac:dyDescent="0.3">
      <c r="A845" s="6" t="s">
        <v>252</v>
      </c>
      <c r="B845" s="7">
        <v>49000</v>
      </c>
      <c r="C845" s="7">
        <v>161700</v>
      </c>
      <c r="D845" s="8">
        <v>30.3</v>
      </c>
      <c r="E845" s="8">
        <v>3</v>
      </c>
      <c r="F845" s="7">
        <v>115600</v>
      </c>
      <c r="G845" s="7">
        <v>161700</v>
      </c>
      <c r="H845" s="8">
        <v>71.5</v>
      </c>
      <c r="I845" s="8">
        <v>2.9</v>
      </c>
      <c r="J845" s="7">
        <v>16300</v>
      </c>
      <c r="K845" s="7">
        <v>161700</v>
      </c>
      <c r="L845" s="8">
        <v>10.1</v>
      </c>
      <c r="M845" s="8">
        <v>1.9</v>
      </c>
      <c r="AA845" s="24" t="s">
        <v>635</v>
      </c>
      <c r="AB845" s="25">
        <v>72100</v>
      </c>
      <c r="AC845" s="25">
        <v>175300</v>
      </c>
      <c r="AD845" s="26">
        <v>41.1</v>
      </c>
      <c r="AE845" s="26">
        <v>3.1</v>
      </c>
      <c r="AF845" s="25">
        <v>11100</v>
      </c>
      <c r="AG845" s="25">
        <v>175300</v>
      </c>
      <c r="AH845" s="26">
        <v>6.3</v>
      </c>
      <c r="AI845" s="26">
        <v>1.5</v>
      </c>
      <c r="AJ845" s="25">
        <v>136300</v>
      </c>
      <c r="AK845" s="25">
        <v>175300</v>
      </c>
      <c r="AL845" s="26">
        <v>77.7</v>
      </c>
      <c r="AM845" s="26">
        <v>2.6</v>
      </c>
      <c r="BA845" s="36" t="s">
        <v>853</v>
      </c>
      <c r="BB845" s="37">
        <v>25400</v>
      </c>
      <c r="BC845" s="37">
        <v>75700</v>
      </c>
      <c r="BD845" s="38">
        <v>33.5</v>
      </c>
      <c r="BE845" s="38">
        <v>7.2</v>
      </c>
      <c r="BF845" s="37">
        <v>50400</v>
      </c>
      <c r="BG845" s="37">
        <v>75700</v>
      </c>
      <c r="BH845" s="38">
        <v>66.599999999999994</v>
      </c>
      <c r="BI845" s="38">
        <v>7.2</v>
      </c>
      <c r="BJ845" s="37">
        <v>4400</v>
      </c>
      <c r="BK845" s="37">
        <v>75700</v>
      </c>
      <c r="BL845" s="38">
        <v>5.8</v>
      </c>
      <c r="BM845" s="38">
        <v>3.5</v>
      </c>
      <c r="CA845" s="33" t="s">
        <v>856</v>
      </c>
      <c r="CB845" s="37">
        <v>11200</v>
      </c>
      <c r="CC845" s="37">
        <v>54700</v>
      </c>
      <c r="CD845" s="38">
        <v>20.5</v>
      </c>
      <c r="CE845" s="38">
        <v>7.4</v>
      </c>
      <c r="CF845" s="37">
        <v>36800</v>
      </c>
      <c r="CG845" s="37">
        <v>54700</v>
      </c>
      <c r="CH845" s="38">
        <v>67.3</v>
      </c>
      <c r="CI845" s="38">
        <v>8.6</v>
      </c>
      <c r="CJ845" s="37">
        <v>2400</v>
      </c>
      <c r="CK845" s="37">
        <v>54700</v>
      </c>
      <c r="CL845" s="38">
        <v>4.3</v>
      </c>
      <c r="CM845" s="37" t="s">
        <v>100</v>
      </c>
    </row>
    <row r="846" spans="1:91" x14ac:dyDescent="0.3">
      <c r="A846" s="6" t="s">
        <v>253</v>
      </c>
      <c r="B846" s="7">
        <v>72100</v>
      </c>
      <c r="C846" s="7">
        <v>175300</v>
      </c>
      <c r="D846" s="8">
        <v>41.1</v>
      </c>
      <c r="E846" s="8">
        <v>3.1</v>
      </c>
      <c r="F846" s="7">
        <v>136300</v>
      </c>
      <c r="G846" s="7">
        <v>175300</v>
      </c>
      <c r="H846" s="8">
        <v>77.7</v>
      </c>
      <c r="I846" s="8">
        <v>2.6</v>
      </c>
      <c r="J846" s="7">
        <v>11100</v>
      </c>
      <c r="K846" s="7">
        <v>175300</v>
      </c>
      <c r="L846" s="8">
        <v>6.3</v>
      </c>
      <c r="M846" s="8">
        <v>1.5</v>
      </c>
      <c r="AA846" s="24" t="s">
        <v>636</v>
      </c>
      <c r="AB846" s="25">
        <v>36700</v>
      </c>
      <c r="AC846" s="25">
        <v>137700</v>
      </c>
      <c r="AD846" s="26">
        <v>26.7</v>
      </c>
      <c r="AE846" s="26">
        <v>2.8</v>
      </c>
      <c r="AF846" s="25">
        <v>12800</v>
      </c>
      <c r="AG846" s="25">
        <v>137700</v>
      </c>
      <c r="AH846" s="26">
        <v>9.3000000000000007</v>
      </c>
      <c r="AI846" s="26">
        <v>1.8</v>
      </c>
      <c r="AJ846" s="25">
        <v>95400</v>
      </c>
      <c r="AK846" s="25">
        <v>137700</v>
      </c>
      <c r="AL846" s="26">
        <v>69.3</v>
      </c>
      <c r="AM846" s="26">
        <v>2.9</v>
      </c>
      <c r="BA846" s="36" t="s">
        <v>854</v>
      </c>
      <c r="BB846" s="37">
        <v>15500</v>
      </c>
      <c r="BC846" s="37">
        <v>64000</v>
      </c>
      <c r="BD846" s="38">
        <v>24.2</v>
      </c>
      <c r="BE846" s="38">
        <v>7</v>
      </c>
      <c r="BF846" s="37">
        <v>45800</v>
      </c>
      <c r="BG846" s="37">
        <v>64000</v>
      </c>
      <c r="BH846" s="38">
        <v>71.599999999999994</v>
      </c>
      <c r="BI846" s="38">
        <v>7.3</v>
      </c>
      <c r="BJ846" s="37">
        <v>3500</v>
      </c>
      <c r="BK846" s="37">
        <v>64000</v>
      </c>
      <c r="BL846" s="38">
        <v>5.5</v>
      </c>
      <c r="BM846" s="37" t="s">
        <v>100</v>
      </c>
      <c r="CA846" s="33" t="s">
        <v>857</v>
      </c>
      <c r="CB846" s="37">
        <v>29200</v>
      </c>
      <c r="CC846" s="37">
        <v>82300</v>
      </c>
      <c r="CD846" s="38">
        <v>35.4</v>
      </c>
      <c r="CE846" s="38">
        <v>7.4</v>
      </c>
      <c r="CF846" s="37">
        <v>68300</v>
      </c>
      <c r="CG846" s="37">
        <v>82300</v>
      </c>
      <c r="CH846" s="38">
        <v>83</v>
      </c>
      <c r="CI846" s="38">
        <v>5.8</v>
      </c>
      <c r="CJ846" s="37">
        <v>2400</v>
      </c>
      <c r="CK846" s="37">
        <v>82300</v>
      </c>
      <c r="CL846" s="38">
        <v>2.9</v>
      </c>
      <c r="CM846" s="37" t="s">
        <v>100</v>
      </c>
    </row>
    <row r="847" spans="1:91" x14ac:dyDescent="0.3">
      <c r="A847" s="6" t="s">
        <v>254</v>
      </c>
      <c r="B847" s="7">
        <v>36700</v>
      </c>
      <c r="C847" s="7">
        <v>137700</v>
      </c>
      <c r="D847" s="8">
        <v>26.7</v>
      </c>
      <c r="E847" s="8">
        <v>2.8</v>
      </c>
      <c r="F847" s="7">
        <v>95400</v>
      </c>
      <c r="G847" s="7">
        <v>137700</v>
      </c>
      <c r="H847" s="8">
        <v>69.3</v>
      </c>
      <c r="I847" s="8">
        <v>2.9</v>
      </c>
      <c r="J847" s="7">
        <v>12800</v>
      </c>
      <c r="K847" s="7">
        <v>137700</v>
      </c>
      <c r="L847" s="8">
        <v>9.3000000000000007</v>
      </c>
      <c r="M847" s="8">
        <v>1.8</v>
      </c>
      <c r="AA847" s="24" t="s">
        <v>637</v>
      </c>
      <c r="AB847" s="25">
        <v>76900</v>
      </c>
      <c r="AC847" s="25">
        <v>148100</v>
      </c>
      <c r="AD847" s="26">
        <v>51.9</v>
      </c>
      <c r="AE847" s="26">
        <v>3.2</v>
      </c>
      <c r="AF847" s="25">
        <v>6900</v>
      </c>
      <c r="AG847" s="25">
        <v>148100</v>
      </c>
      <c r="AH847" s="26">
        <v>4.5999999999999996</v>
      </c>
      <c r="AI847" s="26">
        <v>1.4</v>
      </c>
      <c r="AJ847" s="25">
        <v>123400</v>
      </c>
      <c r="AK847" s="25">
        <v>148100</v>
      </c>
      <c r="AL847" s="26">
        <v>83.3</v>
      </c>
      <c r="AM847" s="26">
        <v>2.4</v>
      </c>
      <c r="BA847" s="36" t="s">
        <v>855</v>
      </c>
      <c r="BB847" s="37">
        <v>19900</v>
      </c>
      <c r="BC847" s="37">
        <v>65900</v>
      </c>
      <c r="BD847" s="38">
        <v>30.2</v>
      </c>
      <c r="BE847" s="38">
        <v>7.4</v>
      </c>
      <c r="BF847" s="37">
        <v>50300</v>
      </c>
      <c r="BG847" s="37">
        <v>65900</v>
      </c>
      <c r="BH847" s="38">
        <v>76.3</v>
      </c>
      <c r="BI847" s="38">
        <v>6.9</v>
      </c>
      <c r="BJ847" s="37">
        <v>4700</v>
      </c>
      <c r="BK847" s="37">
        <v>65900</v>
      </c>
      <c r="BL847" s="38">
        <v>7.2</v>
      </c>
      <c r="BM847" s="38">
        <v>4.2</v>
      </c>
      <c r="CA847" s="33" t="s">
        <v>858</v>
      </c>
      <c r="CB847" s="37">
        <v>17600</v>
      </c>
      <c r="CC847" s="37">
        <v>53200</v>
      </c>
      <c r="CD847" s="38">
        <v>33</v>
      </c>
      <c r="CE847" s="38">
        <v>9.4</v>
      </c>
      <c r="CF847" s="37">
        <v>40600</v>
      </c>
      <c r="CG847" s="37">
        <v>53200</v>
      </c>
      <c r="CH847" s="38">
        <v>76.3</v>
      </c>
      <c r="CI847" s="38">
        <v>8.5</v>
      </c>
      <c r="CJ847" s="37">
        <v>1700</v>
      </c>
      <c r="CK847" s="37">
        <v>53200</v>
      </c>
      <c r="CL847" s="38">
        <v>3.2</v>
      </c>
      <c r="CM847" s="37" t="s">
        <v>100</v>
      </c>
    </row>
    <row r="848" spans="1:91" x14ac:dyDescent="0.3">
      <c r="A848" s="6" t="s">
        <v>255</v>
      </c>
      <c r="B848" s="7">
        <v>76900</v>
      </c>
      <c r="C848" s="7">
        <v>148100</v>
      </c>
      <c r="D848" s="8">
        <v>51.9</v>
      </c>
      <c r="E848" s="8">
        <v>3.2</v>
      </c>
      <c r="F848" s="7">
        <v>123400</v>
      </c>
      <c r="G848" s="7">
        <v>148100</v>
      </c>
      <c r="H848" s="8">
        <v>83.3</v>
      </c>
      <c r="I848" s="8">
        <v>2.4</v>
      </c>
      <c r="J848" s="7">
        <v>6900</v>
      </c>
      <c r="K848" s="7">
        <v>148100</v>
      </c>
      <c r="L848" s="8">
        <v>4.5999999999999996</v>
      </c>
      <c r="M848" s="8">
        <v>1.4</v>
      </c>
      <c r="AA848" s="24" t="s">
        <v>638</v>
      </c>
      <c r="AB848" s="25">
        <v>54600</v>
      </c>
      <c r="AC848" s="25">
        <v>201500</v>
      </c>
      <c r="AD848" s="26">
        <v>27.1</v>
      </c>
      <c r="AE848" s="26">
        <v>2.9</v>
      </c>
      <c r="AF848" s="25">
        <v>21600</v>
      </c>
      <c r="AG848" s="25">
        <v>201500</v>
      </c>
      <c r="AH848" s="26">
        <v>10.7</v>
      </c>
      <c r="AI848" s="26">
        <v>2</v>
      </c>
      <c r="AJ848" s="25">
        <v>137100</v>
      </c>
      <c r="AK848" s="25">
        <v>201500</v>
      </c>
      <c r="AL848" s="26">
        <v>68</v>
      </c>
      <c r="AM848" s="26">
        <v>3</v>
      </c>
      <c r="BA848" s="36" t="s">
        <v>856</v>
      </c>
      <c r="BB848" s="37">
        <v>9100</v>
      </c>
      <c r="BC848" s="37">
        <v>54000</v>
      </c>
      <c r="BD848" s="38">
        <v>16.899999999999999</v>
      </c>
      <c r="BE848" s="38">
        <v>6.3</v>
      </c>
      <c r="BF848" s="37">
        <v>36300</v>
      </c>
      <c r="BG848" s="37">
        <v>54000</v>
      </c>
      <c r="BH848" s="38">
        <v>67.2</v>
      </c>
      <c r="BI848" s="38">
        <v>7.9</v>
      </c>
      <c r="BJ848" s="37">
        <v>2300</v>
      </c>
      <c r="BK848" s="37">
        <v>54000</v>
      </c>
      <c r="BL848" s="38">
        <v>4.3</v>
      </c>
      <c r="BM848" s="37" t="s">
        <v>100</v>
      </c>
      <c r="CA848" s="33" t="s">
        <v>859</v>
      </c>
      <c r="CB848" s="37">
        <v>8400</v>
      </c>
      <c r="CC848" s="37">
        <v>46300</v>
      </c>
      <c r="CD848" s="38">
        <v>18.100000000000001</v>
      </c>
      <c r="CE848" s="38">
        <v>7.8</v>
      </c>
      <c r="CF848" s="37">
        <v>26700</v>
      </c>
      <c r="CG848" s="37">
        <v>46300</v>
      </c>
      <c r="CH848" s="38">
        <v>57.6</v>
      </c>
      <c r="CI848" s="38">
        <v>10</v>
      </c>
      <c r="CJ848" s="37">
        <v>4200</v>
      </c>
      <c r="CK848" s="37">
        <v>46300</v>
      </c>
      <c r="CL848" s="38">
        <v>9.1</v>
      </c>
      <c r="CM848" s="37" t="s">
        <v>100</v>
      </c>
    </row>
    <row r="849" spans="1:91" x14ac:dyDescent="0.3">
      <c r="A849" s="6" t="s">
        <v>256</v>
      </c>
      <c r="B849" s="7">
        <v>54600</v>
      </c>
      <c r="C849" s="7">
        <v>201500</v>
      </c>
      <c r="D849" s="8">
        <v>27.1</v>
      </c>
      <c r="E849" s="8">
        <v>2.9</v>
      </c>
      <c r="F849" s="7">
        <v>137100</v>
      </c>
      <c r="G849" s="7">
        <v>201500</v>
      </c>
      <c r="H849" s="8">
        <v>68</v>
      </c>
      <c r="I849" s="8">
        <v>3</v>
      </c>
      <c r="J849" s="7">
        <v>21600</v>
      </c>
      <c r="K849" s="7">
        <v>201500</v>
      </c>
      <c r="L849" s="8">
        <v>10.7</v>
      </c>
      <c r="M849" s="8">
        <v>2</v>
      </c>
      <c r="AA849" s="24" t="s">
        <v>818</v>
      </c>
      <c r="AB849" s="25">
        <v>13700</v>
      </c>
      <c r="AC849" s="25">
        <v>53200</v>
      </c>
      <c r="AD849" s="26">
        <v>25.7</v>
      </c>
      <c r="AE849" s="26">
        <v>7.8</v>
      </c>
      <c r="AF849" s="25">
        <v>5100</v>
      </c>
      <c r="AG849" s="25">
        <v>53200</v>
      </c>
      <c r="AH849" s="26">
        <v>9.5</v>
      </c>
      <c r="AI849" s="26">
        <v>5.2</v>
      </c>
      <c r="AJ849" s="25">
        <v>38000</v>
      </c>
      <c r="AK849" s="25">
        <v>53200</v>
      </c>
      <c r="AL849" s="26">
        <v>71.5</v>
      </c>
      <c r="AM849" s="26">
        <v>8.1</v>
      </c>
      <c r="BA849" s="36" t="s">
        <v>857</v>
      </c>
      <c r="BB849" s="37">
        <v>35100</v>
      </c>
      <c r="BC849" s="37">
        <v>85100</v>
      </c>
      <c r="BD849" s="38">
        <v>41.3</v>
      </c>
      <c r="BE849" s="38">
        <v>6.9</v>
      </c>
      <c r="BF849" s="37">
        <v>59700</v>
      </c>
      <c r="BG849" s="37">
        <v>85100</v>
      </c>
      <c r="BH849" s="38">
        <v>70.099999999999994</v>
      </c>
      <c r="BI849" s="38">
        <v>6.4</v>
      </c>
      <c r="BJ849" s="37">
        <v>7100</v>
      </c>
      <c r="BK849" s="37">
        <v>85100</v>
      </c>
      <c r="BL849" s="38">
        <v>8.4</v>
      </c>
      <c r="BM849" s="38">
        <v>3.9</v>
      </c>
      <c r="CA849" s="33" t="s">
        <v>860</v>
      </c>
      <c r="CB849" s="37">
        <v>20300</v>
      </c>
      <c r="CC849" s="37">
        <v>49900</v>
      </c>
      <c r="CD849" s="38">
        <v>40.700000000000003</v>
      </c>
      <c r="CE849" s="38">
        <v>9.1</v>
      </c>
      <c r="CF849" s="37">
        <v>38200</v>
      </c>
      <c r="CG849" s="37">
        <v>49900</v>
      </c>
      <c r="CH849" s="38">
        <v>76.5</v>
      </c>
      <c r="CI849" s="38">
        <v>7.9</v>
      </c>
      <c r="CJ849" s="37">
        <v>1200</v>
      </c>
      <c r="CK849" s="37">
        <v>49900</v>
      </c>
      <c r="CL849" s="38">
        <v>2.4</v>
      </c>
      <c r="CM849" s="37" t="s">
        <v>100</v>
      </c>
    </row>
    <row r="850" spans="1:91" x14ac:dyDescent="0.3">
      <c r="A850" s="6" t="s">
        <v>257</v>
      </c>
      <c r="B850" s="7">
        <v>13700</v>
      </c>
      <c r="C850" s="7">
        <v>53200</v>
      </c>
      <c r="D850" s="8">
        <v>25.7</v>
      </c>
      <c r="E850" s="8">
        <v>7.8</v>
      </c>
      <c r="F850" s="7">
        <v>38000</v>
      </c>
      <c r="G850" s="7">
        <v>53200</v>
      </c>
      <c r="H850" s="8">
        <v>71.5</v>
      </c>
      <c r="I850" s="8">
        <v>8.1</v>
      </c>
      <c r="J850" s="7">
        <v>5100</v>
      </c>
      <c r="K850" s="7">
        <v>53200</v>
      </c>
      <c r="L850" s="8">
        <v>9.5</v>
      </c>
      <c r="M850" s="8">
        <v>5.2</v>
      </c>
      <c r="AA850" s="24" t="s">
        <v>819</v>
      </c>
      <c r="AB850" s="25">
        <v>32900</v>
      </c>
      <c r="AC850" s="25">
        <v>66300</v>
      </c>
      <c r="AD850" s="26">
        <v>49.6</v>
      </c>
      <c r="AE850" s="26">
        <v>8.3000000000000007</v>
      </c>
      <c r="AF850" s="25">
        <v>4100</v>
      </c>
      <c r="AG850" s="25">
        <v>66300</v>
      </c>
      <c r="AH850" s="26">
        <v>6.3</v>
      </c>
      <c r="AI850" s="26">
        <v>4</v>
      </c>
      <c r="AJ850" s="25">
        <v>55800</v>
      </c>
      <c r="AK850" s="25">
        <v>66300</v>
      </c>
      <c r="AL850" s="26">
        <v>84.1</v>
      </c>
      <c r="AM850" s="26">
        <v>6.1</v>
      </c>
      <c r="BA850" s="36" t="s">
        <v>858</v>
      </c>
      <c r="BB850" s="37">
        <v>21600</v>
      </c>
      <c r="BC850" s="37">
        <v>55700</v>
      </c>
      <c r="BD850" s="38">
        <v>38.799999999999997</v>
      </c>
      <c r="BE850" s="38">
        <v>8.6</v>
      </c>
      <c r="BF850" s="37">
        <v>41100</v>
      </c>
      <c r="BG850" s="37">
        <v>55700</v>
      </c>
      <c r="BH850" s="38">
        <v>73.8</v>
      </c>
      <c r="BI850" s="38">
        <v>7.8</v>
      </c>
      <c r="BJ850" s="37">
        <v>4600</v>
      </c>
      <c r="BK850" s="37">
        <v>55700</v>
      </c>
      <c r="BL850" s="38">
        <v>8.1999999999999993</v>
      </c>
      <c r="BM850" s="38">
        <v>4.8</v>
      </c>
      <c r="CA850" s="33" t="s">
        <v>861</v>
      </c>
      <c r="CB850" s="37">
        <v>19200</v>
      </c>
      <c r="CC850" s="37">
        <v>56400</v>
      </c>
      <c r="CD850" s="38">
        <v>34.1</v>
      </c>
      <c r="CE850" s="38">
        <v>8.8000000000000007</v>
      </c>
      <c r="CF850" s="37">
        <v>42700</v>
      </c>
      <c r="CG850" s="37">
        <v>56400</v>
      </c>
      <c r="CH850" s="38">
        <v>75.7</v>
      </c>
      <c r="CI850" s="38">
        <v>8</v>
      </c>
      <c r="CJ850" s="37">
        <v>4000</v>
      </c>
      <c r="CK850" s="37">
        <v>56400</v>
      </c>
      <c r="CL850" s="38">
        <v>7</v>
      </c>
      <c r="CM850" s="37" t="s">
        <v>100</v>
      </c>
    </row>
    <row r="851" spans="1:91" x14ac:dyDescent="0.3">
      <c r="A851" s="6" t="s">
        <v>258</v>
      </c>
      <c r="B851" s="7">
        <v>32900</v>
      </c>
      <c r="C851" s="7">
        <v>66300</v>
      </c>
      <c r="D851" s="8">
        <v>49.6</v>
      </c>
      <c r="E851" s="8">
        <v>8.3000000000000007</v>
      </c>
      <c r="F851" s="7">
        <v>55800</v>
      </c>
      <c r="G851" s="7">
        <v>66300</v>
      </c>
      <c r="H851" s="8">
        <v>84.1</v>
      </c>
      <c r="I851" s="8">
        <v>6.1</v>
      </c>
      <c r="J851" s="7">
        <v>4100</v>
      </c>
      <c r="K851" s="7">
        <v>66300</v>
      </c>
      <c r="L851" s="8">
        <v>6.3</v>
      </c>
      <c r="M851" s="8">
        <v>4</v>
      </c>
      <c r="AA851" s="24" t="s">
        <v>820</v>
      </c>
      <c r="AB851" s="25">
        <v>18900</v>
      </c>
      <c r="AC851" s="25">
        <v>43100</v>
      </c>
      <c r="AD851" s="26">
        <v>43.9</v>
      </c>
      <c r="AE851" s="26">
        <v>9.5</v>
      </c>
      <c r="AF851" s="25">
        <v>1600</v>
      </c>
      <c r="AG851" s="25">
        <v>43100</v>
      </c>
      <c r="AH851" s="26">
        <v>3.7</v>
      </c>
      <c r="AI851" s="25" t="s">
        <v>100</v>
      </c>
      <c r="AJ851" s="25">
        <v>35000</v>
      </c>
      <c r="AK851" s="25">
        <v>43100</v>
      </c>
      <c r="AL851" s="26">
        <v>81.3</v>
      </c>
      <c r="AM851" s="26">
        <v>7.5</v>
      </c>
      <c r="BA851" s="36" t="s">
        <v>859</v>
      </c>
      <c r="BB851" s="37">
        <v>10400</v>
      </c>
      <c r="BC851" s="37">
        <v>44200</v>
      </c>
      <c r="BD851" s="38">
        <v>23.5</v>
      </c>
      <c r="BE851" s="38">
        <v>8.5</v>
      </c>
      <c r="BF851" s="37">
        <v>32500</v>
      </c>
      <c r="BG851" s="37">
        <v>44200</v>
      </c>
      <c r="BH851" s="38">
        <v>73.599999999999994</v>
      </c>
      <c r="BI851" s="38">
        <v>8.8000000000000007</v>
      </c>
      <c r="BJ851" s="37">
        <v>3100</v>
      </c>
      <c r="BK851" s="37">
        <v>44200</v>
      </c>
      <c r="BL851" s="38">
        <v>6.9</v>
      </c>
      <c r="BM851" s="37" t="s">
        <v>100</v>
      </c>
      <c r="CA851" s="33" t="s">
        <v>862</v>
      </c>
      <c r="CB851" s="37">
        <v>17300</v>
      </c>
      <c r="CC851" s="37">
        <v>61100</v>
      </c>
      <c r="CD851" s="38">
        <v>28.3</v>
      </c>
      <c r="CE851" s="38">
        <v>8.1999999999999993</v>
      </c>
      <c r="CF851" s="37">
        <v>42300</v>
      </c>
      <c r="CG851" s="37">
        <v>61100</v>
      </c>
      <c r="CH851" s="38">
        <v>69.2</v>
      </c>
      <c r="CI851" s="38">
        <v>8.4</v>
      </c>
      <c r="CJ851" s="37">
        <v>6200</v>
      </c>
      <c r="CK851" s="37">
        <v>61100</v>
      </c>
      <c r="CL851" s="38">
        <v>10.1</v>
      </c>
      <c r="CM851" s="38">
        <v>5.5</v>
      </c>
    </row>
    <row r="852" spans="1:91" x14ac:dyDescent="0.3">
      <c r="A852" s="6" t="s">
        <v>259</v>
      </c>
      <c r="B852" s="7">
        <v>18900</v>
      </c>
      <c r="C852" s="7">
        <v>43100</v>
      </c>
      <c r="D852" s="8">
        <v>43.9</v>
      </c>
      <c r="E852" s="8">
        <v>9.5</v>
      </c>
      <c r="F852" s="7">
        <v>35000</v>
      </c>
      <c r="G852" s="7">
        <v>43100</v>
      </c>
      <c r="H852" s="8">
        <v>81.3</v>
      </c>
      <c r="I852" s="8">
        <v>7.5</v>
      </c>
      <c r="J852" s="7">
        <v>1600</v>
      </c>
      <c r="K852" s="7">
        <v>43100</v>
      </c>
      <c r="L852" s="8">
        <v>3.7</v>
      </c>
      <c r="M852" s="7" t="s">
        <v>100</v>
      </c>
      <c r="AA852" s="24" t="s">
        <v>821</v>
      </c>
      <c r="AB852" s="25">
        <v>12600</v>
      </c>
      <c r="AC852" s="25">
        <v>49700</v>
      </c>
      <c r="AD852" s="26">
        <v>25.3</v>
      </c>
      <c r="AE852" s="26">
        <v>8.1</v>
      </c>
      <c r="AF852" s="25">
        <v>6800</v>
      </c>
      <c r="AG852" s="25">
        <v>49700</v>
      </c>
      <c r="AH852" s="26">
        <v>13.7</v>
      </c>
      <c r="AI852" s="26">
        <v>6.4</v>
      </c>
      <c r="AJ852" s="25">
        <v>32900</v>
      </c>
      <c r="AK852" s="25">
        <v>49700</v>
      </c>
      <c r="AL852" s="26">
        <v>66.3</v>
      </c>
      <c r="AM852" s="26">
        <v>8.8000000000000007</v>
      </c>
      <c r="BA852" s="36" t="s">
        <v>860</v>
      </c>
      <c r="BB852" s="37">
        <v>18700</v>
      </c>
      <c r="BC852" s="37">
        <v>48700</v>
      </c>
      <c r="BD852" s="38">
        <v>38.5</v>
      </c>
      <c r="BE852" s="38">
        <v>9.4</v>
      </c>
      <c r="BF852" s="37">
        <v>38400</v>
      </c>
      <c r="BG852" s="37">
        <v>48700</v>
      </c>
      <c r="BH852" s="38">
        <v>78.8</v>
      </c>
      <c r="BI852" s="38">
        <v>7.9</v>
      </c>
      <c r="BJ852" s="37">
        <v>4900</v>
      </c>
      <c r="BK852" s="37">
        <v>48700</v>
      </c>
      <c r="BL852" s="38">
        <v>10</v>
      </c>
      <c r="BM852" s="38">
        <v>5.8</v>
      </c>
      <c r="CA852" s="33" t="s">
        <v>863</v>
      </c>
      <c r="CB852" s="37">
        <v>48900</v>
      </c>
      <c r="CC852" s="37">
        <v>144900</v>
      </c>
      <c r="CD852" s="38">
        <v>33.700000000000003</v>
      </c>
      <c r="CE852" s="38">
        <v>5.8</v>
      </c>
      <c r="CF852" s="37">
        <v>103500</v>
      </c>
      <c r="CG852" s="37">
        <v>144900</v>
      </c>
      <c r="CH852" s="38">
        <v>71.400000000000006</v>
      </c>
      <c r="CI852" s="38">
        <v>5.5</v>
      </c>
      <c r="CJ852" s="37">
        <v>11600</v>
      </c>
      <c r="CK852" s="37">
        <v>144900</v>
      </c>
      <c r="CL852" s="38">
        <v>8</v>
      </c>
      <c r="CM852" s="38">
        <v>3.3</v>
      </c>
    </row>
    <row r="853" spans="1:91" x14ac:dyDescent="0.3">
      <c r="A853" s="6" t="s">
        <v>260</v>
      </c>
      <c r="B853" s="7">
        <v>12600</v>
      </c>
      <c r="C853" s="7">
        <v>49700</v>
      </c>
      <c r="D853" s="8">
        <v>25.3</v>
      </c>
      <c r="E853" s="8">
        <v>8.1</v>
      </c>
      <c r="F853" s="7">
        <v>32900</v>
      </c>
      <c r="G853" s="7">
        <v>49700</v>
      </c>
      <c r="H853" s="8">
        <v>66.3</v>
      </c>
      <c r="I853" s="8">
        <v>8.8000000000000007</v>
      </c>
      <c r="J853" s="7">
        <v>6800</v>
      </c>
      <c r="K853" s="7">
        <v>49700</v>
      </c>
      <c r="L853" s="8">
        <v>13.7</v>
      </c>
      <c r="M853" s="8">
        <v>6.4</v>
      </c>
      <c r="AA853" s="24" t="s">
        <v>822</v>
      </c>
      <c r="AB853" s="25">
        <v>31300</v>
      </c>
      <c r="AC853" s="25">
        <v>88600</v>
      </c>
      <c r="AD853" s="26">
        <v>35.4</v>
      </c>
      <c r="AE853" s="26">
        <v>7.5</v>
      </c>
      <c r="AF853" s="25">
        <v>7100</v>
      </c>
      <c r="AG853" s="25">
        <v>88600</v>
      </c>
      <c r="AH853" s="26">
        <v>8.1</v>
      </c>
      <c r="AI853" s="26">
        <v>4.3</v>
      </c>
      <c r="AJ853" s="25">
        <v>64800</v>
      </c>
      <c r="AK853" s="25">
        <v>88600</v>
      </c>
      <c r="AL853" s="26">
        <v>73.2</v>
      </c>
      <c r="AM853" s="26">
        <v>6.9</v>
      </c>
      <c r="BA853" s="36" t="s">
        <v>861</v>
      </c>
      <c r="BB853" s="37">
        <v>15600</v>
      </c>
      <c r="BC853" s="37">
        <v>54700</v>
      </c>
      <c r="BD853" s="38">
        <v>28.6</v>
      </c>
      <c r="BE853" s="38">
        <v>8</v>
      </c>
      <c r="BF853" s="37">
        <v>37700</v>
      </c>
      <c r="BG853" s="37">
        <v>54700</v>
      </c>
      <c r="BH853" s="38">
        <v>68.900000000000006</v>
      </c>
      <c r="BI853" s="38">
        <v>8.1999999999999993</v>
      </c>
      <c r="BJ853" s="37">
        <v>4400</v>
      </c>
      <c r="BK853" s="37">
        <v>54700</v>
      </c>
      <c r="BL853" s="38">
        <v>8</v>
      </c>
      <c r="BM853" s="38">
        <v>4.8</v>
      </c>
      <c r="CA853" s="33" t="s">
        <v>864</v>
      </c>
      <c r="CB853" s="37">
        <v>23200</v>
      </c>
      <c r="CC853" s="37">
        <v>51400</v>
      </c>
      <c r="CD853" s="38">
        <v>45.2</v>
      </c>
      <c r="CE853" s="38">
        <v>8.9</v>
      </c>
      <c r="CF853" s="37">
        <v>40500</v>
      </c>
      <c r="CG853" s="37">
        <v>51400</v>
      </c>
      <c r="CH853" s="38">
        <v>78.8</v>
      </c>
      <c r="CI853" s="38">
        <v>7.3</v>
      </c>
      <c r="CJ853" s="37">
        <v>2800</v>
      </c>
      <c r="CK853" s="37">
        <v>51400</v>
      </c>
      <c r="CL853" s="38">
        <v>5.5</v>
      </c>
      <c r="CM853" s="37" t="s">
        <v>100</v>
      </c>
    </row>
    <row r="854" spans="1:91" x14ac:dyDescent="0.3">
      <c r="A854" s="6" t="s">
        <v>261</v>
      </c>
      <c r="B854" s="7">
        <v>31300</v>
      </c>
      <c r="C854" s="7">
        <v>88600</v>
      </c>
      <c r="D854" s="8">
        <v>35.4</v>
      </c>
      <c r="E854" s="8">
        <v>7.5</v>
      </c>
      <c r="F854" s="7">
        <v>64800</v>
      </c>
      <c r="G854" s="7">
        <v>88600</v>
      </c>
      <c r="H854" s="8">
        <v>73.2</v>
      </c>
      <c r="I854" s="8">
        <v>6.9</v>
      </c>
      <c r="J854" s="7">
        <v>7100</v>
      </c>
      <c r="K854" s="7">
        <v>88600</v>
      </c>
      <c r="L854" s="8">
        <v>8.1</v>
      </c>
      <c r="M854" s="8">
        <v>4.3</v>
      </c>
      <c r="AA854" s="24" t="s">
        <v>823</v>
      </c>
      <c r="AB854" s="25">
        <v>16100</v>
      </c>
      <c r="AC854" s="25">
        <v>53500</v>
      </c>
      <c r="AD854" s="26">
        <v>30.2</v>
      </c>
      <c r="AE854" s="26">
        <v>8.4</v>
      </c>
      <c r="AF854" s="25">
        <v>1800</v>
      </c>
      <c r="AG854" s="25">
        <v>53500</v>
      </c>
      <c r="AH854" s="26">
        <v>3.4</v>
      </c>
      <c r="AI854" s="25" t="s">
        <v>100</v>
      </c>
      <c r="AJ854" s="25">
        <v>38100</v>
      </c>
      <c r="AK854" s="25">
        <v>53500</v>
      </c>
      <c r="AL854" s="26">
        <v>71.099999999999994</v>
      </c>
      <c r="AM854" s="26">
        <v>8.3000000000000007</v>
      </c>
      <c r="BA854" s="36" t="s">
        <v>862</v>
      </c>
      <c r="BB854" s="37">
        <v>22800</v>
      </c>
      <c r="BC854" s="37">
        <v>61700</v>
      </c>
      <c r="BD854" s="38">
        <v>36.9</v>
      </c>
      <c r="BE854" s="38">
        <v>8.6999999999999993</v>
      </c>
      <c r="BF854" s="37">
        <v>49700</v>
      </c>
      <c r="BG854" s="37">
        <v>61700</v>
      </c>
      <c r="BH854" s="38">
        <v>80.5</v>
      </c>
      <c r="BI854" s="38">
        <v>7.1</v>
      </c>
      <c r="BJ854" s="37">
        <v>3300</v>
      </c>
      <c r="BK854" s="37">
        <v>61700</v>
      </c>
      <c r="BL854" s="38">
        <v>5.4</v>
      </c>
      <c r="BM854" s="37" t="s">
        <v>100</v>
      </c>
      <c r="CA854" s="33" t="s">
        <v>865</v>
      </c>
      <c r="CB854" s="37">
        <v>7900</v>
      </c>
      <c r="CC854" s="37">
        <v>44800</v>
      </c>
      <c r="CD854" s="38">
        <v>17.7</v>
      </c>
      <c r="CE854" s="38">
        <v>8.3000000000000007</v>
      </c>
      <c r="CF854" s="37">
        <v>26600</v>
      </c>
      <c r="CG854" s="37">
        <v>44800</v>
      </c>
      <c r="CH854" s="38">
        <v>59.3</v>
      </c>
      <c r="CI854" s="38">
        <v>10.7</v>
      </c>
      <c r="CJ854" s="37">
        <v>3300</v>
      </c>
      <c r="CK854" s="37">
        <v>44800</v>
      </c>
      <c r="CL854" s="38">
        <v>7.5</v>
      </c>
      <c r="CM854" s="37" t="s">
        <v>100</v>
      </c>
    </row>
    <row r="855" spans="1:91" x14ac:dyDescent="0.3">
      <c r="A855" s="6" t="s">
        <v>262</v>
      </c>
      <c r="B855" s="7">
        <v>16100</v>
      </c>
      <c r="C855" s="7">
        <v>53500</v>
      </c>
      <c r="D855" s="8">
        <v>30.2</v>
      </c>
      <c r="E855" s="8">
        <v>8.4</v>
      </c>
      <c r="F855" s="7">
        <v>38100</v>
      </c>
      <c r="G855" s="7">
        <v>53500</v>
      </c>
      <c r="H855" s="8">
        <v>71.099999999999994</v>
      </c>
      <c r="I855" s="8">
        <v>8.3000000000000007</v>
      </c>
      <c r="J855" s="7">
        <v>1800</v>
      </c>
      <c r="K855" s="7">
        <v>53500</v>
      </c>
      <c r="L855" s="8">
        <v>3.4</v>
      </c>
      <c r="M855" s="7" t="s">
        <v>100</v>
      </c>
      <c r="AA855" s="24" t="s">
        <v>824</v>
      </c>
      <c r="AB855" s="25">
        <v>27900</v>
      </c>
      <c r="AC855" s="25">
        <v>93100</v>
      </c>
      <c r="AD855" s="26">
        <v>30</v>
      </c>
      <c r="AE855" s="26">
        <v>6.1</v>
      </c>
      <c r="AF855" s="25">
        <v>6800</v>
      </c>
      <c r="AG855" s="25">
        <v>93100</v>
      </c>
      <c r="AH855" s="26">
        <v>7.3</v>
      </c>
      <c r="AI855" s="26">
        <v>3.4</v>
      </c>
      <c r="AJ855" s="25">
        <v>65000</v>
      </c>
      <c r="AK855" s="25">
        <v>93100</v>
      </c>
      <c r="AL855" s="26">
        <v>69.8</v>
      </c>
      <c r="AM855" s="26">
        <v>6.1</v>
      </c>
      <c r="BA855" s="36" t="s">
        <v>863</v>
      </c>
      <c r="BB855" s="37">
        <v>46900</v>
      </c>
      <c r="BC855" s="37">
        <v>144000</v>
      </c>
      <c r="BD855" s="38">
        <v>32.6</v>
      </c>
      <c r="BE855" s="38">
        <v>5.2</v>
      </c>
      <c r="BF855" s="37">
        <v>101600</v>
      </c>
      <c r="BG855" s="37">
        <v>144000</v>
      </c>
      <c r="BH855" s="38">
        <v>70.5</v>
      </c>
      <c r="BI855" s="38">
        <v>5</v>
      </c>
      <c r="BJ855" s="37">
        <v>9500</v>
      </c>
      <c r="BK855" s="37">
        <v>144000</v>
      </c>
      <c r="BL855" s="38">
        <v>6.6</v>
      </c>
      <c r="BM855" s="38">
        <v>2.7</v>
      </c>
      <c r="CA855" s="33" t="s">
        <v>866</v>
      </c>
      <c r="CB855" s="37">
        <v>17400</v>
      </c>
      <c r="CC855" s="37">
        <v>81900</v>
      </c>
      <c r="CD855" s="38">
        <v>21.2</v>
      </c>
      <c r="CE855" s="38">
        <v>5.8</v>
      </c>
      <c r="CF855" s="37">
        <v>59200</v>
      </c>
      <c r="CG855" s="37">
        <v>81900</v>
      </c>
      <c r="CH855" s="38">
        <v>72.400000000000006</v>
      </c>
      <c r="CI855" s="38">
        <v>6.4</v>
      </c>
      <c r="CJ855" s="37">
        <v>8000</v>
      </c>
      <c r="CK855" s="37">
        <v>81900</v>
      </c>
      <c r="CL855" s="38">
        <v>9.8000000000000007</v>
      </c>
      <c r="CM855" s="38">
        <v>4.2</v>
      </c>
    </row>
    <row r="856" spans="1:91" x14ac:dyDescent="0.3">
      <c r="A856" s="6" t="s">
        <v>263</v>
      </c>
      <c r="B856" s="7">
        <v>27900</v>
      </c>
      <c r="C856" s="7">
        <v>93100</v>
      </c>
      <c r="D856" s="8">
        <v>30</v>
      </c>
      <c r="E856" s="8">
        <v>6.1</v>
      </c>
      <c r="F856" s="7">
        <v>65000</v>
      </c>
      <c r="G856" s="7">
        <v>93100</v>
      </c>
      <c r="H856" s="8">
        <v>69.8</v>
      </c>
      <c r="I856" s="8">
        <v>6.1</v>
      </c>
      <c r="J856" s="7">
        <v>6800</v>
      </c>
      <c r="K856" s="7">
        <v>93100</v>
      </c>
      <c r="L856" s="8">
        <v>7.3</v>
      </c>
      <c r="M856" s="8">
        <v>3.4</v>
      </c>
      <c r="AA856" s="24" t="s">
        <v>825</v>
      </c>
      <c r="AB856" s="25">
        <v>14400</v>
      </c>
      <c r="AC856" s="25">
        <v>34700</v>
      </c>
      <c r="AD856" s="26">
        <v>41.5</v>
      </c>
      <c r="AE856" s="26">
        <v>11.4</v>
      </c>
      <c r="AF856" s="25">
        <v>2100</v>
      </c>
      <c r="AG856" s="25">
        <v>34700</v>
      </c>
      <c r="AH856" s="26">
        <v>6.1</v>
      </c>
      <c r="AI856" s="25" t="s">
        <v>100</v>
      </c>
      <c r="AJ856" s="25">
        <v>30800</v>
      </c>
      <c r="AK856" s="25">
        <v>34700</v>
      </c>
      <c r="AL856" s="26">
        <v>89</v>
      </c>
      <c r="AM856" s="26">
        <v>7.2</v>
      </c>
      <c r="BA856" s="36" t="s">
        <v>864</v>
      </c>
      <c r="BB856" s="37">
        <v>23600</v>
      </c>
      <c r="BC856" s="37">
        <v>54100</v>
      </c>
      <c r="BD856" s="38">
        <v>43.7</v>
      </c>
      <c r="BE856" s="38">
        <v>8.9</v>
      </c>
      <c r="BF856" s="37">
        <v>39100</v>
      </c>
      <c r="BG856" s="37">
        <v>54100</v>
      </c>
      <c r="BH856" s="38">
        <v>72.400000000000006</v>
      </c>
      <c r="BI856" s="38">
        <v>8</v>
      </c>
      <c r="BJ856" s="37">
        <v>4800</v>
      </c>
      <c r="BK856" s="37">
        <v>54100</v>
      </c>
      <c r="BL856" s="38">
        <v>8.9</v>
      </c>
      <c r="BM856" s="38">
        <v>5.0999999999999996</v>
      </c>
      <c r="CA856" s="33" t="s">
        <v>867</v>
      </c>
      <c r="CB856" s="37">
        <v>10900</v>
      </c>
      <c r="CC856" s="37">
        <v>66700</v>
      </c>
      <c r="CD856" s="38">
        <v>16.3</v>
      </c>
      <c r="CE856" s="38">
        <v>6</v>
      </c>
      <c r="CF856" s="37">
        <v>42100</v>
      </c>
      <c r="CG856" s="37">
        <v>66700</v>
      </c>
      <c r="CH856" s="38">
        <v>63.2</v>
      </c>
      <c r="CI856" s="38">
        <v>7.8</v>
      </c>
      <c r="CJ856" s="37">
        <v>6700</v>
      </c>
      <c r="CK856" s="37">
        <v>66700</v>
      </c>
      <c r="CL856" s="38">
        <v>10</v>
      </c>
      <c r="CM856" s="38">
        <v>4.9000000000000004</v>
      </c>
    </row>
    <row r="857" spans="1:91" x14ac:dyDescent="0.3">
      <c r="A857" s="6" t="s">
        <v>264</v>
      </c>
      <c r="B857" s="7">
        <v>14400</v>
      </c>
      <c r="C857" s="7">
        <v>34700</v>
      </c>
      <c r="D857" s="8">
        <v>41.5</v>
      </c>
      <c r="E857" s="8">
        <v>11.4</v>
      </c>
      <c r="F857" s="7">
        <v>30800</v>
      </c>
      <c r="G857" s="7">
        <v>34700</v>
      </c>
      <c r="H857" s="8">
        <v>89</v>
      </c>
      <c r="I857" s="8">
        <v>7.2</v>
      </c>
      <c r="J857" s="7">
        <v>2100</v>
      </c>
      <c r="K857" s="7">
        <v>34700</v>
      </c>
      <c r="L857" s="8">
        <v>6.1</v>
      </c>
      <c r="M857" s="7" t="s">
        <v>100</v>
      </c>
      <c r="AA857" s="24" t="s">
        <v>826</v>
      </c>
      <c r="AB857" s="25">
        <v>16100</v>
      </c>
      <c r="AC857" s="25">
        <v>43300</v>
      </c>
      <c r="AD857" s="26">
        <v>37.299999999999997</v>
      </c>
      <c r="AE857" s="26">
        <v>8.8000000000000007</v>
      </c>
      <c r="AF857" s="25">
        <v>7900</v>
      </c>
      <c r="AG857" s="25">
        <v>43300</v>
      </c>
      <c r="AH857" s="26">
        <v>18.2</v>
      </c>
      <c r="AI857" s="26">
        <v>7</v>
      </c>
      <c r="AJ857" s="25">
        <v>31300</v>
      </c>
      <c r="AK857" s="25">
        <v>43300</v>
      </c>
      <c r="AL857" s="26">
        <v>72.400000000000006</v>
      </c>
      <c r="AM857" s="26">
        <v>8.1</v>
      </c>
      <c r="BA857" s="36" t="s">
        <v>865</v>
      </c>
      <c r="BB857" s="37">
        <v>14000</v>
      </c>
      <c r="BC857" s="37">
        <v>48000</v>
      </c>
      <c r="BD857" s="38">
        <v>29.2</v>
      </c>
      <c r="BE857" s="38">
        <v>8.5</v>
      </c>
      <c r="BF857" s="37">
        <v>33200</v>
      </c>
      <c r="BG857" s="37">
        <v>48000</v>
      </c>
      <c r="BH857" s="38">
        <v>69.099999999999994</v>
      </c>
      <c r="BI857" s="38">
        <v>8.6</v>
      </c>
      <c r="BJ857" s="37">
        <v>5600</v>
      </c>
      <c r="BK857" s="37">
        <v>48000</v>
      </c>
      <c r="BL857" s="38">
        <v>11.6</v>
      </c>
      <c r="BM857" s="38">
        <v>5.9</v>
      </c>
      <c r="CA857" s="33" t="s">
        <v>868</v>
      </c>
      <c r="CB857" s="37">
        <v>29000</v>
      </c>
      <c r="CC857" s="37">
        <v>69300</v>
      </c>
      <c r="CD857" s="38">
        <v>41.8</v>
      </c>
      <c r="CE857" s="38">
        <v>7</v>
      </c>
      <c r="CF857" s="37">
        <v>57100</v>
      </c>
      <c r="CG857" s="37">
        <v>69300</v>
      </c>
      <c r="CH857" s="38">
        <v>82.3</v>
      </c>
      <c r="CI857" s="38">
        <v>5.5</v>
      </c>
      <c r="CJ857" s="37">
        <v>4000</v>
      </c>
      <c r="CK857" s="37">
        <v>69300</v>
      </c>
      <c r="CL857" s="38">
        <v>5.8</v>
      </c>
      <c r="CM857" s="38">
        <v>3.3</v>
      </c>
    </row>
    <row r="858" spans="1:91" x14ac:dyDescent="0.3">
      <c r="A858" s="6" t="s">
        <v>265</v>
      </c>
      <c r="B858" s="7">
        <v>16100</v>
      </c>
      <c r="C858" s="7">
        <v>43300</v>
      </c>
      <c r="D858" s="8">
        <v>37.299999999999997</v>
      </c>
      <c r="E858" s="8">
        <v>8.8000000000000007</v>
      </c>
      <c r="F858" s="7">
        <v>31300</v>
      </c>
      <c r="G858" s="7">
        <v>43300</v>
      </c>
      <c r="H858" s="8">
        <v>72.400000000000006</v>
      </c>
      <c r="I858" s="8">
        <v>8.1</v>
      </c>
      <c r="J858" s="7">
        <v>7900</v>
      </c>
      <c r="K858" s="7">
        <v>43300</v>
      </c>
      <c r="L858" s="8">
        <v>18.2</v>
      </c>
      <c r="M858" s="8">
        <v>7</v>
      </c>
      <c r="AA858" s="24" t="s">
        <v>827</v>
      </c>
      <c r="AB858" s="25">
        <v>23800</v>
      </c>
      <c r="AC858" s="25">
        <v>69700</v>
      </c>
      <c r="AD858" s="26">
        <v>34.1</v>
      </c>
      <c r="AE858" s="26">
        <v>7.4</v>
      </c>
      <c r="AF858" s="25">
        <v>3800</v>
      </c>
      <c r="AG858" s="25">
        <v>69700</v>
      </c>
      <c r="AH858" s="26">
        <v>5.5</v>
      </c>
      <c r="AI858" s="25" t="s">
        <v>100</v>
      </c>
      <c r="AJ858" s="25">
        <v>56900</v>
      </c>
      <c r="AK858" s="25">
        <v>69700</v>
      </c>
      <c r="AL858" s="26">
        <v>81.599999999999994</v>
      </c>
      <c r="AM858" s="26">
        <v>6</v>
      </c>
      <c r="BA858" s="36" t="s">
        <v>866</v>
      </c>
      <c r="BB858" s="37">
        <v>13400</v>
      </c>
      <c r="BC858" s="37">
        <v>78800</v>
      </c>
      <c r="BD858" s="38">
        <v>17</v>
      </c>
      <c r="BE858" s="38">
        <v>5.6</v>
      </c>
      <c r="BF858" s="37">
        <v>49400</v>
      </c>
      <c r="BG858" s="37">
        <v>78800</v>
      </c>
      <c r="BH858" s="38">
        <v>62.6</v>
      </c>
      <c r="BI858" s="38">
        <v>7.2</v>
      </c>
      <c r="BJ858" s="37">
        <v>9600</v>
      </c>
      <c r="BK858" s="37">
        <v>78800</v>
      </c>
      <c r="BL858" s="38">
        <v>12.2</v>
      </c>
      <c r="BM858" s="38">
        <v>4.9000000000000004</v>
      </c>
      <c r="CA858" s="33" t="s">
        <v>869</v>
      </c>
      <c r="CB858" s="37">
        <v>25600</v>
      </c>
      <c r="CC858" s="37">
        <v>71300</v>
      </c>
      <c r="CD858" s="38">
        <v>35.799999999999997</v>
      </c>
      <c r="CE858" s="38">
        <v>7.3</v>
      </c>
      <c r="CF858" s="37">
        <v>55600</v>
      </c>
      <c r="CG858" s="37">
        <v>71300</v>
      </c>
      <c r="CH858" s="38">
        <v>78</v>
      </c>
      <c r="CI858" s="38">
        <v>6.3</v>
      </c>
      <c r="CJ858" s="37">
        <v>4500</v>
      </c>
      <c r="CK858" s="37">
        <v>71300</v>
      </c>
      <c r="CL858" s="38">
        <v>6.3</v>
      </c>
      <c r="CM858" s="38">
        <v>3.7</v>
      </c>
    </row>
    <row r="859" spans="1:91" x14ac:dyDescent="0.3">
      <c r="A859" s="6" t="s">
        <v>266</v>
      </c>
      <c r="B859" s="7">
        <v>23800</v>
      </c>
      <c r="C859" s="7">
        <v>69700</v>
      </c>
      <c r="D859" s="8">
        <v>34.1</v>
      </c>
      <c r="E859" s="8">
        <v>7.4</v>
      </c>
      <c r="F859" s="7">
        <v>56900</v>
      </c>
      <c r="G859" s="7">
        <v>69700</v>
      </c>
      <c r="H859" s="8">
        <v>81.599999999999994</v>
      </c>
      <c r="I859" s="8">
        <v>6</v>
      </c>
      <c r="J859" s="7">
        <v>3800</v>
      </c>
      <c r="K859" s="7">
        <v>69700</v>
      </c>
      <c r="L859" s="8">
        <v>5.5</v>
      </c>
      <c r="M859" s="7" t="s">
        <v>100</v>
      </c>
      <c r="AA859" s="24" t="s">
        <v>828</v>
      </c>
      <c r="AB859" s="25">
        <v>17500</v>
      </c>
      <c r="AC859" s="25">
        <v>68800</v>
      </c>
      <c r="AD859" s="26">
        <v>25.4</v>
      </c>
      <c r="AE859" s="26">
        <v>7</v>
      </c>
      <c r="AF859" s="25">
        <v>5300</v>
      </c>
      <c r="AG859" s="25">
        <v>68800</v>
      </c>
      <c r="AH859" s="26">
        <v>7.7</v>
      </c>
      <c r="AI859" s="26">
        <v>4.3</v>
      </c>
      <c r="AJ859" s="25">
        <v>47400</v>
      </c>
      <c r="AK859" s="25">
        <v>68800</v>
      </c>
      <c r="AL859" s="26">
        <v>68.900000000000006</v>
      </c>
      <c r="AM859" s="26">
        <v>7.5</v>
      </c>
      <c r="BA859" s="36" t="s">
        <v>867</v>
      </c>
      <c r="BB859" s="37">
        <v>14000</v>
      </c>
      <c r="BC859" s="37">
        <v>68900</v>
      </c>
      <c r="BD859" s="38">
        <v>20.3</v>
      </c>
      <c r="BE859" s="38">
        <v>6.6</v>
      </c>
      <c r="BF859" s="37">
        <v>43700</v>
      </c>
      <c r="BG859" s="37">
        <v>68900</v>
      </c>
      <c r="BH859" s="38">
        <v>63.5</v>
      </c>
      <c r="BI859" s="38">
        <v>7.9</v>
      </c>
      <c r="BJ859" s="37">
        <v>6200</v>
      </c>
      <c r="BK859" s="37">
        <v>68900</v>
      </c>
      <c r="BL859" s="38">
        <v>9.1</v>
      </c>
      <c r="BM859" s="38">
        <v>4.7</v>
      </c>
      <c r="CA859" s="33" t="s">
        <v>870</v>
      </c>
      <c r="CB859" s="37">
        <v>14600</v>
      </c>
      <c r="CC859" s="37">
        <v>65800</v>
      </c>
      <c r="CD859" s="38">
        <v>22.2</v>
      </c>
      <c r="CE859" s="38">
        <v>6.8</v>
      </c>
      <c r="CF859" s="37">
        <v>42900</v>
      </c>
      <c r="CG859" s="37">
        <v>65800</v>
      </c>
      <c r="CH859" s="38">
        <v>65.2</v>
      </c>
      <c r="CI859" s="38">
        <v>7.8</v>
      </c>
      <c r="CJ859" s="37">
        <v>5500</v>
      </c>
      <c r="CK859" s="37">
        <v>65800</v>
      </c>
      <c r="CL859" s="38">
        <v>8.4</v>
      </c>
      <c r="CM859" s="38">
        <v>4.5999999999999996</v>
      </c>
    </row>
    <row r="860" spans="1:91" x14ac:dyDescent="0.3">
      <c r="A860" s="6" t="s">
        <v>267</v>
      </c>
      <c r="B860" s="7">
        <v>17500</v>
      </c>
      <c r="C860" s="7">
        <v>68800</v>
      </c>
      <c r="D860" s="8">
        <v>25.4</v>
      </c>
      <c r="E860" s="8">
        <v>7</v>
      </c>
      <c r="F860" s="7">
        <v>47400</v>
      </c>
      <c r="G860" s="7">
        <v>68800</v>
      </c>
      <c r="H860" s="8">
        <v>68.900000000000006</v>
      </c>
      <c r="I860" s="8">
        <v>7.5</v>
      </c>
      <c r="J860" s="7">
        <v>5300</v>
      </c>
      <c r="K860" s="7">
        <v>68800</v>
      </c>
      <c r="L860" s="8">
        <v>7.7</v>
      </c>
      <c r="M860" s="8">
        <v>4.3</v>
      </c>
      <c r="AA860" s="24" t="s">
        <v>829</v>
      </c>
      <c r="AB860" s="25">
        <v>21100</v>
      </c>
      <c r="AC860" s="25">
        <v>62600</v>
      </c>
      <c r="AD860" s="26">
        <v>33.700000000000003</v>
      </c>
      <c r="AE860" s="26">
        <v>7.8</v>
      </c>
      <c r="AF860" s="25">
        <v>3000</v>
      </c>
      <c r="AG860" s="25">
        <v>62600</v>
      </c>
      <c r="AH860" s="26">
        <v>4.8</v>
      </c>
      <c r="AI860" s="25" t="s">
        <v>100</v>
      </c>
      <c r="AJ860" s="25">
        <v>51500</v>
      </c>
      <c r="AK860" s="25">
        <v>62600</v>
      </c>
      <c r="AL860" s="26">
        <v>82.3</v>
      </c>
      <c r="AM860" s="26">
        <v>6.3</v>
      </c>
      <c r="BA860" s="36" t="s">
        <v>868</v>
      </c>
      <c r="BB860" s="37">
        <v>29000</v>
      </c>
      <c r="BC860" s="37">
        <v>69900</v>
      </c>
      <c r="BD860" s="38">
        <v>41.5</v>
      </c>
      <c r="BE860" s="38">
        <v>7.2</v>
      </c>
      <c r="BF860" s="37">
        <v>55600</v>
      </c>
      <c r="BG860" s="37">
        <v>69900</v>
      </c>
      <c r="BH860" s="38">
        <v>79.5</v>
      </c>
      <c r="BI860" s="38">
        <v>5.9</v>
      </c>
      <c r="BJ860" s="37">
        <v>4800</v>
      </c>
      <c r="BK860" s="37">
        <v>69900</v>
      </c>
      <c r="BL860" s="38">
        <v>6.8</v>
      </c>
      <c r="BM860" s="38">
        <v>3.7</v>
      </c>
      <c r="CA860" s="33" t="s">
        <v>871</v>
      </c>
      <c r="CB860" s="37">
        <v>24200</v>
      </c>
      <c r="CC860" s="37">
        <v>73200</v>
      </c>
      <c r="CD860" s="38">
        <v>33.1</v>
      </c>
      <c r="CE860" s="38">
        <v>6.8</v>
      </c>
      <c r="CF860" s="37">
        <v>50100</v>
      </c>
      <c r="CG860" s="37">
        <v>73200</v>
      </c>
      <c r="CH860" s="38">
        <v>68.400000000000006</v>
      </c>
      <c r="CI860" s="38">
        <v>6.7</v>
      </c>
      <c r="CJ860" s="37">
        <v>8000</v>
      </c>
      <c r="CK860" s="37">
        <v>73200</v>
      </c>
      <c r="CL860" s="38">
        <v>11</v>
      </c>
      <c r="CM860" s="38">
        <v>4.5</v>
      </c>
    </row>
    <row r="861" spans="1:91" x14ac:dyDescent="0.3">
      <c r="A861" s="6" t="s">
        <v>268</v>
      </c>
      <c r="B861" s="7">
        <v>21100</v>
      </c>
      <c r="C861" s="7">
        <v>62600</v>
      </c>
      <c r="D861" s="8">
        <v>33.700000000000003</v>
      </c>
      <c r="E861" s="8">
        <v>7.8</v>
      </c>
      <c r="F861" s="7">
        <v>51500</v>
      </c>
      <c r="G861" s="7">
        <v>62600</v>
      </c>
      <c r="H861" s="8">
        <v>82.3</v>
      </c>
      <c r="I861" s="8">
        <v>6.3</v>
      </c>
      <c r="J861" s="7">
        <v>3000</v>
      </c>
      <c r="K861" s="7">
        <v>62600</v>
      </c>
      <c r="L861" s="8">
        <v>4.8</v>
      </c>
      <c r="M861" s="7" t="s">
        <v>100</v>
      </c>
      <c r="AA861" s="24" t="s">
        <v>640</v>
      </c>
      <c r="AB861" s="25">
        <v>20800</v>
      </c>
      <c r="AC861" s="25">
        <v>91500</v>
      </c>
      <c r="AD861" s="26">
        <v>22.7</v>
      </c>
      <c r="AE861" s="26">
        <v>2.9</v>
      </c>
      <c r="AF861" s="25">
        <v>12900</v>
      </c>
      <c r="AG861" s="25">
        <v>91500</v>
      </c>
      <c r="AH861" s="26">
        <v>14.1</v>
      </c>
      <c r="AI861" s="26">
        <v>2.4</v>
      </c>
      <c r="AJ861" s="25">
        <v>61400</v>
      </c>
      <c r="AK861" s="25">
        <v>91500</v>
      </c>
      <c r="AL861" s="26">
        <v>67.099999999999994</v>
      </c>
      <c r="AM861" s="26">
        <v>3.2</v>
      </c>
      <c r="BA861" s="36" t="s">
        <v>869</v>
      </c>
      <c r="BB861" s="37">
        <v>24800</v>
      </c>
      <c r="BC861" s="37">
        <v>72500</v>
      </c>
      <c r="BD861" s="38">
        <v>34.200000000000003</v>
      </c>
      <c r="BE861" s="38">
        <v>7.5</v>
      </c>
      <c r="BF861" s="37">
        <v>56600</v>
      </c>
      <c r="BG861" s="37">
        <v>72500</v>
      </c>
      <c r="BH861" s="38">
        <v>78.099999999999994</v>
      </c>
      <c r="BI861" s="38">
        <v>6.5</v>
      </c>
      <c r="BJ861" s="37">
        <v>3600</v>
      </c>
      <c r="BK861" s="37">
        <v>72500</v>
      </c>
      <c r="BL861" s="38">
        <v>4.9000000000000004</v>
      </c>
      <c r="BM861" s="37" t="s">
        <v>100</v>
      </c>
      <c r="CA861" s="33" t="s">
        <v>872</v>
      </c>
      <c r="CB861" s="37">
        <v>44600</v>
      </c>
      <c r="CC861" s="37">
        <v>68800</v>
      </c>
      <c r="CD861" s="38">
        <v>64.900000000000006</v>
      </c>
      <c r="CE861" s="38">
        <v>7.3</v>
      </c>
      <c r="CF861" s="37">
        <v>62100</v>
      </c>
      <c r="CG861" s="37">
        <v>68800</v>
      </c>
      <c r="CH861" s="38">
        <v>90.3</v>
      </c>
      <c r="CI861" s="38">
        <v>4.5</v>
      </c>
      <c r="CJ861" s="37">
        <v>1300</v>
      </c>
      <c r="CK861" s="37">
        <v>68800</v>
      </c>
      <c r="CL861" s="38">
        <v>1.9</v>
      </c>
      <c r="CM861" s="37" t="s">
        <v>100</v>
      </c>
    </row>
    <row r="862" spans="1:91" x14ac:dyDescent="0.3">
      <c r="A862" s="6" t="s">
        <v>269</v>
      </c>
      <c r="B862" s="7">
        <v>20800</v>
      </c>
      <c r="C862" s="7">
        <v>91500</v>
      </c>
      <c r="D862" s="8">
        <v>22.7</v>
      </c>
      <c r="E862" s="8">
        <v>2.9</v>
      </c>
      <c r="F862" s="7">
        <v>61400</v>
      </c>
      <c r="G862" s="7">
        <v>91500</v>
      </c>
      <c r="H862" s="8">
        <v>67.099999999999994</v>
      </c>
      <c r="I862" s="8">
        <v>3.2</v>
      </c>
      <c r="J862" s="7">
        <v>12900</v>
      </c>
      <c r="K862" s="7">
        <v>91500</v>
      </c>
      <c r="L862" s="8">
        <v>14.1</v>
      </c>
      <c r="M862" s="8">
        <v>2.4</v>
      </c>
      <c r="AA862" s="24" t="s">
        <v>641</v>
      </c>
      <c r="AB862" s="25">
        <v>113400</v>
      </c>
      <c r="AC862" s="25">
        <v>323700</v>
      </c>
      <c r="AD862" s="26">
        <v>35</v>
      </c>
      <c r="AE862" s="26">
        <v>2.9</v>
      </c>
      <c r="AF862" s="25">
        <v>51300</v>
      </c>
      <c r="AG862" s="25">
        <v>323700</v>
      </c>
      <c r="AH862" s="26">
        <v>15.8</v>
      </c>
      <c r="AI862" s="26">
        <v>2.2000000000000002</v>
      </c>
      <c r="AJ862" s="25">
        <v>219400</v>
      </c>
      <c r="AK862" s="25">
        <v>323700</v>
      </c>
      <c r="AL862" s="26">
        <v>67.8</v>
      </c>
      <c r="AM862" s="26">
        <v>2.8</v>
      </c>
      <c r="BA862" s="36" t="s">
        <v>870</v>
      </c>
      <c r="BB862" s="37">
        <v>16300</v>
      </c>
      <c r="BC862" s="37">
        <v>67200</v>
      </c>
      <c r="BD862" s="38">
        <v>24.3</v>
      </c>
      <c r="BE862" s="38">
        <v>7.5</v>
      </c>
      <c r="BF862" s="37">
        <v>41200</v>
      </c>
      <c r="BG862" s="37">
        <v>67200</v>
      </c>
      <c r="BH862" s="38">
        <v>61.3</v>
      </c>
      <c r="BI862" s="38">
        <v>8.5</v>
      </c>
      <c r="BJ862" s="37">
        <v>7700</v>
      </c>
      <c r="BK862" s="37">
        <v>67200</v>
      </c>
      <c r="BL862" s="38">
        <v>11.4</v>
      </c>
      <c r="BM862" s="38">
        <v>5.6</v>
      </c>
      <c r="CA862" s="33" t="s">
        <v>873</v>
      </c>
      <c r="CB862" s="37">
        <v>21100</v>
      </c>
      <c r="CC862" s="37">
        <v>61600</v>
      </c>
      <c r="CD862" s="38">
        <v>34.299999999999997</v>
      </c>
      <c r="CE862" s="38">
        <v>10.199999999999999</v>
      </c>
      <c r="CF862" s="37">
        <v>44600</v>
      </c>
      <c r="CG862" s="37">
        <v>61600</v>
      </c>
      <c r="CH862" s="38">
        <v>72.5</v>
      </c>
      <c r="CI862" s="38">
        <v>9.5</v>
      </c>
      <c r="CJ862" s="37">
        <v>2100</v>
      </c>
      <c r="CK862" s="37">
        <v>61600</v>
      </c>
      <c r="CL862" s="38">
        <v>3.4</v>
      </c>
      <c r="CM862" s="37" t="s">
        <v>100</v>
      </c>
    </row>
    <row r="863" spans="1:91" x14ac:dyDescent="0.3">
      <c r="A863" s="6" t="s">
        <v>270</v>
      </c>
      <c r="B863" s="7">
        <v>113400</v>
      </c>
      <c r="C863" s="7">
        <v>323700</v>
      </c>
      <c r="D863" s="8">
        <v>35</v>
      </c>
      <c r="E863" s="8">
        <v>2.9</v>
      </c>
      <c r="F863" s="7">
        <v>219400</v>
      </c>
      <c r="G863" s="7">
        <v>323700</v>
      </c>
      <c r="H863" s="8">
        <v>67.8</v>
      </c>
      <c r="I863" s="8">
        <v>2.8</v>
      </c>
      <c r="J863" s="7">
        <v>51300</v>
      </c>
      <c r="K863" s="7">
        <v>323700</v>
      </c>
      <c r="L863" s="8">
        <v>15.8</v>
      </c>
      <c r="M863" s="8">
        <v>2.2000000000000002</v>
      </c>
      <c r="AA863" s="24" t="s">
        <v>642</v>
      </c>
      <c r="AB863" s="25">
        <v>51800</v>
      </c>
      <c r="AC863" s="25">
        <v>161300</v>
      </c>
      <c r="AD863" s="26">
        <v>32.1</v>
      </c>
      <c r="AE863" s="26">
        <v>3.1</v>
      </c>
      <c r="AF863" s="25">
        <v>16200</v>
      </c>
      <c r="AG863" s="25">
        <v>161300</v>
      </c>
      <c r="AH863" s="26">
        <v>10.1</v>
      </c>
      <c r="AI863" s="26">
        <v>2</v>
      </c>
      <c r="AJ863" s="25">
        <v>118400</v>
      </c>
      <c r="AK863" s="25">
        <v>161300</v>
      </c>
      <c r="AL863" s="26">
        <v>73.400000000000006</v>
      </c>
      <c r="AM863" s="26">
        <v>2.9</v>
      </c>
      <c r="BA863" s="36" t="s">
        <v>871</v>
      </c>
      <c r="BB863" s="37">
        <v>22100</v>
      </c>
      <c r="BC863" s="37">
        <v>70600</v>
      </c>
      <c r="BD863" s="38">
        <v>31.3</v>
      </c>
      <c r="BE863" s="38">
        <v>7.1</v>
      </c>
      <c r="BF863" s="37">
        <v>49500</v>
      </c>
      <c r="BG863" s="37">
        <v>70600</v>
      </c>
      <c r="BH863" s="38">
        <v>70.099999999999994</v>
      </c>
      <c r="BI863" s="38">
        <v>7</v>
      </c>
      <c r="BJ863" s="37">
        <v>6700</v>
      </c>
      <c r="BK863" s="37">
        <v>70600</v>
      </c>
      <c r="BL863" s="38">
        <v>9.6</v>
      </c>
      <c r="BM863" s="38">
        <v>4.5</v>
      </c>
      <c r="CA863" s="33" t="s">
        <v>874</v>
      </c>
      <c r="CB863" s="37">
        <v>27200</v>
      </c>
      <c r="CC863" s="37">
        <v>70600</v>
      </c>
      <c r="CD863" s="38">
        <v>38.5</v>
      </c>
      <c r="CE863" s="38">
        <v>7.3</v>
      </c>
      <c r="CF863" s="37">
        <v>48900</v>
      </c>
      <c r="CG863" s="37">
        <v>70600</v>
      </c>
      <c r="CH863" s="38">
        <v>69.3</v>
      </c>
      <c r="CI863" s="38">
        <v>6.9</v>
      </c>
      <c r="CJ863" s="37">
        <v>6100</v>
      </c>
      <c r="CK863" s="37">
        <v>70600</v>
      </c>
      <c r="CL863" s="38">
        <v>8.6</v>
      </c>
      <c r="CM863" s="38">
        <v>4.2</v>
      </c>
    </row>
    <row r="864" spans="1:91" x14ac:dyDescent="0.3">
      <c r="A864" s="6" t="s">
        <v>271</v>
      </c>
      <c r="B864" s="7">
        <v>51800</v>
      </c>
      <c r="C864" s="7">
        <v>161300</v>
      </c>
      <c r="D864" s="8">
        <v>32.1</v>
      </c>
      <c r="E864" s="8">
        <v>3.1</v>
      </c>
      <c r="F864" s="7">
        <v>118400</v>
      </c>
      <c r="G864" s="7">
        <v>161300</v>
      </c>
      <c r="H864" s="8">
        <v>73.400000000000006</v>
      </c>
      <c r="I864" s="8">
        <v>2.9</v>
      </c>
      <c r="J864" s="7">
        <v>16200</v>
      </c>
      <c r="K864" s="7">
        <v>161300</v>
      </c>
      <c r="L864" s="8">
        <v>10.1</v>
      </c>
      <c r="M864" s="8">
        <v>2</v>
      </c>
      <c r="AA864" s="24" t="s">
        <v>1031</v>
      </c>
      <c r="AB864" s="25">
        <v>29600</v>
      </c>
      <c r="AC864" s="25">
        <v>111300</v>
      </c>
      <c r="AD864" s="26">
        <v>26.6</v>
      </c>
      <c r="AE864" s="26">
        <v>2.9</v>
      </c>
      <c r="AF864" s="25">
        <v>12700</v>
      </c>
      <c r="AG864" s="25">
        <v>111300</v>
      </c>
      <c r="AH864" s="26">
        <v>11.4</v>
      </c>
      <c r="AI864" s="26">
        <v>2.1</v>
      </c>
      <c r="AJ864" s="25">
        <v>77100</v>
      </c>
      <c r="AK864" s="25">
        <v>111300</v>
      </c>
      <c r="AL864" s="26">
        <v>69.3</v>
      </c>
      <c r="AM864" s="26">
        <v>3.1</v>
      </c>
      <c r="BA864" s="36" t="s">
        <v>872</v>
      </c>
      <c r="BB864" s="37">
        <v>42200</v>
      </c>
      <c r="BC864" s="37">
        <v>68300</v>
      </c>
      <c r="BD864" s="38">
        <v>61.9</v>
      </c>
      <c r="BE864" s="38">
        <v>8.1</v>
      </c>
      <c r="BF864" s="37">
        <v>60300</v>
      </c>
      <c r="BG864" s="37">
        <v>68300</v>
      </c>
      <c r="BH864" s="38">
        <v>88.4</v>
      </c>
      <c r="BI864" s="38">
        <v>5.3</v>
      </c>
      <c r="BJ864" s="37">
        <v>3000</v>
      </c>
      <c r="BK864" s="37">
        <v>68300</v>
      </c>
      <c r="BL864" s="38">
        <v>4.4000000000000004</v>
      </c>
      <c r="BM864" s="37" t="s">
        <v>100</v>
      </c>
      <c r="CA864" s="33" t="s">
        <v>875</v>
      </c>
      <c r="CB864" s="37">
        <v>30700</v>
      </c>
      <c r="CC864" s="37">
        <v>59900</v>
      </c>
      <c r="CD864" s="38">
        <v>51.2</v>
      </c>
      <c r="CE864" s="38">
        <v>8.6</v>
      </c>
      <c r="CF864" s="37">
        <v>49300</v>
      </c>
      <c r="CG864" s="37">
        <v>59900</v>
      </c>
      <c r="CH864" s="38">
        <v>82.3</v>
      </c>
      <c r="CI864" s="38">
        <v>6.5</v>
      </c>
      <c r="CJ864" s="37">
        <v>3100</v>
      </c>
      <c r="CK864" s="37">
        <v>59900</v>
      </c>
      <c r="CL864" s="38">
        <v>5.0999999999999996</v>
      </c>
      <c r="CM864" s="37" t="s">
        <v>100</v>
      </c>
    </row>
    <row r="865" spans="1:91" x14ac:dyDescent="0.3">
      <c r="A865" s="6" t="s">
        <v>272</v>
      </c>
      <c r="B865" s="7">
        <v>29600</v>
      </c>
      <c r="C865" s="7">
        <v>111300</v>
      </c>
      <c r="D865" s="8">
        <v>26.6</v>
      </c>
      <c r="E865" s="8">
        <v>2.9</v>
      </c>
      <c r="F865" s="7">
        <v>77100</v>
      </c>
      <c r="G865" s="7">
        <v>111300</v>
      </c>
      <c r="H865" s="8">
        <v>69.3</v>
      </c>
      <c r="I865" s="8">
        <v>3.1</v>
      </c>
      <c r="J865" s="7">
        <v>12700</v>
      </c>
      <c r="K865" s="7">
        <v>111300</v>
      </c>
      <c r="L865" s="8">
        <v>11.4</v>
      </c>
      <c r="M865" s="8">
        <v>2.1</v>
      </c>
      <c r="AA865" s="24" t="s">
        <v>643</v>
      </c>
      <c r="AB865" s="25">
        <v>70100</v>
      </c>
      <c r="AC865" s="25">
        <v>192400</v>
      </c>
      <c r="AD865" s="26">
        <v>36.4</v>
      </c>
      <c r="AE865" s="26">
        <v>3.2</v>
      </c>
      <c r="AF865" s="25">
        <v>15400</v>
      </c>
      <c r="AG865" s="25">
        <v>192400</v>
      </c>
      <c r="AH865" s="26">
        <v>8</v>
      </c>
      <c r="AI865" s="26">
        <v>1.8</v>
      </c>
      <c r="AJ865" s="25">
        <v>141500</v>
      </c>
      <c r="AK865" s="25">
        <v>192400</v>
      </c>
      <c r="AL865" s="26">
        <v>73.599999999999994</v>
      </c>
      <c r="AM865" s="26">
        <v>3</v>
      </c>
      <c r="BA865" s="36" t="s">
        <v>873</v>
      </c>
      <c r="BB865" s="37">
        <v>16500</v>
      </c>
      <c r="BC865" s="37">
        <v>61800</v>
      </c>
      <c r="BD865" s="38">
        <v>26.6</v>
      </c>
      <c r="BE865" s="38">
        <v>8.1</v>
      </c>
      <c r="BF865" s="37">
        <v>42700</v>
      </c>
      <c r="BG865" s="37">
        <v>61800</v>
      </c>
      <c r="BH865" s="38">
        <v>69.099999999999994</v>
      </c>
      <c r="BI865" s="38">
        <v>8.5</v>
      </c>
      <c r="BJ865" s="37">
        <v>1800</v>
      </c>
      <c r="BK865" s="37">
        <v>61800</v>
      </c>
      <c r="BL865" s="38">
        <v>3</v>
      </c>
      <c r="BM865" s="37" t="s">
        <v>100</v>
      </c>
      <c r="CA865" s="33" t="s">
        <v>876</v>
      </c>
      <c r="CB865" s="37">
        <v>24900</v>
      </c>
      <c r="CC865" s="37">
        <v>81900</v>
      </c>
      <c r="CD865" s="38">
        <v>30.4</v>
      </c>
      <c r="CE865" s="38">
        <v>7.7</v>
      </c>
      <c r="CF865" s="37">
        <v>64400</v>
      </c>
      <c r="CG865" s="37">
        <v>81900</v>
      </c>
      <c r="CH865" s="38">
        <v>78.599999999999994</v>
      </c>
      <c r="CI865" s="38">
        <v>6.9</v>
      </c>
      <c r="CJ865" s="37">
        <v>5700</v>
      </c>
      <c r="CK865" s="37">
        <v>81900</v>
      </c>
      <c r="CL865" s="38">
        <v>6.9</v>
      </c>
      <c r="CM865" s="37" t="s">
        <v>100</v>
      </c>
    </row>
    <row r="866" spans="1:91" x14ac:dyDescent="0.3">
      <c r="A866" s="6" t="s">
        <v>273</v>
      </c>
      <c r="B866" s="7">
        <v>70100</v>
      </c>
      <c r="C866" s="7">
        <v>192400</v>
      </c>
      <c r="D866" s="8">
        <v>36.4</v>
      </c>
      <c r="E866" s="8">
        <v>3.2</v>
      </c>
      <c r="F866" s="7">
        <v>141500</v>
      </c>
      <c r="G866" s="7">
        <v>192400</v>
      </c>
      <c r="H866" s="8">
        <v>73.599999999999994</v>
      </c>
      <c r="I866" s="8">
        <v>3</v>
      </c>
      <c r="J866" s="7">
        <v>15400</v>
      </c>
      <c r="K866" s="7">
        <v>192400</v>
      </c>
      <c r="L866" s="8">
        <v>8</v>
      </c>
      <c r="M866" s="8">
        <v>1.8</v>
      </c>
      <c r="AA866" s="24" t="s">
        <v>644</v>
      </c>
      <c r="AB866" s="25">
        <v>71900</v>
      </c>
      <c r="AC866" s="25">
        <v>196800</v>
      </c>
      <c r="AD866" s="26">
        <v>36.5</v>
      </c>
      <c r="AE866" s="26">
        <v>3.3</v>
      </c>
      <c r="AF866" s="25">
        <v>12200</v>
      </c>
      <c r="AG866" s="25">
        <v>196800</v>
      </c>
      <c r="AH866" s="26">
        <v>6.2</v>
      </c>
      <c r="AI866" s="26">
        <v>1.6</v>
      </c>
      <c r="AJ866" s="25">
        <v>153700</v>
      </c>
      <c r="AK866" s="25">
        <v>196800</v>
      </c>
      <c r="AL866" s="26">
        <v>78.099999999999994</v>
      </c>
      <c r="AM866" s="26">
        <v>2.8</v>
      </c>
      <c r="BA866" s="36" t="s">
        <v>874</v>
      </c>
      <c r="BB866" s="37">
        <v>26500</v>
      </c>
      <c r="BC866" s="37">
        <v>70900</v>
      </c>
      <c r="BD866" s="38">
        <v>37.299999999999997</v>
      </c>
      <c r="BE866" s="38">
        <v>6.7</v>
      </c>
      <c r="BF866" s="37">
        <v>51200</v>
      </c>
      <c r="BG866" s="37">
        <v>70900</v>
      </c>
      <c r="BH866" s="38">
        <v>72.099999999999994</v>
      </c>
      <c r="BI866" s="38">
        <v>6.2</v>
      </c>
      <c r="BJ866" s="37">
        <v>3900</v>
      </c>
      <c r="BK866" s="37">
        <v>70900</v>
      </c>
      <c r="BL866" s="38">
        <v>5.5</v>
      </c>
      <c r="BM866" s="38">
        <v>3.2</v>
      </c>
      <c r="CA866" s="33" t="s">
        <v>877</v>
      </c>
      <c r="CB866" s="37">
        <v>23200</v>
      </c>
      <c r="CC866" s="37">
        <v>63700</v>
      </c>
      <c r="CD866" s="38">
        <v>36.4</v>
      </c>
      <c r="CE866" s="38">
        <v>8.6</v>
      </c>
      <c r="CF866" s="37">
        <v>56000</v>
      </c>
      <c r="CG866" s="37">
        <v>63700</v>
      </c>
      <c r="CH866" s="38">
        <v>88</v>
      </c>
      <c r="CI866" s="38">
        <v>5.8</v>
      </c>
      <c r="CJ866" s="37">
        <v>2500</v>
      </c>
      <c r="CK866" s="37">
        <v>63700</v>
      </c>
      <c r="CL866" s="38">
        <v>3.9</v>
      </c>
      <c r="CM866" s="37" t="s">
        <v>100</v>
      </c>
    </row>
    <row r="867" spans="1:91" x14ac:dyDescent="0.3">
      <c r="A867" s="6" t="s">
        <v>274</v>
      </c>
      <c r="B867" s="7">
        <v>71900</v>
      </c>
      <c r="C867" s="7">
        <v>196800</v>
      </c>
      <c r="D867" s="8">
        <v>36.5</v>
      </c>
      <c r="E867" s="8">
        <v>3.3</v>
      </c>
      <c r="F867" s="7">
        <v>153700</v>
      </c>
      <c r="G867" s="7">
        <v>196800</v>
      </c>
      <c r="H867" s="8">
        <v>78.099999999999994</v>
      </c>
      <c r="I867" s="8">
        <v>2.8</v>
      </c>
      <c r="J867" s="7">
        <v>12200</v>
      </c>
      <c r="K867" s="7">
        <v>196800</v>
      </c>
      <c r="L867" s="8">
        <v>6.2</v>
      </c>
      <c r="M867" s="8">
        <v>1.6</v>
      </c>
      <c r="AA867" s="24" t="s">
        <v>1022</v>
      </c>
      <c r="AB867" s="25">
        <v>49600</v>
      </c>
      <c r="AC867" s="25">
        <v>168000</v>
      </c>
      <c r="AD867" s="26">
        <v>29.6</v>
      </c>
      <c r="AE867" s="26">
        <v>3.2</v>
      </c>
      <c r="AF867" s="25">
        <v>17600</v>
      </c>
      <c r="AG867" s="25">
        <v>168000</v>
      </c>
      <c r="AH867" s="26">
        <v>10.5</v>
      </c>
      <c r="AI867" s="26">
        <v>2.1</v>
      </c>
      <c r="AJ867" s="25">
        <v>116900</v>
      </c>
      <c r="AK867" s="25">
        <v>168000</v>
      </c>
      <c r="AL867" s="26">
        <v>69.599999999999994</v>
      </c>
      <c r="AM867" s="26">
        <v>3.2</v>
      </c>
      <c r="BA867" s="36" t="s">
        <v>875</v>
      </c>
      <c r="BB867" s="37">
        <v>24100</v>
      </c>
      <c r="BC867" s="37">
        <v>59700</v>
      </c>
      <c r="BD867" s="38">
        <v>40.4</v>
      </c>
      <c r="BE867" s="38">
        <v>8.8000000000000007</v>
      </c>
      <c r="BF867" s="37">
        <v>48500</v>
      </c>
      <c r="BG867" s="37">
        <v>59700</v>
      </c>
      <c r="BH867" s="38">
        <v>81.3</v>
      </c>
      <c r="BI867" s="38">
        <v>7</v>
      </c>
      <c r="BJ867" s="37" t="s">
        <v>1046</v>
      </c>
      <c r="BK867" s="37">
        <v>59700</v>
      </c>
      <c r="BL867" s="38">
        <v>3</v>
      </c>
      <c r="BM867" s="37" t="s">
        <v>100</v>
      </c>
      <c r="CA867" s="33" t="s">
        <v>878</v>
      </c>
      <c r="CB867" s="37">
        <v>43100</v>
      </c>
      <c r="CC867" s="37">
        <v>81500</v>
      </c>
      <c r="CD867" s="38">
        <v>52.9</v>
      </c>
      <c r="CE867" s="38">
        <v>7.7</v>
      </c>
      <c r="CF867" s="37">
        <v>67000</v>
      </c>
      <c r="CG867" s="37">
        <v>81500</v>
      </c>
      <c r="CH867" s="38">
        <v>82.2</v>
      </c>
      <c r="CI867" s="38">
        <v>5.9</v>
      </c>
      <c r="CJ867" s="37">
        <v>2200</v>
      </c>
      <c r="CK867" s="37">
        <v>81500</v>
      </c>
      <c r="CL867" s="38">
        <v>2.7</v>
      </c>
      <c r="CM867" s="37" t="s">
        <v>100</v>
      </c>
    </row>
    <row r="868" spans="1:91" x14ac:dyDescent="0.3">
      <c r="A868" s="6" t="s">
        <v>275</v>
      </c>
      <c r="B868" s="7">
        <v>49600</v>
      </c>
      <c r="C868" s="7">
        <v>168000</v>
      </c>
      <c r="D868" s="8">
        <v>29.6</v>
      </c>
      <c r="E868" s="8">
        <v>3.2</v>
      </c>
      <c r="F868" s="7">
        <v>116900</v>
      </c>
      <c r="G868" s="7">
        <v>168000</v>
      </c>
      <c r="H868" s="8">
        <v>69.599999999999994</v>
      </c>
      <c r="I868" s="8">
        <v>3.2</v>
      </c>
      <c r="J868" s="7">
        <v>17600</v>
      </c>
      <c r="K868" s="7">
        <v>168000</v>
      </c>
      <c r="L868" s="8">
        <v>10.5</v>
      </c>
      <c r="M868" s="8">
        <v>2.1</v>
      </c>
      <c r="AA868" s="24" t="s">
        <v>645</v>
      </c>
      <c r="AB868" s="25">
        <v>22500</v>
      </c>
      <c r="AC868" s="25">
        <v>98000</v>
      </c>
      <c r="AD868" s="26">
        <v>22.9</v>
      </c>
      <c r="AE868" s="26">
        <v>2.6</v>
      </c>
      <c r="AF868" s="25">
        <v>10300</v>
      </c>
      <c r="AG868" s="25">
        <v>98000</v>
      </c>
      <c r="AH868" s="26">
        <v>10.5</v>
      </c>
      <c r="AI868" s="26">
        <v>1.9</v>
      </c>
      <c r="AJ868" s="25">
        <v>65500</v>
      </c>
      <c r="AK868" s="25">
        <v>98000</v>
      </c>
      <c r="AL868" s="26">
        <v>66.8</v>
      </c>
      <c r="AM868" s="26">
        <v>3</v>
      </c>
      <c r="BA868" s="36" t="s">
        <v>876</v>
      </c>
      <c r="BB868" s="37">
        <v>31400</v>
      </c>
      <c r="BC868" s="37">
        <v>83600</v>
      </c>
      <c r="BD868" s="38">
        <v>37.5</v>
      </c>
      <c r="BE868" s="38">
        <v>7.9</v>
      </c>
      <c r="BF868" s="37">
        <v>64400</v>
      </c>
      <c r="BG868" s="37">
        <v>83600</v>
      </c>
      <c r="BH868" s="38">
        <v>77</v>
      </c>
      <c r="BI868" s="38">
        <v>6.9</v>
      </c>
      <c r="BJ868" s="37">
        <v>6800</v>
      </c>
      <c r="BK868" s="37">
        <v>83600</v>
      </c>
      <c r="BL868" s="38">
        <v>8.1</v>
      </c>
      <c r="BM868" s="38">
        <v>4.5</v>
      </c>
      <c r="CA868" s="33" t="s">
        <v>879</v>
      </c>
      <c r="CB868" s="37">
        <v>19100</v>
      </c>
      <c r="CC868" s="37">
        <v>57500</v>
      </c>
      <c r="CD868" s="38">
        <v>33.200000000000003</v>
      </c>
      <c r="CE868" s="38">
        <v>8.9</v>
      </c>
      <c r="CF868" s="37">
        <v>44800</v>
      </c>
      <c r="CG868" s="37">
        <v>57500</v>
      </c>
      <c r="CH868" s="38">
        <v>77.900000000000006</v>
      </c>
      <c r="CI868" s="38">
        <v>7.8</v>
      </c>
      <c r="CJ868" s="37">
        <v>4900</v>
      </c>
      <c r="CK868" s="37">
        <v>57500</v>
      </c>
      <c r="CL868" s="38">
        <v>8.5</v>
      </c>
      <c r="CM868" s="37" t="s">
        <v>100</v>
      </c>
    </row>
    <row r="869" spans="1:91" x14ac:dyDescent="0.3">
      <c r="A869" s="6" t="s">
        <v>276</v>
      </c>
      <c r="B869" s="7">
        <v>22500</v>
      </c>
      <c r="C869" s="7">
        <v>98000</v>
      </c>
      <c r="D869" s="8">
        <v>22.9</v>
      </c>
      <c r="E869" s="8">
        <v>2.6</v>
      </c>
      <c r="F869" s="7">
        <v>65500</v>
      </c>
      <c r="G869" s="7">
        <v>98000</v>
      </c>
      <c r="H869" s="8">
        <v>66.8</v>
      </c>
      <c r="I869" s="8">
        <v>3</v>
      </c>
      <c r="J869" s="7">
        <v>10300</v>
      </c>
      <c r="K869" s="7">
        <v>98000</v>
      </c>
      <c r="L869" s="8">
        <v>10.5</v>
      </c>
      <c r="M869" s="8">
        <v>1.9</v>
      </c>
      <c r="AA869" s="24" t="s">
        <v>646</v>
      </c>
      <c r="AB869" s="25">
        <v>30000</v>
      </c>
      <c r="AC869" s="25">
        <v>103500</v>
      </c>
      <c r="AD869" s="26">
        <v>29</v>
      </c>
      <c r="AE869" s="26">
        <v>3.1</v>
      </c>
      <c r="AF869" s="25">
        <v>7000</v>
      </c>
      <c r="AG869" s="25">
        <v>103500</v>
      </c>
      <c r="AH869" s="26">
        <v>6.8</v>
      </c>
      <c r="AI869" s="26">
        <v>1.7</v>
      </c>
      <c r="AJ869" s="25">
        <v>70200</v>
      </c>
      <c r="AK869" s="25">
        <v>103500</v>
      </c>
      <c r="AL869" s="26">
        <v>67.900000000000006</v>
      </c>
      <c r="AM869" s="26">
        <v>3.2</v>
      </c>
      <c r="BA869" s="36" t="s">
        <v>877</v>
      </c>
      <c r="BB869" s="37">
        <v>23500</v>
      </c>
      <c r="BC869" s="37">
        <v>63800</v>
      </c>
      <c r="BD869" s="38">
        <v>36.799999999999997</v>
      </c>
      <c r="BE869" s="38">
        <v>8.6</v>
      </c>
      <c r="BF869" s="37">
        <v>47200</v>
      </c>
      <c r="BG869" s="37">
        <v>63800</v>
      </c>
      <c r="BH869" s="38">
        <v>73.900000000000006</v>
      </c>
      <c r="BI869" s="38">
        <v>7.8</v>
      </c>
      <c r="BJ869" s="37">
        <v>4800</v>
      </c>
      <c r="BK869" s="37">
        <v>63800</v>
      </c>
      <c r="BL869" s="38">
        <v>7.5</v>
      </c>
      <c r="BM869" s="37" t="s">
        <v>100</v>
      </c>
      <c r="CA869" s="33" t="s">
        <v>880</v>
      </c>
      <c r="CB869" s="37">
        <v>11600</v>
      </c>
      <c r="CC869" s="37">
        <v>46400</v>
      </c>
      <c r="CD869" s="38">
        <v>25</v>
      </c>
      <c r="CE869" s="38">
        <v>8.1</v>
      </c>
      <c r="CF869" s="37">
        <v>36000</v>
      </c>
      <c r="CG869" s="37">
        <v>46400</v>
      </c>
      <c r="CH869" s="38">
        <v>77.599999999999994</v>
      </c>
      <c r="CI869" s="38">
        <v>7.8</v>
      </c>
      <c r="CJ869" s="37">
        <v>3500</v>
      </c>
      <c r="CK869" s="37">
        <v>46400</v>
      </c>
      <c r="CL869" s="38">
        <v>7.6</v>
      </c>
      <c r="CM869" s="37" t="s">
        <v>100</v>
      </c>
    </row>
    <row r="870" spans="1:91" x14ac:dyDescent="0.3">
      <c r="A870" s="6" t="s">
        <v>277</v>
      </c>
      <c r="B870" s="7">
        <v>30000</v>
      </c>
      <c r="C870" s="7">
        <v>103500</v>
      </c>
      <c r="D870" s="8">
        <v>29</v>
      </c>
      <c r="E870" s="8">
        <v>3.1</v>
      </c>
      <c r="F870" s="7">
        <v>70200</v>
      </c>
      <c r="G870" s="7">
        <v>103500</v>
      </c>
      <c r="H870" s="8">
        <v>67.900000000000006</v>
      </c>
      <c r="I870" s="8">
        <v>3.2</v>
      </c>
      <c r="J870" s="7">
        <v>7000</v>
      </c>
      <c r="K870" s="7">
        <v>103500</v>
      </c>
      <c r="L870" s="8">
        <v>6.8</v>
      </c>
      <c r="M870" s="8">
        <v>1.7</v>
      </c>
      <c r="AA870" s="24" t="s">
        <v>647</v>
      </c>
      <c r="AB870" s="25">
        <v>58600</v>
      </c>
      <c r="AC870" s="25">
        <v>137200</v>
      </c>
      <c r="AD870" s="26">
        <v>42.7</v>
      </c>
      <c r="AE870" s="26">
        <v>3</v>
      </c>
      <c r="AF870" s="25">
        <v>8400</v>
      </c>
      <c r="AG870" s="25">
        <v>137200</v>
      </c>
      <c r="AH870" s="26">
        <v>6.1</v>
      </c>
      <c r="AI870" s="26">
        <v>1.5</v>
      </c>
      <c r="AJ870" s="25">
        <v>110000</v>
      </c>
      <c r="AK870" s="25">
        <v>137200</v>
      </c>
      <c r="AL870" s="26">
        <v>80.2</v>
      </c>
      <c r="AM870" s="26">
        <v>2.4</v>
      </c>
      <c r="BA870" s="36" t="s">
        <v>878</v>
      </c>
      <c r="BB870" s="37">
        <v>38100</v>
      </c>
      <c r="BC870" s="37">
        <v>79400</v>
      </c>
      <c r="BD870" s="38">
        <v>47.9</v>
      </c>
      <c r="BE870" s="38">
        <v>7.7</v>
      </c>
      <c r="BF870" s="37">
        <v>64000</v>
      </c>
      <c r="BG870" s="37">
        <v>79400</v>
      </c>
      <c r="BH870" s="38">
        <v>80.7</v>
      </c>
      <c r="BI870" s="38">
        <v>6.1</v>
      </c>
      <c r="BJ870" s="37">
        <v>4600</v>
      </c>
      <c r="BK870" s="37">
        <v>79400</v>
      </c>
      <c r="BL870" s="38">
        <v>5.8</v>
      </c>
      <c r="BM870" s="38">
        <v>3.6</v>
      </c>
      <c r="CA870" s="33" t="s">
        <v>881</v>
      </c>
      <c r="CB870" s="37">
        <v>14000</v>
      </c>
      <c r="CC870" s="37">
        <v>37500</v>
      </c>
      <c r="CD870" s="38">
        <v>37.299999999999997</v>
      </c>
      <c r="CE870" s="38">
        <v>10.199999999999999</v>
      </c>
      <c r="CF870" s="37">
        <v>28200</v>
      </c>
      <c r="CG870" s="37">
        <v>37500</v>
      </c>
      <c r="CH870" s="38">
        <v>75.2</v>
      </c>
      <c r="CI870" s="38">
        <v>9.1</v>
      </c>
      <c r="CJ870" s="37">
        <v>2500</v>
      </c>
      <c r="CK870" s="37">
        <v>37500</v>
      </c>
      <c r="CL870" s="38">
        <v>6.7</v>
      </c>
      <c r="CM870" s="37" t="s">
        <v>100</v>
      </c>
    </row>
    <row r="871" spans="1:91" x14ac:dyDescent="0.3">
      <c r="A871" s="6" t="s">
        <v>278</v>
      </c>
      <c r="B871" s="7">
        <v>58600</v>
      </c>
      <c r="C871" s="7">
        <v>137200</v>
      </c>
      <c r="D871" s="8">
        <v>42.7</v>
      </c>
      <c r="E871" s="8">
        <v>3</v>
      </c>
      <c r="F871" s="7">
        <v>110000</v>
      </c>
      <c r="G871" s="7">
        <v>137200</v>
      </c>
      <c r="H871" s="8">
        <v>80.2</v>
      </c>
      <c r="I871" s="8">
        <v>2.4</v>
      </c>
      <c r="J871" s="7">
        <v>8400</v>
      </c>
      <c r="K871" s="7">
        <v>137200</v>
      </c>
      <c r="L871" s="8">
        <v>6.1</v>
      </c>
      <c r="M871" s="8">
        <v>1.5</v>
      </c>
      <c r="AA871" s="24" t="s">
        <v>830</v>
      </c>
      <c r="AB871" s="25">
        <v>15800</v>
      </c>
      <c r="AC871" s="25">
        <v>31400</v>
      </c>
      <c r="AD871" s="26">
        <v>50.3</v>
      </c>
      <c r="AE871" s="26">
        <v>11.6</v>
      </c>
      <c r="AF871" s="25" t="s">
        <v>102</v>
      </c>
      <c r="AG871" s="25">
        <v>31400</v>
      </c>
      <c r="AH871" s="25" t="s">
        <v>102</v>
      </c>
      <c r="AI871" s="25" t="s">
        <v>102</v>
      </c>
      <c r="AJ871" s="25">
        <v>27100</v>
      </c>
      <c r="AK871" s="25">
        <v>31400</v>
      </c>
      <c r="AL871" s="26">
        <v>86.1</v>
      </c>
      <c r="AM871" s="26">
        <v>8</v>
      </c>
      <c r="BA871" s="36" t="s">
        <v>879</v>
      </c>
      <c r="BB871" s="37">
        <v>23300</v>
      </c>
      <c r="BC871" s="37">
        <v>58500</v>
      </c>
      <c r="BD871" s="38">
        <v>39.9</v>
      </c>
      <c r="BE871" s="38">
        <v>7.7</v>
      </c>
      <c r="BF871" s="37">
        <v>44700</v>
      </c>
      <c r="BG871" s="37">
        <v>58500</v>
      </c>
      <c r="BH871" s="38">
        <v>76.3</v>
      </c>
      <c r="BI871" s="38">
        <v>6.6</v>
      </c>
      <c r="BJ871" s="37">
        <v>5100</v>
      </c>
      <c r="BK871" s="37">
        <v>58500</v>
      </c>
      <c r="BL871" s="38">
        <v>8.6</v>
      </c>
      <c r="BM871" s="38">
        <v>4.4000000000000004</v>
      </c>
      <c r="CA871" s="33" t="s">
        <v>882</v>
      </c>
      <c r="CB871" s="37">
        <v>23500</v>
      </c>
      <c r="CC871" s="37">
        <v>76700</v>
      </c>
      <c r="CD871" s="38">
        <v>30.6</v>
      </c>
      <c r="CE871" s="38">
        <v>6.6</v>
      </c>
      <c r="CF871" s="37">
        <v>57000</v>
      </c>
      <c r="CG871" s="37">
        <v>76700</v>
      </c>
      <c r="CH871" s="38">
        <v>74.3</v>
      </c>
      <c r="CI871" s="38">
        <v>6.2</v>
      </c>
      <c r="CJ871" s="37">
        <v>5100</v>
      </c>
      <c r="CK871" s="37">
        <v>76700</v>
      </c>
      <c r="CL871" s="38">
        <v>6.7</v>
      </c>
      <c r="CM871" s="38">
        <v>3.6</v>
      </c>
    </row>
    <row r="872" spans="1:91" x14ac:dyDescent="0.3">
      <c r="A872" s="6" t="s">
        <v>279</v>
      </c>
      <c r="B872" s="7">
        <v>15800</v>
      </c>
      <c r="C872" s="7">
        <v>31400</v>
      </c>
      <c r="D872" s="8">
        <v>50.3</v>
      </c>
      <c r="E872" s="8">
        <v>11.6</v>
      </c>
      <c r="F872" s="7">
        <v>27100</v>
      </c>
      <c r="G872" s="7">
        <v>31400</v>
      </c>
      <c r="H872" s="8">
        <v>86.1</v>
      </c>
      <c r="I872" s="8">
        <v>8</v>
      </c>
      <c r="J872" s="7" t="s">
        <v>102</v>
      </c>
      <c r="K872" s="7">
        <v>31400</v>
      </c>
      <c r="L872" s="7" t="s">
        <v>102</v>
      </c>
      <c r="M872" s="7" t="s">
        <v>102</v>
      </c>
      <c r="AA872" s="24" t="s">
        <v>831</v>
      </c>
      <c r="AB872" s="25">
        <v>12000</v>
      </c>
      <c r="AC872" s="25">
        <v>51100</v>
      </c>
      <c r="AD872" s="26">
        <v>23.4</v>
      </c>
      <c r="AE872" s="26">
        <v>7.3</v>
      </c>
      <c r="AF872" s="25">
        <v>4700</v>
      </c>
      <c r="AG872" s="25">
        <v>51100</v>
      </c>
      <c r="AH872" s="26">
        <v>9.1</v>
      </c>
      <c r="AI872" s="26">
        <v>4.9000000000000004</v>
      </c>
      <c r="AJ872" s="25">
        <v>39800</v>
      </c>
      <c r="AK872" s="25">
        <v>51100</v>
      </c>
      <c r="AL872" s="26">
        <v>77.900000000000006</v>
      </c>
      <c r="AM872" s="26">
        <v>7.1</v>
      </c>
      <c r="BA872" s="36" t="s">
        <v>880</v>
      </c>
      <c r="BB872" s="37">
        <v>9200</v>
      </c>
      <c r="BC872" s="37">
        <v>47000</v>
      </c>
      <c r="BD872" s="38">
        <v>19.600000000000001</v>
      </c>
      <c r="BE872" s="38">
        <v>7.6</v>
      </c>
      <c r="BF872" s="37">
        <v>32900</v>
      </c>
      <c r="BG872" s="37">
        <v>47000</v>
      </c>
      <c r="BH872" s="38">
        <v>70</v>
      </c>
      <c r="BI872" s="38">
        <v>8.8000000000000007</v>
      </c>
      <c r="BJ872" s="37">
        <v>3800</v>
      </c>
      <c r="BK872" s="37">
        <v>47000</v>
      </c>
      <c r="BL872" s="38">
        <v>8</v>
      </c>
      <c r="BM872" s="37" t="s">
        <v>100</v>
      </c>
      <c r="CA872" s="33" t="s">
        <v>883</v>
      </c>
      <c r="CB872" s="37">
        <v>23400</v>
      </c>
      <c r="CC872" s="37">
        <v>66000</v>
      </c>
      <c r="CD872" s="38">
        <v>35.5</v>
      </c>
      <c r="CE872" s="38">
        <v>7.4</v>
      </c>
      <c r="CF872" s="37">
        <v>51500</v>
      </c>
      <c r="CG872" s="37">
        <v>66000</v>
      </c>
      <c r="CH872" s="38">
        <v>78.099999999999994</v>
      </c>
      <c r="CI872" s="38">
        <v>6.4</v>
      </c>
      <c r="CJ872" s="37">
        <v>2800</v>
      </c>
      <c r="CK872" s="37">
        <v>66000</v>
      </c>
      <c r="CL872" s="38">
        <v>4.2</v>
      </c>
      <c r="CM872" s="37" t="s">
        <v>100</v>
      </c>
    </row>
    <row r="873" spans="1:91" x14ac:dyDescent="0.3">
      <c r="A873" s="6" t="s">
        <v>280</v>
      </c>
      <c r="B873" s="7">
        <v>12000</v>
      </c>
      <c r="C873" s="7">
        <v>51100</v>
      </c>
      <c r="D873" s="8">
        <v>23.4</v>
      </c>
      <c r="E873" s="8">
        <v>7.3</v>
      </c>
      <c r="F873" s="7">
        <v>39800</v>
      </c>
      <c r="G873" s="7">
        <v>51100</v>
      </c>
      <c r="H873" s="8">
        <v>77.900000000000006</v>
      </c>
      <c r="I873" s="8">
        <v>7.1</v>
      </c>
      <c r="J873" s="7">
        <v>4700</v>
      </c>
      <c r="K873" s="7">
        <v>51100</v>
      </c>
      <c r="L873" s="8">
        <v>9.1</v>
      </c>
      <c r="M873" s="8">
        <v>4.9000000000000004</v>
      </c>
      <c r="AA873" s="24" t="s">
        <v>832</v>
      </c>
      <c r="AB873" s="25">
        <v>38100</v>
      </c>
      <c r="AC873" s="25">
        <v>89000</v>
      </c>
      <c r="AD873" s="26">
        <v>42.8</v>
      </c>
      <c r="AE873" s="26">
        <v>6.4</v>
      </c>
      <c r="AF873" s="25">
        <v>2100</v>
      </c>
      <c r="AG873" s="25">
        <v>89000</v>
      </c>
      <c r="AH873" s="26">
        <v>2.2999999999999998</v>
      </c>
      <c r="AI873" s="25" t="s">
        <v>100</v>
      </c>
      <c r="AJ873" s="25">
        <v>71300</v>
      </c>
      <c r="AK873" s="25">
        <v>89000</v>
      </c>
      <c r="AL873" s="26">
        <v>80.099999999999994</v>
      </c>
      <c r="AM873" s="26">
        <v>5.0999999999999996</v>
      </c>
      <c r="BA873" s="36" t="s">
        <v>881</v>
      </c>
      <c r="BB873" s="37">
        <v>14000</v>
      </c>
      <c r="BC873" s="37">
        <v>37600</v>
      </c>
      <c r="BD873" s="38">
        <v>37.299999999999997</v>
      </c>
      <c r="BE873" s="38">
        <v>9.5</v>
      </c>
      <c r="BF873" s="37">
        <v>28600</v>
      </c>
      <c r="BG873" s="37">
        <v>37600</v>
      </c>
      <c r="BH873" s="38">
        <v>76.099999999999994</v>
      </c>
      <c r="BI873" s="38">
        <v>8.4</v>
      </c>
      <c r="BJ873" s="37">
        <v>2300</v>
      </c>
      <c r="BK873" s="37">
        <v>37600</v>
      </c>
      <c r="BL873" s="38">
        <v>6</v>
      </c>
      <c r="BM873" s="37" t="s">
        <v>100</v>
      </c>
      <c r="CA873" s="33" t="s">
        <v>884</v>
      </c>
      <c r="CB873" s="37">
        <v>33300</v>
      </c>
      <c r="CC873" s="37">
        <v>71500</v>
      </c>
      <c r="CD873" s="38">
        <v>46.6</v>
      </c>
      <c r="CE873" s="38">
        <v>6.9</v>
      </c>
      <c r="CF873" s="37">
        <v>58600</v>
      </c>
      <c r="CG873" s="37">
        <v>71500</v>
      </c>
      <c r="CH873" s="38">
        <v>81.900000000000006</v>
      </c>
      <c r="CI873" s="38">
        <v>5.3</v>
      </c>
      <c r="CJ873" s="37">
        <v>4100</v>
      </c>
      <c r="CK873" s="37">
        <v>71500</v>
      </c>
      <c r="CL873" s="38">
        <v>5.8</v>
      </c>
      <c r="CM873" s="38">
        <v>3.2</v>
      </c>
    </row>
    <row r="874" spans="1:91" x14ac:dyDescent="0.3">
      <c r="A874" s="6" t="s">
        <v>281</v>
      </c>
      <c r="B874" s="7">
        <v>38100</v>
      </c>
      <c r="C874" s="7">
        <v>89000</v>
      </c>
      <c r="D874" s="8">
        <v>42.8</v>
      </c>
      <c r="E874" s="8">
        <v>6.4</v>
      </c>
      <c r="F874" s="7">
        <v>71300</v>
      </c>
      <c r="G874" s="7">
        <v>89000</v>
      </c>
      <c r="H874" s="8">
        <v>80.099999999999994</v>
      </c>
      <c r="I874" s="8">
        <v>5.0999999999999996</v>
      </c>
      <c r="J874" s="7">
        <v>2100</v>
      </c>
      <c r="K874" s="7">
        <v>89000</v>
      </c>
      <c r="L874" s="8">
        <v>2.2999999999999998</v>
      </c>
      <c r="M874" s="7" t="s">
        <v>100</v>
      </c>
      <c r="AA874" s="24" t="s">
        <v>833</v>
      </c>
      <c r="AB874" s="25">
        <v>7600</v>
      </c>
      <c r="AC874" s="25">
        <v>30000</v>
      </c>
      <c r="AD874" s="26">
        <v>25.3</v>
      </c>
      <c r="AE874" s="26">
        <v>11.8</v>
      </c>
      <c r="AF874" s="25">
        <v>4000</v>
      </c>
      <c r="AG874" s="25">
        <v>30000</v>
      </c>
      <c r="AH874" s="26">
        <v>13.3</v>
      </c>
      <c r="AI874" s="25" t="s">
        <v>100</v>
      </c>
      <c r="AJ874" s="25">
        <v>18400</v>
      </c>
      <c r="AK874" s="25">
        <v>30000</v>
      </c>
      <c r="AL874" s="26">
        <v>61.2</v>
      </c>
      <c r="AM874" s="26">
        <v>13.2</v>
      </c>
      <c r="BA874" s="36" t="s">
        <v>882</v>
      </c>
      <c r="BB874" s="37">
        <v>18500</v>
      </c>
      <c r="BC874" s="37">
        <v>79400</v>
      </c>
      <c r="BD874" s="38">
        <v>23.3</v>
      </c>
      <c r="BE874" s="38">
        <v>6.5</v>
      </c>
      <c r="BF874" s="37">
        <v>57200</v>
      </c>
      <c r="BG874" s="37">
        <v>79400</v>
      </c>
      <c r="BH874" s="38">
        <v>72</v>
      </c>
      <c r="BI874" s="38">
        <v>6.8</v>
      </c>
      <c r="BJ874" s="37">
        <v>8300</v>
      </c>
      <c r="BK874" s="37">
        <v>79400</v>
      </c>
      <c r="BL874" s="38">
        <v>10.5</v>
      </c>
      <c r="BM874" s="38">
        <v>4.7</v>
      </c>
      <c r="CA874" s="33" t="s">
        <v>885</v>
      </c>
      <c r="CB874" s="37">
        <v>51700</v>
      </c>
      <c r="CC874" s="37">
        <v>89000</v>
      </c>
      <c r="CD874" s="38">
        <v>58.1</v>
      </c>
      <c r="CE874" s="38">
        <v>6.1</v>
      </c>
      <c r="CF874" s="37">
        <v>73700</v>
      </c>
      <c r="CG874" s="37">
        <v>89000</v>
      </c>
      <c r="CH874" s="38">
        <v>82.9</v>
      </c>
      <c r="CI874" s="38">
        <v>4.7</v>
      </c>
      <c r="CJ874" s="37">
        <v>6200</v>
      </c>
      <c r="CK874" s="37">
        <v>89000</v>
      </c>
      <c r="CL874" s="38">
        <v>7</v>
      </c>
      <c r="CM874" s="38">
        <v>3.1</v>
      </c>
    </row>
    <row r="875" spans="1:91" x14ac:dyDescent="0.3">
      <c r="A875" s="6" t="s">
        <v>282</v>
      </c>
      <c r="B875" s="7">
        <v>7600</v>
      </c>
      <c r="C875" s="7">
        <v>30000</v>
      </c>
      <c r="D875" s="8">
        <v>25.3</v>
      </c>
      <c r="E875" s="8">
        <v>11.8</v>
      </c>
      <c r="F875" s="7">
        <v>18400</v>
      </c>
      <c r="G875" s="7">
        <v>30000</v>
      </c>
      <c r="H875" s="8">
        <v>61.2</v>
      </c>
      <c r="I875" s="8">
        <v>13.2</v>
      </c>
      <c r="J875" s="7">
        <v>4000</v>
      </c>
      <c r="K875" s="7">
        <v>30000</v>
      </c>
      <c r="L875" s="8">
        <v>13.3</v>
      </c>
      <c r="M875" s="7" t="s">
        <v>100</v>
      </c>
      <c r="AA875" s="24" t="s">
        <v>834</v>
      </c>
      <c r="AB875" s="25">
        <v>11300</v>
      </c>
      <c r="AC875" s="25">
        <v>30800</v>
      </c>
      <c r="AD875" s="26">
        <v>36.799999999999997</v>
      </c>
      <c r="AE875" s="26">
        <v>9.5</v>
      </c>
      <c r="AF875" s="25">
        <v>1700</v>
      </c>
      <c r="AG875" s="25">
        <v>30800</v>
      </c>
      <c r="AH875" s="26">
        <v>5.4</v>
      </c>
      <c r="AI875" s="25" t="s">
        <v>100</v>
      </c>
      <c r="AJ875" s="25">
        <v>26200</v>
      </c>
      <c r="AK875" s="25">
        <v>30800</v>
      </c>
      <c r="AL875" s="26">
        <v>85</v>
      </c>
      <c r="AM875" s="26">
        <v>7</v>
      </c>
      <c r="BA875" s="36" t="s">
        <v>883</v>
      </c>
      <c r="BB875" s="37">
        <v>25200</v>
      </c>
      <c r="BC875" s="37">
        <v>64400</v>
      </c>
      <c r="BD875" s="38">
        <v>39.1</v>
      </c>
      <c r="BE875" s="38">
        <v>7.8</v>
      </c>
      <c r="BF875" s="37">
        <v>44700</v>
      </c>
      <c r="BG875" s="37">
        <v>64400</v>
      </c>
      <c r="BH875" s="38">
        <v>69.400000000000006</v>
      </c>
      <c r="BI875" s="38">
        <v>7.3</v>
      </c>
      <c r="BJ875" s="37">
        <v>9200</v>
      </c>
      <c r="BK875" s="37">
        <v>64400</v>
      </c>
      <c r="BL875" s="38">
        <v>14.2</v>
      </c>
      <c r="BM875" s="38">
        <v>5.6</v>
      </c>
      <c r="CA875" s="33" t="s">
        <v>886</v>
      </c>
      <c r="CB875" s="37">
        <v>25000</v>
      </c>
      <c r="CC875" s="37">
        <v>57300</v>
      </c>
      <c r="CD875" s="38">
        <v>43.6</v>
      </c>
      <c r="CE875" s="38">
        <v>8</v>
      </c>
      <c r="CF875" s="37">
        <v>48500</v>
      </c>
      <c r="CG875" s="37">
        <v>57300</v>
      </c>
      <c r="CH875" s="38">
        <v>84.5</v>
      </c>
      <c r="CI875" s="38">
        <v>5.9</v>
      </c>
      <c r="CJ875" s="37">
        <v>3700</v>
      </c>
      <c r="CK875" s="37">
        <v>57300</v>
      </c>
      <c r="CL875" s="38">
        <v>6.5</v>
      </c>
      <c r="CM875" s="37" t="s">
        <v>100</v>
      </c>
    </row>
    <row r="876" spans="1:91" x14ac:dyDescent="0.3">
      <c r="A876" s="6" t="s">
        <v>283</v>
      </c>
      <c r="B876" s="7">
        <v>11300</v>
      </c>
      <c r="C876" s="7">
        <v>30800</v>
      </c>
      <c r="D876" s="8">
        <v>36.799999999999997</v>
      </c>
      <c r="E876" s="8">
        <v>9.5</v>
      </c>
      <c r="F876" s="7">
        <v>26200</v>
      </c>
      <c r="G876" s="7">
        <v>30800</v>
      </c>
      <c r="H876" s="8">
        <v>85</v>
      </c>
      <c r="I876" s="8">
        <v>7</v>
      </c>
      <c r="J876" s="7">
        <v>1700</v>
      </c>
      <c r="K876" s="7">
        <v>30800</v>
      </c>
      <c r="L876" s="8">
        <v>5.4</v>
      </c>
      <c r="M876" s="7" t="s">
        <v>100</v>
      </c>
      <c r="AA876" s="24" t="s">
        <v>835</v>
      </c>
      <c r="AB876" s="25">
        <v>23700</v>
      </c>
      <c r="AC876" s="25">
        <v>62900</v>
      </c>
      <c r="AD876" s="26">
        <v>37.700000000000003</v>
      </c>
      <c r="AE876" s="26">
        <v>7.5</v>
      </c>
      <c r="AF876" s="25">
        <v>4700</v>
      </c>
      <c r="AG876" s="25">
        <v>62900</v>
      </c>
      <c r="AH876" s="26">
        <v>7.4</v>
      </c>
      <c r="AI876" s="26">
        <v>4</v>
      </c>
      <c r="AJ876" s="25">
        <v>46400</v>
      </c>
      <c r="AK876" s="25">
        <v>62900</v>
      </c>
      <c r="AL876" s="26">
        <v>73.7</v>
      </c>
      <c r="AM876" s="26">
        <v>6.8</v>
      </c>
      <c r="BA876" s="36" t="s">
        <v>884</v>
      </c>
      <c r="BB876" s="37">
        <v>30900</v>
      </c>
      <c r="BC876" s="37">
        <v>70400</v>
      </c>
      <c r="BD876" s="38">
        <v>43.9</v>
      </c>
      <c r="BE876" s="38">
        <v>7.1</v>
      </c>
      <c r="BF876" s="37">
        <v>54700</v>
      </c>
      <c r="BG876" s="37">
        <v>70400</v>
      </c>
      <c r="BH876" s="38">
        <v>77.599999999999994</v>
      </c>
      <c r="BI876" s="38">
        <v>5.9</v>
      </c>
      <c r="BJ876" s="37">
        <v>5500</v>
      </c>
      <c r="BK876" s="37">
        <v>70400</v>
      </c>
      <c r="BL876" s="38">
        <v>7.8</v>
      </c>
      <c r="BM876" s="38">
        <v>3.8</v>
      </c>
      <c r="CA876" s="33" t="s">
        <v>887</v>
      </c>
      <c r="CB876" s="37">
        <v>20700</v>
      </c>
      <c r="CC876" s="37">
        <v>43600</v>
      </c>
      <c r="CD876" s="38">
        <v>47.6</v>
      </c>
      <c r="CE876" s="38">
        <v>9.5</v>
      </c>
      <c r="CF876" s="37">
        <v>35900</v>
      </c>
      <c r="CG876" s="37">
        <v>43600</v>
      </c>
      <c r="CH876" s="38">
        <v>82.4</v>
      </c>
      <c r="CI876" s="38">
        <v>7.2</v>
      </c>
      <c r="CJ876" s="37">
        <v>3700</v>
      </c>
      <c r="CK876" s="37">
        <v>43600</v>
      </c>
      <c r="CL876" s="38">
        <v>8.4</v>
      </c>
      <c r="CM876" s="37" t="s">
        <v>100</v>
      </c>
    </row>
    <row r="877" spans="1:91" x14ac:dyDescent="0.3">
      <c r="A877" s="6" t="s">
        <v>284</v>
      </c>
      <c r="B877" s="7">
        <v>23700</v>
      </c>
      <c r="C877" s="7">
        <v>62900</v>
      </c>
      <c r="D877" s="8">
        <v>37.700000000000003</v>
      </c>
      <c r="E877" s="8">
        <v>7.5</v>
      </c>
      <c r="F877" s="7">
        <v>46400</v>
      </c>
      <c r="G877" s="7">
        <v>62900</v>
      </c>
      <c r="H877" s="8">
        <v>73.7</v>
      </c>
      <c r="I877" s="8">
        <v>6.8</v>
      </c>
      <c r="J877" s="7">
        <v>4700</v>
      </c>
      <c r="K877" s="7">
        <v>62900</v>
      </c>
      <c r="L877" s="8">
        <v>7.4</v>
      </c>
      <c r="M877" s="8">
        <v>4</v>
      </c>
      <c r="AA877" s="24" t="s">
        <v>836</v>
      </c>
      <c r="AB877" s="25">
        <v>16200</v>
      </c>
      <c r="AC877" s="25">
        <v>52100</v>
      </c>
      <c r="AD877" s="26">
        <v>31.1</v>
      </c>
      <c r="AE877" s="26">
        <v>8.1999999999999993</v>
      </c>
      <c r="AF877" s="25">
        <v>4600</v>
      </c>
      <c r="AG877" s="25">
        <v>52100</v>
      </c>
      <c r="AH877" s="26">
        <v>8.9</v>
      </c>
      <c r="AI877" s="26">
        <v>5.0999999999999996</v>
      </c>
      <c r="AJ877" s="25">
        <v>38100</v>
      </c>
      <c r="AK877" s="25">
        <v>52100</v>
      </c>
      <c r="AL877" s="26">
        <v>73.2</v>
      </c>
      <c r="AM877" s="26">
        <v>7.9</v>
      </c>
      <c r="BA877" s="36" t="s">
        <v>885</v>
      </c>
      <c r="BB877" s="37">
        <v>48300</v>
      </c>
      <c r="BC877" s="37">
        <v>88200</v>
      </c>
      <c r="BD877" s="38">
        <v>54.7</v>
      </c>
      <c r="BE877" s="38">
        <v>6.4</v>
      </c>
      <c r="BF877" s="37">
        <v>76800</v>
      </c>
      <c r="BG877" s="37">
        <v>88200</v>
      </c>
      <c r="BH877" s="38">
        <v>87</v>
      </c>
      <c r="BI877" s="38">
        <v>4.3</v>
      </c>
      <c r="BJ877" s="37">
        <v>2400</v>
      </c>
      <c r="BK877" s="37">
        <v>88200</v>
      </c>
      <c r="BL877" s="38">
        <v>2.7</v>
      </c>
      <c r="BM877" s="37" t="s">
        <v>100</v>
      </c>
      <c r="CA877" s="33" t="s">
        <v>888</v>
      </c>
      <c r="CB877" s="37">
        <v>14100</v>
      </c>
      <c r="CC877" s="37">
        <v>50800</v>
      </c>
      <c r="CD877" s="38">
        <v>27.8</v>
      </c>
      <c r="CE877" s="38">
        <v>7</v>
      </c>
      <c r="CF877" s="37">
        <v>36100</v>
      </c>
      <c r="CG877" s="37">
        <v>50800</v>
      </c>
      <c r="CH877" s="38">
        <v>71.099999999999994</v>
      </c>
      <c r="CI877" s="38">
        <v>7</v>
      </c>
      <c r="CJ877" s="37">
        <v>4200</v>
      </c>
      <c r="CK877" s="37">
        <v>50800</v>
      </c>
      <c r="CL877" s="38">
        <v>8.3000000000000007</v>
      </c>
      <c r="CM877" s="38">
        <v>4.3</v>
      </c>
    </row>
    <row r="878" spans="1:91" x14ac:dyDescent="0.3">
      <c r="A878" s="6" t="s">
        <v>285</v>
      </c>
      <c r="B878" s="7">
        <v>16200</v>
      </c>
      <c r="C878" s="7">
        <v>52100</v>
      </c>
      <c r="D878" s="8">
        <v>31.1</v>
      </c>
      <c r="E878" s="8">
        <v>8.1999999999999993</v>
      </c>
      <c r="F878" s="7">
        <v>38100</v>
      </c>
      <c r="G878" s="7">
        <v>52100</v>
      </c>
      <c r="H878" s="8">
        <v>73.2</v>
      </c>
      <c r="I878" s="8">
        <v>7.9</v>
      </c>
      <c r="J878" s="7">
        <v>4600</v>
      </c>
      <c r="K878" s="7">
        <v>52100</v>
      </c>
      <c r="L878" s="8">
        <v>8.9</v>
      </c>
      <c r="M878" s="8">
        <v>5.0999999999999996</v>
      </c>
      <c r="AA878" s="24" t="s">
        <v>649</v>
      </c>
      <c r="AB878" s="25">
        <v>40900</v>
      </c>
      <c r="AC878" s="25">
        <v>152600</v>
      </c>
      <c r="AD878" s="26">
        <v>26.8</v>
      </c>
      <c r="AE878" s="26">
        <v>2.9</v>
      </c>
      <c r="AF878" s="25">
        <v>16400</v>
      </c>
      <c r="AG878" s="25">
        <v>152600</v>
      </c>
      <c r="AH878" s="26">
        <v>10.7</v>
      </c>
      <c r="AI878" s="26">
        <v>2</v>
      </c>
      <c r="AJ878" s="25">
        <v>105300</v>
      </c>
      <c r="AK878" s="25">
        <v>152600</v>
      </c>
      <c r="AL878" s="26">
        <v>69</v>
      </c>
      <c r="AM878" s="26">
        <v>3.1</v>
      </c>
      <c r="BA878" s="36" t="s">
        <v>886</v>
      </c>
      <c r="BB878" s="37">
        <v>21900</v>
      </c>
      <c r="BC878" s="37">
        <v>56400</v>
      </c>
      <c r="BD878" s="38">
        <v>38.799999999999997</v>
      </c>
      <c r="BE878" s="38">
        <v>7.1</v>
      </c>
      <c r="BF878" s="37">
        <v>44600</v>
      </c>
      <c r="BG878" s="37">
        <v>56400</v>
      </c>
      <c r="BH878" s="38">
        <v>79</v>
      </c>
      <c r="BI878" s="38">
        <v>5.9</v>
      </c>
      <c r="BJ878" s="37">
        <v>3800</v>
      </c>
      <c r="BK878" s="37">
        <v>56400</v>
      </c>
      <c r="BL878" s="38">
        <v>6.7</v>
      </c>
      <c r="BM878" s="38">
        <v>3.6</v>
      </c>
      <c r="CA878" s="33" t="s">
        <v>889</v>
      </c>
      <c r="CB878" s="37">
        <v>22900</v>
      </c>
      <c r="CC878" s="37">
        <v>66400</v>
      </c>
      <c r="CD878" s="38">
        <v>34.5</v>
      </c>
      <c r="CE878" s="38">
        <v>6.7</v>
      </c>
      <c r="CF878" s="37">
        <v>49300</v>
      </c>
      <c r="CG878" s="37">
        <v>66400</v>
      </c>
      <c r="CH878" s="38">
        <v>74.099999999999994</v>
      </c>
      <c r="CI878" s="38">
        <v>6.2</v>
      </c>
      <c r="CJ878" s="37">
        <v>8200</v>
      </c>
      <c r="CK878" s="37">
        <v>66400</v>
      </c>
      <c r="CL878" s="38">
        <v>12.3</v>
      </c>
      <c r="CM878" s="38">
        <v>4.5999999999999996</v>
      </c>
    </row>
    <row r="879" spans="1:91" x14ac:dyDescent="0.3">
      <c r="A879" s="6" t="s">
        <v>286</v>
      </c>
      <c r="B879" s="7">
        <v>40900</v>
      </c>
      <c r="C879" s="7">
        <v>152600</v>
      </c>
      <c r="D879" s="8">
        <v>26.8</v>
      </c>
      <c r="E879" s="8">
        <v>2.9</v>
      </c>
      <c r="F879" s="7">
        <v>105300</v>
      </c>
      <c r="G879" s="7">
        <v>152600</v>
      </c>
      <c r="H879" s="8">
        <v>69</v>
      </c>
      <c r="I879" s="8">
        <v>3.1</v>
      </c>
      <c r="J879" s="7">
        <v>16400</v>
      </c>
      <c r="K879" s="7">
        <v>152600</v>
      </c>
      <c r="L879" s="8">
        <v>10.7</v>
      </c>
      <c r="M879" s="8">
        <v>2</v>
      </c>
      <c r="AA879" s="24" t="s">
        <v>650</v>
      </c>
      <c r="AB879" s="25">
        <v>46100</v>
      </c>
      <c r="AC879" s="25">
        <v>186700</v>
      </c>
      <c r="AD879" s="26">
        <v>24.7</v>
      </c>
      <c r="AE879" s="26">
        <v>2.8</v>
      </c>
      <c r="AF879" s="25">
        <v>14800</v>
      </c>
      <c r="AG879" s="25">
        <v>186700</v>
      </c>
      <c r="AH879" s="26">
        <v>7.9</v>
      </c>
      <c r="AI879" s="26">
        <v>1.8</v>
      </c>
      <c r="AJ879" s="25">
        <v>132600</v>
      </c>
      <c r="AK879" s="25">
        <v>186700</v>
      </c>
      <c r="AL879" s="26">
        <v>71.099999999999994</v>
      </c>
      <c r="AM879" s="26">
        <v>3</v>
      </c>
      <c r="BA879" s="36" t="s">
        <v>887</v>
      </c>
      <c r="BB879" s="37">
        <v>19700</v>
      </c>
      <c r="BC879" s="37">
        <v>42900</v>
      </c>
      <c r="BD879" s="38">
        <v>46</v>
      </c>
      <c r="BE879" s="38">
        <v>9</v>
      </c>
      <c r="BF879" s="37">
        <v>35400</v>
      </c>
      <c r="BG879" s="37">
        <v>42900</v>
      </c>
      <c r="BH879" s="38">
        <v>82.5</v>
      </c>
      <c r="BI879" s="38">
        <v>6.9</v>
      </c>
      <c r="BJ879" s="37">
        <v>2400</v>
      </c>
      <c r="BK879" s="37">
        <v>42900</v>
      </c>
      <c r="BL879" s="38">
        <v>5.7</v>
      </c>
      <c r="BM879" s="37" t="s">
        <v>100</v>
      </c>
      <c r="CA879" s="33" t="s">
        <v>890</v>
      </c>
      <c r="CB879" s="37">
        <v>28500</v>
      </c>
      <c r="CC879" s="37">
        <v>72900</v>
      </c>
      <c r="CD879" s="38">
        <v>39.200000000000003</v>
      </c>
      <c r="CE879" s="38">
        <v>7</v>
      </c>
      <c r="CF879" s="37">
        <v>59600</v>
      </c>
      <c r="CG879" s="37">
        <v>72900</v>
      </c>
      <c r="CH879" s="38">
        <v>81.7</v>
      </c>
      <c r="CI879" s="38">
        <v>5.6</v>
      </c>
      <c r="CJ879" s="37">
        <v>4000</v>
      </c>
      <c r="CK879" s="37">
        <v>72900</v>
      </c>
      <c r="CL879" s="38">
        <v>5.4</v>
      </c>
      <c r="CM879" s="38">
        <v>3.3</v>
      </c>
    </row>
    <row r="880" spans="1:91" x14ac:dyDescent="0.3">
      <c r="A880" s="6" t="s">
        <v>287</v>
      </c>
      <c r="B880" s="7">
        <v>46100</v>
      </c>
      <c r="C880" s="7">
        <v>186700</v>
      </c>
      <c r="D880" s="8">
        <v>24.7</v>
      </c>
      <c r="E880" s="8">
        <v>2.8</v>
      </c>
      <c r="F880" s="7">
        <v>132600</v>
      </c>
      <c r="G880" s="7">
        <v>186700</v>
      </c>
      <c r="H880" s="8">
        <v>71.099999999999994</v>
      </c>
      <c r="I880" s="8">
        <v>3</v>
      </c>
      <c r="J880" s="7">
        <v>14800</v>
      </c>
      <c r="K880" s="7">
        <v>186700</v>
      </c>
      <c r="L880" s="8">
        <v>7.9</v>
      </c>
      <c r="M880" s="8">
        <v>1.8</v>
      </c>
      <c r="AA880" s="24" t="s">
        <v>651</v>
      </c>
      <c r="AB880" s="25">
        <v>39800</v>
      </c>
      <c r="AC880" s="25">
        <v>157700</v>
      </c>
      <c r="AD880" s="26">
        <v>25.2</v>
      </c>
      <c r="AE880" s="26">
        <v>3</v>
      </c>
      <c r="AF880" s="25">
        <v>18400</v>
      </c>
      <c r="AG880" s="25">
        <v>157700</v>
      </c>
      <c r="AH880" s="26">
        <v>11.7</v>
      </c>
      <c r="AI880" s="26">
        <v>2.2000000000000002</v>
      </c>
      <c r="AJ880" s="25">
        <v>101800</v>
      </c>
      <c r="AK880" s="25">
        <v>157700</v>
      </c>
      <c r="AL880" s="26">
        <v>64.599999999999994</v>
      </c>
      <c r="AM880" s="26">
        <v>3.3</v>
      </c>
      <c r="BA880" s="36" t="s">
        <v>888</v>
      </c>
      <c r="BB880" s="37">
        <v>15500</v>
      </c>
      <c r="BC880" s="37">
        <v>51300</v>
      </c>
      <c r="BD880" s="38">
        <v>30.2</v>
      </c>
      <c r="BE880" s="38">
        <v>7.4</v>
      </c>
      <c r="BF880" s="37">
        <v>39500</v>
      </c>
      <c r="BG880" s="37">
        <v>51300</v>
      </c>
      <c r="BH880" s="38">
        <v>76.900000000000006</v>
      </c>
      <c r="BI880" s="38">
        <v>6.8</v>
      </c>
      <c r="BJ880" s="37">
        <v>2500</v>
      </c>
      <c r="BK880" s="37">
        <v>51300</v>
      </c>
      <c r="BL880" s="38">
        <v>4.9000000000000004</v>
      </c>
      <c r="BM880" s="37" t="s">
        <v>100</v>
      </c>
      <c r="CA880" s="33" t="s">
        <v>891</v>
      </c>
      <c r="CB880" s="37">
        <v>17900</v>
      </c>
      <c r="CC880" s="37">
        <v>56800</v>
      </c>
      <c r="CD880" s="38">
        <v>31.5</v>
      </c>
      <c r="CE880" s="38">
        <v>7.4</v>
      </c>
      <c r="CF880" s="37">
        <v>39900</v>
      </c>
      <c r="CG880" s="37">
        <v>56800</v>
      </c>
      <c r="CH880" s="38">
        <v>70.2</v>
      </c>
      <c r="CI880" s="38">
        <v>7.3</v>
      </c>
      <c r="CJ880" s="37">
        <v>1800</v>
      </c>
      <c r="CK880" s="37">
        <v>56800</v>
      </c>
      <c r="CL880" s="38">
        <v>3.1</v>
      </c>
      <c r="CM880" s="37" t="s">
        <v>100</v>
      </c>
    </row>
    <row r="881" spans="1:91" x14ac:dyDescent="0.3">
      <c r="A881" s="6" t="s">
        <v>288</v>
      </c>
      <c r="B881" s="7">
        <v>39800</v>
      </c>
      <c r="C881" s="7">
        <v>157700</v>
      </c>
      <c r="D881" s="8">
        <v>25.2</v>
      </c>
      <c r="E881" s="8">
        <v>3</v>
      </c>
      <c r="F881" s="7">
        <v>101800</v>
      </c>
      <c r="G881" s="7">
        <v>157700</v>
      </c>
      <c r="H881" s="8">
        <v>64.599999999999994</v>
      </c>
      <c r="I881" s="8">
        <v>3.3</v>
      </c>
      <c r="J881" s="7">
        <v>18400</v>
      </c>
      <c r="K881" s="7">
        <v>157700</v>
      </c>
      <c r="L881" s="8">
        <v>11.7</v>
      </c>
      <c r="M881" s="8">
        <v>2.2000000000000002</v>
      </c>
      <c r="AA881" s="24" t="s">
        <v>652</v>
      </c>
      <c r="AB881" s="25">
        <v>141500</v>
      </c>
      <c r="AC881" s="25">
        <v>372200</v>
      </c>
      <c r="AD881" s="26">
        <v>38</v>
      </c>
      <c r="AE881" s="26">
        <v>3.1</v>
      </c>
      <c r="AF881" s="25">
        <v>31300</v>
      </c>
      <c r="AG881" s="25">
        <v>372200</v>
      </c>
      <c r="AH881" s="26">
        <v>8.4</v>
      </c>
      <c r="AI881" s="26">
        <v>1.8</v>
      </c>
      <c r="AJ881" s="25">
        <v>291200</v>
      </c>
      <c r="AK881" s="25">
        <v>372200</v>
      </c>
      <c r="AL881" s="26">
        <v>78.2</v>
      </c>
      <c r="AM881" s="26">
        <v>2.6</v>
      </c>
      <c r="BA881" s="36" t="s">
        <v>889</v>
      </c>
      <c r="BB881" s="37">
        <v>18800</v>
      </c>
      <c r="BC881" s="37">
        <v>65900</v>
      </c>
      <c r="BD881" s="38">
        <v>28.5</v>
      </c>
      <c r="BE881" s="38">
        <v>6.4</v>
      </c>
      <c r="BF881" s="37">
        <v>44200</v>
      </c>
      <c r="BG881" s="37">
        <v>65900</v>
      </c>
      <c r="BH881" s="38">
        <v>67</v>
      </c>
      <c r="BI881" s="38">
        <v>6.7</v>
      </c>
      <c r="BJ881" s="37">
        <v>7800</v>
      </c>
      <c r="BK881" s="37">
        <v>65900</v>
      </c>
      <c r="BL881" s="38">
        <v>11.8</v>
      </c>
      <c r="BM881" s="38">
        <v>4.5999999999999996</v>
      </c>
      <c r="CA881" s="33" t="s">
        <v>892</v>
      </c>
      <c r="CB881" s="37">
        <v>59000</v>
      </c>
      <c r="CC881" s="37">
        <v>84800</v>
      </c>
      <c r="CD881" s="38">
        <v>69.5</v>
      </c>
      <c r="CE881" s="38">
        <v>6.8</v>
      </c>
      <c r="CF881" s="37">
        <v>72700</v>
      </c>
      <c r="CG881" s="37">
        <v>84800</v>
      </c>
      <c r="CH881" s="38">
        <v>85.8</v>
      </c>
      <c r="CI881" s="38">
        <v>5.0999999999999996</v>
      </c>
      <c r="CJ881" s="37">
        <v>5700</v>
      </c>
      <c r="CK881" s="37">
        <v>84800</v>
      </c>
      <c r="CL881" s="38">
        <v>6.7</v>
      </c>
      <c r="CM881" s="38">
        <v>3.7</v>
      </c>
    </row>
    <row r="882" spans="1:91" x14ac:dyDescent="0.3">
      <c r="A882" s="6" t="s">
        <v>289</v>
      </c>
      <c r="B882" s="7">
        <v>141500</v>
      </c>
      <c r="C882" s="7">
        <v>372200</v>
      </c>
      <c r="D882" s="8">
        <v>38</v>
      </c>
      <c r="E882" s="8">
        <v>3.1</v>
      </c>
      <c r="F882" s="7">
        <v>291200</v>
      </c>
      <c r="G882" s="7">
        <v>372200</v>
      </c>
      <c r="H882" s="8">
        <v>78.2</v>
      </c>
      <c r="I882" s="8">
        <v>2.6</v>
      </c>
      <c r="J882" s="7">
        <v>31300</v>
      </c>
      <c r="K882" s="7">
        <v>372200</v>
      </c>
      <c r="L882" s="8">
        <v>8.4</v>
      </c>
      <c r="M882" s="8">
        <v>1.8</v>
      </c>
      <c r="AA882" s="24" t="s">
        <v>653</v>
      </c>
      <c r="AB882" s="25">
        <v>80000</v>
      </c>
      <c r="AC882" s="25">
        <v>326700</v>
      </c>
      <c r="AD882" s="26">
        <v>24.5</v>
      </c>
      <c r="AE882" s="26">
        <v>2.8</v>
      </c>
      <c r="AF882" s="25">
        <v>45200</v>
      </c>
      <c r="AG882" s="25">
        <v>326700</v>
      </c>
      <c r="AH882" s="26">
        <v>13.8</v>
      </c>
      <c r="AI882" s="26">
        <v>2.2000000000000002</v>
      </c>
      <c r="AJ882" s="25">
        <v>195000</v>
      </c>
      <c r="AK882" s="25">
        <v>326700</v>
      </c>
      <c r="AL882" s="26">
        <v>59.7</v>
      </c>
      <c r="AM882" s="26">
        <v>3.2</v>
      </c>
      <c r="BA882" s="36" t="s">
        <v>890</v>
      </c>
      <c r="BB882" s="37">
        <v>31300</v>
      </c>
      <c r="BC882" s="37">
        <v>73600</v>
      </c>
      <c r="BD882" s="38">
        <v>42.5</v>
      </c>
      <c r="BE882" s="38">
        <v>8.4</v>
      </c>
      <c r="BF882" s="37">
        <v>59100</v>
      </c>
      <c r="BG882" s="37">
        <v>73600</v>
      </c>
      <c r="BH882" s="38">
        <v>80.3</v>
      </c>
      <c r="BI882" s="38">
        <v>6.7</v>
      </c>
      <c r="BJ882" s="37">
        <v>5200</v>
      </c>
      <c r="BK882" s="37">
        <v>73600</v>
      </c>
      <c r="BL882" s="38">
        <v>7</v>
      </c>
      <c r="BM882" s="38">
        <v>4.3</v>
      </c>
      <c r="CA882" s="33" t="s">
        <v>893</v>
      </c>
      <c r="CB882" s="37">
        <v>22300</v>
      </c>
      <c r="CC882" s="37">
        <v>51400</v>
      </c>
      <c r="CD882" s="38">
        <v>43.4</v>
      </c>
      <c r="CE882" s="38">
        <v>8.6</v>
      </c>
      <c r="CF882" s="37">
        <v>43900</v>
      </c>
      <c r="CG882" s="37">
        <v>51400</v>
      </c>
      <c r="CH882" s="38">
        <v>85.3</v>
      </c>
      <c r="CI882" s="38">
        <v>6.1</v>
      </c>
      <c r="CJ882" s="37">
        <v>2600</v>
      </c>
      <c r="CK882" s="37">
        <v>51400</v>
      </c>
      <c r="CL882" s="38">
        <v>5.2</v>
      </c>
      <c r="CM882" s="37" t="s">
        <v>100</v>
      </c>
    </row>
    <row r="883" spans="1:91" x14ac:dyDescent="0.3">
      <c r="A883" s="6" t="s">
        <v>290</v>
      </c>
      <c r="B883" s="7">
        <v>80000</v>
      </c>
      <c r="C883" s="7">
        <v>326700</v>
      </c>
      <c r="D883" s="8">
        <v>24.5</v>
      </c>
      <c r="E883" s="8">
        <v>2.8</v>
      </c>
      <c r="F883" s="7">
        <v>195000</v>
      </c>
      <c r="G883" s="7">
        <v>326700</v>
      </c>
      <c r="H883" s="8">
        <v>59.7</v>
      </c>
      <c r="I883" s="8">
        <v>3.2</v>
      </c>
      <c r="J883" s="7">
        <v>45200</v>
      </c>
      <c r="K883" s="7">
        <v>326700</v>
      </c>
      <c r="L883" s="8">
        <v>13.8</v>
      </c>
      <c r="M883" s="8">
        <v>2.2000000000000002</v>
      </c>
      <c r="AA883" s="24" t="s">
        <v>654</v>
      </c>
      <c r="AB883" s="25">
        <v>44500</v>
      </c>
      <c r="AC883" s="25">
        <v>131500</v>
      </c>
      <c r="AD883" s="26">
        <v>33.9</v>
      </c>
      <c r="AE883" s="26">
        <v>3.2</v>
      </c>
      <c r="AF883" s="25">
        <v>13500</v>
      </c>
      <c r="AG883" s="25">
        <v>131500</v>
      </c>
      <c r="AH883" s="26">
        <v>10.3</v>
      </c>
      <c r="AI883" s="26">
        <v>2.1</v>
      </c>
      <c r="AJ883" s="25">
        <v>90200</v>
      </c>
      <c r="AK883" s="25">
        <v>131500</v>
      </c>
      <c r="AL883" s="26">
        <v>68.599999999999994</v>
      </c>
      <c r="AM883" s="26">
        <v>3.2</v>
      </c>
      <c r="BA883" s="36" t="s">
        <v>891</v>
      </c>
      <c r="BB883" s="37">
        <v>18900</v>
      </c>
      <c r="BC883" s="37">
        <v>57000</v>
      </c>
      <c r="BD883" s="38">
        <v>33.1</v>
      </c>
      <c r="BE883" s="38">
        <v>7.2</v>
      </c>
      <c r="BF883" s="37">
        <v>41100</v>
      </c>
      <c r="BG883" s="37">
        <v>57000</v>
      </c>
      <c r="BH883" s="38">
        <v>72.099999999999994</v>
      </c>
      <c r="BI883" s="38">
        <v>6.8</v>
      </c>
      <c r="BJ883" s="37">
        <v>3500</v>
      </c>
      <c r="BK883" s="37">
        <v>57000</v>
      </c>
      <c r="BL883" s="38">
        <v>6.1</v>
      </c>
      <c r="BM883" s="38">
        <v>3.6</v>
      </c>
      <c r="CA883" s="33" t="s">
        <v>894</v>
      </c>
      <c r="CB883" s="37">
        <v>12000</v>
      </c>
      <c r="CC883" s="37">
        <v>61500</v>
      </c>
      <c r="CD883" s="38">
        <v>19.600000000000001</v>
      </c>
      <c r="CE883" s="38">
        <v>7.9</v>
      </c>
      <c r="CF883" s="37">
        <v>39800</v>
      </c>
      <c r="CG883" s="37">
        <v>61500</v>
      </c>
      <c r="CH883" s="38">
        <v>64.8</v>
      </c>
      <c r="CI883" s="38">
        <v>9.5</v>
      </c>
      <c r="CJ883" s="37">
        <v>2800</v>
      </c>
      <c r="CK883" s="37">
        <v>61500</v>
      </c>
      <c r="CL883" s="38">
        <v>4.5</v>
      </c>
      <c r="CM883" s="37" t="s">
        <v>100</v>
      </c>
    </row>
    <row r="884" spans="1:91" x14ac:dyDescent="0.3">
      <c r="A884" s="6" t="s">
        <v>291</v>
      </c>
      <c r="B884" s="7">
        <v>44500</v>
      </c>
      <c r="C884" s="7">
        <v>131500</v>
      </c>
      <c r="D884" s="8">
        <v>33.9</v>
      </c>
      <c r="E884" s="8">
        <v>3.2</v>
      </c>
      <c r="F884" s="7">
        <v>90200</v>
      </c>
      <c r="G884" s="7">
        <v>131500</v>
      </c>
      <c r="H884" s="8">
        <v>68.599999999999994</v>
      </c>
      <c r="I884" s="8">
        <v>3.2</v>
      </c>
      <c r="J884" s="7">
        <v>13500</v>
      </c>
      <c r="K884" s="7">
        <v>131500</v>
      </c>
      <c r="L884" s="8">
        <v>10.3</v>
      </c>
      <c r="M884" s="8">
        <v>2.1</v>
      </c>
      <c r="AA884" s="24" t="s">
        <v>655</v>
      </c>
      <c r="AB884" s="25">
        <v>80000</v>
      </c>
      <c r="AC884" s="25">
        <v>272900</v>
      </c>
      <c r="AD884" s="26">
        <v>29.3</v>
      </c>
      <c r="AE884" s="26">
        <v>3.1</v>
      </c>
      <c r="AF884" s="25">
        <v>30700</v>
      </c>
      <c r="AG884" s="25">
        <v>272900</v>
      </c>
      <c r="AH884" s="26">
        <v>11.2</v>
      </c>
      <c r="AI884" s="26">
        <v>2.1</v>
      </c>
      <c r="AJ884" s="25">
        <v>182500</v>
      </c>
      <c r="AK884" s="25">
        <v>272900</v>
      </c>
      <c r="AL884" s="26">
        <v>66.900000000000006</v>
      </c>
      <c r="AM884" s="26">
        <v>3.2</v>
      </c>
      <c r="BA884" s="36" t="s">
        <v>892</v>
      </c>
      <c r="BB884" s="37">
        <v>52100</v>
      </c>
      <c r="BC884" s="37">
        <v>84800</v>
      </c>
      <c r="BD884" s="38">
        <v>61.5</v>
      </c>
      <c r="BE884" s="38">
        <v>6.9</v>
      </c>
      <c r="BF884" s="37">
        <v>70500</v>
      </c>
      <c r="BG884" s="37">
        <v>84800</v>
      </c>
      <c r="BH884" s="38">
        <v>83.2</v>
      </c>
      <c r="BI884" s="38">
        <v>5.3</v>
      </c>
      <c r="BJ884" s="37">
        <v>5700</v>
      </c>
      <c r="BK884" s="37">
        <v>84800</v>
      </c>
      <c r="BL884" s="38">
        <v>6.7</v>
      </c>
      <c r="BM884" s="38">
        <v>3.6</v>
      </c>
      <c r="CA884" s="33" t="s">
        <v>895</v>
      </c>
      <c r="CB884" s="37">
        <v>38800</v>
      </c>
      <c r="CC884" s="37">
        <v>107400</v>
      </c>
      <c r="CD884" s="38">
        <v>36.1</v>
      </c>
      <c r="CE884" s="38">
        <v>6</v>
      </c>
      <c r="CF884" s="37">
        <v>87100</v>
      </c>
      <c r="CG884" s="37">
        <v>107400</v>
      </c>
      <c r="CH884" s="38">
        <v>81</v>
      </c>
      <c r="CI884" s="38">
        <v>4.9000000000000004</v>
      </c>
      <c r="CJ884" s="37">
        <v>3800</v>
      </c>
      <c r="CK884" s="37">
        <v>107400</v>
      </c>
      <c r="CL884" s="38">
        <v>3.5</v>
      </c>
      <c r="CM884" s="38">
        <v>2.2999999999999998</v>
      </c>
    </row>
    <row r="885" spans="1:91" x14ac:dyDescent="0.3">
      <c r="A885" s="6" t="s">
        <v>292</v>
      </c>
      <c r="B885" s="7">
        <v>80000</v>
      </c>
      <c r="C885" s="7">
        <v>272900</v>
      </c>
      <c r="D885" s="8">
        <v>29.3</v>
      </c>
      <c r="E885" s="8">
        <v>3.1</v>
      </c>
      <c r="F885" s="7">
        <v>182500</v>
      </c>
      <c r="G885" s="7">
        <v>272900</v>
      </c>
      <c r="H885" s="8">
        <v>66.900000000000006</v>
      </c>
      <c r="I885" s="8">
        <v>3.2</v>
      </c>
      <c r="J885" s="7">
        <v>30700</v>
      </c>
      <c r="K885" s="7">
        <v>272900</v>
      </c>
      <c r="L885" s="8">
        <v>11.2</v>
      </c>
      <c r="M885" s="8">
        <v>2.1</v>
      </c>
      <c r="AA885" s="24" t="s">
        <v>656</v>
      </c>
      <c r="AB885" s="25">
        <v>170000</v>
      </c>
      <c r="AC885" s="25">
        <v>505700</v>
      </c>
      <c r="AD885" s="26">
        <v>33.6</v>
      </c>
      <c r="AE885" s="26">
        <v>2.7</v>
      </c>
      <c r="AF885" s="25">
        <v>47900</v>
      </c>
      <c r="AG885" s="25">
        <v>505700</v>
      </c>
      <c r="AH885" s="26">
        <v>9.5</v>
      </c>
      <c r="AI885" s="26">
        <v>1.7</v>
      </c>
      <c r="AJ885" s="25">
        <v>368300</v>
      </c>
      <c r="AK885" s="25">
        <v>505700</v>
      </c>
      <c r="AL885" s="26">
        <v>72.8</v>
      </c>
      <c r="AM885" s="26">
        <v>2.5</v>
      </c>
      <c r="BA885" s="36" t="s">
        <v>893</v>
      </c>
      <c r="BB885" s="37">
        <v>20600</v>
      </c>
      <c r="BC885" s="37">
        <v>52400</v>
      </c>
      <c r="BD885" s="38">
        <v>39.4</v>
      </c>
      <c r="BE885" s="38">
        <v>9.8000000000000007</v>
      </c>
      <c r="BF885" s="37">
        <v>43500</v>
      </c>
      <c r="BG885" s="37">
        <v>52400</v>
      </c>
      <c r="BH885" s="38">
        <v>83</v>
      </c>
      <c r="BI885" s="38">
        <v>7.5</v>
      </c>
      <c r="BJ885" s="37">
        <v>2600</v>
      </c>
      <c r="BK885" s="37">
        <v>52400</v>
      </c>
      <c r="BL885" s="38">
        <v>5</v>
      </c>
      <c r="BM885" s="37" t="s">
        <v>100</v>
      </c>
      <c r="CA885" s="33" t="s">
        <v>896</v>
      </c>
      <c r="CB885" s="37">
        <v>51700</v>
      </c>
      <c r="CC885" s="37">
        <v>96600</v>
      </c>
      <c r="CD885" s="38">
        <v>53.5</v>
      </c>
      <c r="CE885" s="38">
        <v>6.8</v>
      </c>
      <c r="CF885" s="37">
        <v>80900</v>
      </c>
      <c r="CG885" s="37">
        <v>96600</v>
      </c>
      <c r="CH885" s="38">
        <v>83.7</v>
      </c>
      <c r="CI885" s="38">
        <v>5</v>
      </c>
      <c r="CJ885" s="37">
        <v>5600</v>
      </c>
      <c r="CK885" s="37">
        <v>96600</v>
      </c>
      <c r="CL885" s="38">
        <v>5.8</v>
      </c>
      <c r="CM885" s="38">
        <v>3.2</v>
      </c>
    </row>
    <row r="886" spans="1:91" x14ac:dyDescent="0.3">
      <c r="A886" s="6" t="s">
        <v>293</v>
      </c>
      <c r="B886" s="7">
        <v>170000</v>
      </c>
      <c r="C886" s="7">
        <v>505700</v>
      </c>
      <c r="D886" s="8">
        <v>33.6</v>
      </c>
      <c r="E886" s="8">
        <v>2.7</v>
      </c>
      <c r="F886" s="7">
        <v>368300</v>
      </c>
      <c r="G886" s="7">
        <v>505700</v>
      </c>
      <c r="H886" s="8">
        <v>72.8</v>
      </c>
      <c r="I886" s="8">
        <v>2.5</v>
      </c>
      <c r="J886" s="7">
        <v>47900</v>
      </c>
      <c r="K886" s="7">
        <v>505700</v>
      </c>
      <c r="L886" s="8">
        <v>9.5</v>
      </c>
      <c r="M886" s="8">
        <v>1.7</v>
      </c>
      <c r="AA886" s="24" t="s">
        <v>657</v>
      </c>
      <c r="AB886" s="25">
        <v>51500</v>
      </c>
      <c r="AC886" s="25">
        <v>207000</v>
      </c>
      <c r="AD886" s="26">
        <v>24.9</v>
      </c>
      <c r="AE886" s="26">
        <v>2.7</v>
      </c>
      <c r="AF886" s="25">
        <v>22200</v>
      </c>
      <c r="AG886" s="25">
        <v>207000</v>
      </c>
      <c r="AH886" s="26">
        <v>10.7</v>
      </c>
      <c r="AI886" s="26">
        <v>1.9</v>
      </c>
      <c r="AJ886" s="25">
        <v>136600</v>
      </c>
      <c r="AK886" s="25">
        <v>207000</v>
      </c>
      <c r="AL886" s="26">
        <v>66</v>
      </c>
      <c r="AM886" s="26">
        <v>3</v>
      </c>
      <c r="BA886" s="36" t="s">
        <v>894</v>
      </c>
      <c r="BB886" s="37">
        <v>13700</v>
      </c>
      <c r="BC886" s="37">
        <v>59500</v>
      </c>
      <c r="BD886" s="38">
        <v>23</v>
      </c>
      <c r="BE886" s="38">
        <v>7.7</v>
      </c>
      <c r="BF886" s="37">
        <v>37400</v>
      </c>
      <c r="BG886" s="37">
        <v>59500</v>
      </c>
      <c r="BH886" s="38">
        <v>62.9</v>
      </c>
      <c r="BI886" s="38">
        <v>8.8000000000000007</v>
      </c>
      <c r="BJ886" s="37">
        <v>4500</v>
      </c>
      <c r="BK886" s="37">
        <v>59500</v>
      </c>
      <c r="BL886" s="38">
        <v>7.6</v>
      </c>
      <c r="BM886" s="38">
        <v>4.9000000000000004</v>
      </c>
      <c r="CA886" s="33" t="s">
        <v>897</v>
      </c>
      <c r="CB886" s="37">
        <v>29600</v>
      </c>
      <c r="CC886" s="37">
        <v>112600</v>
      </c>
      <c r="CD886" s="38">
        <v>26.3</v>
      </c>
      <c r="CE886" s="38">
        <v>5.7</v>
      </c>
      <c r="CF886" s="37">
        <v>73000</v>
      </c>
      <c r="CG886" s="37">
        <v>112600</v>
      </c>
      <c r="CH886" s="38">
        <v>64.8</v>
      </c>
      <c r="CI886" s="38">
        <v>6.1</v>
      </c>
      <c r="CJ886" s="37">
        <v>14400</v>
      </c>
      <c r="CK886" s="37">
        <v>112600</v>
      </c>
      <c r="CL886" s="38">
        <v>12.8</v>
      </c>
      <c r="CM886" s="38">
        <v>4.3</v>
      </c>
    </row>
    <row r="887" spans="1:91" x14ac:dyDescent="0.3">
      <c r="A887" s="6" t="s">
        <v>294</v>
      </c>
      <c r="B887" s="7">
        <v>51500</v>
      </c>
      <c r="C887" s="7">
        <v>207000</v>
      </c>
      <c r="D887" s="8">
        <v>24.9</v>
      </c>
      <c r="E887" s="8">
        <v>2.7</v>
      </c>
      <c r="F887" s="7">
        <v>136600</v>
      </c>
      <c r="G887" s="7">
        <v>207000</v>
      </c>
      <c r="H887" s="8">
        <v>66</v>
      </c>
      <c r="I887" s="8">
        <v>3</v>
      </c>
      <c r="J887" s="7">
        <v>22200</v>
      </c>
      <c r="K887" s="7">
        <v>207000</v>
      </c>
      <c r="L887" s="8">
        <v>10.7</v>
      </c>
      <c r="M887" s="8">
        <v>1.9</v>
      </c>
      <c r="AA887" s="24" t="s">
        <v>658</v>
      </c>
      <c r="AB887" s="25">
        <v>53700</v>
      </c>
      <c r="AC887" s="25">
        <v>161200</v>
      </c>
      <c r="AD887" s="26">
        <v>33.299999999999997</v>
      </c>
      <c r="AE887" s="26">
        <v>3.2</v>
      </c>
      <c r="AF887" s="25">
        <v>15000</v>
      </c>
      <c r="AG887" s="25">
        <v>161200</v>
      </c>
      <c r="AH887" s="26">
        <v>9.3000000000000007</v>
      </c>
      <c r="AI887" s="26">
        <v>2</v>
      </c>
      <c r="AJ887" s="25">
        <v>111500</v>
      </c>
      <c r="AK887" s="25">
        <v>161200</v>
      </c>
      <c r="AL887" s="26">
        <v>69.2</v>
      </c>
      <c r="AM887" s="26">
        <v>3.1</v>
      </c>
      <c r="BA887" s="36" t="s">
        <v>895</v>
      </c>
      <c r="BB887" s="37">
        <v>43500</v>
      </c>
      <c r="BC887" s="37">
        <v>106700</v>
      </c>
      <c r="BD887" s="38">
        <v>40.799999999999997</v>
      </c>
      <c r="BE887" s="38">
        <v>6.7</v>
      </c>
      <c r="BF887" s="37">
        <v>81800</v>
      </c>
      <c r="BG887" s="37">
        <v>106700</v>
      </c>
      <c r="BH887" s="38">
        <v>76.7</v>
      </c>
      <c r="BI887" s="38">
        <v>5.7</v>
      </c>
      <c r="BJ887" s="37">
        <v>5800</v>
      </c>
      <c r="BK887" s="37">
        <v>106700</v>
      </c>
      <c r="BL887" s="38">
        <v>5.5</v>
      </c>
      <c r="BM887" s="38">
        <v>3.1</v>
      </c>
      <c r="CA887" s="33" t="s">
        <v>898</v>
      </c>
      <c r="CB887" s="37">
        <v>28800</v>
      </c>
      <c r="CC887" s="37">
        <v>92000</v>
      </c>
      <c r="CD887" s="38">
        <v>31.3</v>
      </c>
      <c r="CE887" s="38">
        <v>6.8</v>
      </c>
      <c r="CF887" s="37">
        <v>63000</v>
      </c>
      <c r="CG887" s="37">
        <v>92000</v>
      </c>
      <c r="CH887" s="38">
        <v>68.5</v>
      </c>
      <c r="CI887" s="38">
        <v>6.8</v>
      </c>
      <c r="CJ887" s="37">
        <v>7400</v>
      </c>
      <c r="CK887" s="37">
        <v>92000</v>
      </c>
      <c r="CL887" s="38">
        <v>8</v>
      </c>
      <c r="CM887" s="38">
        <v>4</v>
      </c>
    </row>
    <row r="888" spans="1:91" x14ac:dyDescent="0.3">
      <c r="A888" s="6" t="s">
        <v>295</v>
      </c>
      <c r="B888" s="7">
        <v>53700</v>
      </c>
      <c r="C888" s="7">
        <v>161200</v>
      </c>
      <c r="D888" s="8">
        <v>33.299999999999997</v>
      </c>
      <c r="E888" s="8">
        <v>3.2</v>
      </c>
      <c r="F888" s="7">
        <v>111500</v>
      </c>
      <c r="G888" s="7">
        <v>161200</v>
      </c>
      <c r="H888" s="8">
        <v>69.2</v>
      </c>
      <c r="I888" s="8">
        <v>3.1</v>
      </c>
      <c r="J888" s="7">
        <v>15000</v>
      </c>
      <c r="K888" s="7">
        <v>161200</v>
      </c>
      <c r="L888" s="8">
        <v>9.3000000000000007</v>
      </c>
      <c r="M888" s="8">
        <v>2</v>
      </c>
      <c r="AA888" s="24" t="s">
        <v>659</v>
      </c>
      <c r="AB888" s="25">
        <v>56600</v>
      </c>
      <c r="AC888" s="25">
        <v>228200</v>
      </c>
      <c r="AD888" s="26">
        <v>24.8</v>
      </c>
      <c r="AE888" s="26">
        <v>2.6</v>
      </c>
      <c r="AF888" s="25">
        <v>28600</v>
      </c>
      <c r="AG888" s="25">
        <v>228200</v>
      </c>
      <c r="AH888" s="26">
        <v>12.5</v>
      </c>
      <c r="AI888" s="26">
        <v>2</v>
      </c>
      <c r="AJ888" s="25">
        <v>132800</v>
      </c>
      <c r="AK888" s="25">
        <v>228200</v>
      </c>
      <c r="AL888" s="26">
        <v>58.2</v>
      </c>
      <c r="AM888" s="26">
        <v>2.9</v>
      </c>
      <c r="BA888" s="36" t="s">
        <v>896</v>
      </c>
      <c r="BB888" s="37">
        <v>49200</v>
      </c>
      <c r="BC888" s="37">
        <v>95600</v>
      </c>
      <c r="BD888" s="38">
        <v>51.4</v>
      </c>
      <c r="BE888" s="38">
        <v>6.7</v>
      </c>
      <c r="BF888" s="37">
        <v>81000</v>
      </c>
      <c r="BG888" s="37">
        <v>95600</v>
      </c>
      <c r="BH888" s="38">
        <v>84.8</v>
      </c>
      <c r="BI888" s="38">
        <v>4.8</v>
      </c>
      <c r="BJ888" s="37">
        <v>4900</v>
      </c>
      <c r="BK888" s="37">
        <v>95600</v>
      </c>
      <c r="BL888" s="38">
        <v>5.0999999999999996</v>
      </c>
      <c r="BM888" s="38">
        <v>2.9</v>
      </c>
      <c r="CA888" s="33" t="s">
        <v>899</v>
      </c>
      <c r="CB888" s="37">
        <v>19000</v>
      </c>
      <c r="CC888" s="37">
        <v>46600</v>
      </c>
      <c r="CD888" s="38">
        <v>40.700000000000003</v>
      </c>
      <c r="CE888" s="38">
        <v>11</v>
      </c>
      <c r="CF888" s="37">
        <v>35200</v>
      </c>
      <c r="CG888" s="37">
        <v>46600</v>
      </c>
      <c r="CH888" s="38">
        <v>75.5</v>
      </c>
      <c r="CI888" s="38">
        <v>9.6999999999999993</v>
      </c>
      <c r="CJ888" s="37">
        <v>2700</v>
      </c>
      <c r="CK888" s="37">
        <v>46600</v>
      </c>
      <c r="CL888" s="38">
        <v>5.8</v>
      </c>
      <c r="CM888" s="37" t="s">
        <v>100</v>
      </c>
    </row>
    <row r="889" spans="1:91" x14ac:dyDescent="0.3">
      <c r="A889" s="6" t="s">
        <v>296</v>
      </c>
      <c r="B889" s="7">
        <v>56600</v>
      </c>
      <c r="C889" s="7">
        <v>228200</v>
      </c>
      <c r="D889" s="8">
        <v>24.8</v>
      </c>
      <c r="E889" s="8">
        <v>2.6</v>
      </c>
      <c r="F889" s="7">
        <v>132800</v>
      </c>
      <c r="G889" s="7">
        <v>228200</v>
      </c>
      <c r="H889" s="8">
        <v>58.2</v>
      </c>
      <c r="I889" s="8">
        <v>2.9</v>
      </c>
      <c r="J889" s="7">
        <v>28600</v>
      </c>
      <c r="K889" s="7">
        <v>228200</v>
      </c>
      <c r="L889" s="8">
        <v>12.5</v>
      </c>
      <c r="M889" s="8">
        <v>2</v>
      </c>
      <c r="AA889" s="24" t="s">
        <v>660</v>
      </c>
      <c r="AB889" s="25">
        <v>64500</v>
      </c>
      <c r="AC889" s="25">
        <v>218300</v>
      </c>
      <c r="AD889" s="26">
        <v>29.5</v>
      </c>
      <c r="AE889" s="26">
        <v>2.8</v>
      </c>
      <c r="AF889" s="25">
        <v>29300</v>
      </c>
      <c r="AG889" s="25">
        <v>218300</v>
      </c>
      <c r="AH889" s="26">
        <v>13.4</v>
      </c>
      <c r="AI889" s="26">
        <v>2.1</v>
      </c>
      <c r="AJ889" s="25">
        <v>149300</v>
      </c>
      <c r="AK889" s="25">
        <v>218300</v>
      </c>
      <c r="AL889" s="26">
        <v>68.400000000000006</v>
      </c>
      <c r="AM889" s="26">
        <v>2.8</v>
      </c>
      <c r="BA889" s="36" t="s">
        <v>897</v>
      </c>
      <c r="BB889" s="37">
        <v>25500</v>
      </c>
      <c r="BC889" s="37">
        <v>111100</v>
      </c>
      <c r="BD889" s="38">
        <v>22.9</v>
      </c>
      <c r="BE889" s="38">
        <v>5.5</v>
      </c>
      <c r="BF889" s="37">
        <v>71900</v>
      </c>
      <c r="BG889" s="37">
        <v>111100</v>
      </c>
      <c r="BH889" s="38">
        <v>64.7</v>
      </c>
      <c r="BI889" s="38">
        <v>6.3</v>
      </c>
      <c r="BJ889" s="37">
        <v>12100</v>
      </c>
      <c r="BK889" s="37">
        <v>111100</v>
      </c>
      <c r="BL889" s="38">
        <v>10.9</v>
      </c>
      <c r="BM889" s="38">
        <v>4.0999999999999996</v>
      </c>
      <c r="CA889" s="33" t="s">
        <v>900</v>
      </c>
      <c r="CB889" s="37">
        <v>12000</v>
      </c>
      <c r="CC889" s="37">
        <v>54300</v>
      </c>
      <c r="CD889" s="38">
        <v>22.2</v>
      </c>
      <c r="CE889" s="38">
        <v>8.6</v>
      </c>
      <c r="CF889" s="37">
        <v>34400</v>
      </c>
      <c r="CG889" s="37">
        <v>54300</v>
      </c>
      <c r="CH889" s="38">
        <v>63.4</v>
      </c>
      <c r="CI889" s="38">
        <v>10</v>
      </c>
      <c r="CJ889" s="37">
        <v>4300</v>
      </c>
      <c r="CK889" s="37">
        <v>54300</v>
      </c>
      <c r="CL889" s="38">
        <v>7.8</v>
      </c>
      <c r="CM889" s="37" t="s">
        <v>100</v>
      </c>
    </row>
    <row r="890" spans="1:91" x14ac:dyDescent="0.3">
      <c r="A890" s="6" t="s">
        <v>297</v>
      </c>
      <c r="B890" s="7">
        <v>64500</v>
      </c>
      <c r="C890" s="7">
        <v>218300</v>
      </c>
      <c r="D890" s="8">
        <v>29.5</v>
      </c>
      <c r="E890" s="8">
        <v>2.8</v>
      </c>
      <c r="F890" s="7">
        <v>149300</v>
      </c>
      <c r="G890" s="7">
        <v>218300</v>
      </c>
      <c r="H890" s="8">
        <v>68.400000000000006</v>
      </c>
      <c r="I890" s="8">
        <v>2.8</v>
      </c>
      <c r="J890" s="7">
        <v>29300</v>
      </c>
      <c r="K890" s="7">
        <v>218300</v>
      </c>
      <c r="L890" s="8">
        <v>13.4</v>
      </c>
      <c r="M890" s="8">
        <v>2.1</v>
      </c>
      <c r="AA890" s="24" t="s">
        <v>661</v>
      </c>
      <c r="AB890" s="25">
        <v>9300</v>
      </c>
      <c r="AC890" s="25">
        <v>20300</v>
      </c>
      <c r="AD890" s="26">
        <v>45.9</v>
      </c>
      <c r="AE890" s="26">
        <v>6.2</v>
      </c>
      <c r="AF890" s="25">
        <v>1000</v>
      </c>
      <c r="AG890" s="25">
        <v>20300</v>
      </c>
      <c r="AH890" s="26">
        <v>4.9000000000000004</v>
      </c>
      <c r="AI890" s="26">
        <v>2.7</v>
      </c>
      <c r="AJ890" s="25">
        <v>16300</v>
      </c>
      <c r="AK890" s="25">
        <v>20300</v>
      </c>
      <c r="AL890" s="26">
        <v>80.5</v>
      </c>
      <c r="AM890" s="26">
        <v>4.9000000000000004</v>
      </c>
      <c r="BA890" s="36" t="s">
        <v>898</v>
      </c>
      <c r="BB890" s="37">
        <v>27300</v>
      </c>
      <c r="BC890" s="37">
        <v>91900</v>
      </c>
      <c r="BD890" s="38">
        <v>29.7</v>
      </c>
      <c r="BE890" s="38">
        <v>6.6</v>
      </c>
      <c r="BF890" s="37">
        <v>66100</v>
      </c>
      <c r="BG890" s="37">
        <v>91900</v>
      </c>
      <c r="BH890" s="38">
        <v>72</v>
      </c>
      <c r="BI890" s="38">
        <v>6.5</v>
      </c>
      <c r="BJ890" s="37">
        <v>5700</v>
      </c>
      <c r="BK890" s="37">
        <v>91900</v>
      </c>
      <c r="BL890" s="38">
        <v>6.2</v>
      </c>
      <c r="BM890" s="38">
        <v>3.5</v>
      </c>
      <c r="CA890" s="33" t="s">
        <v>901</v>
      </c>
      <c r="CB890" s="37">
        <v>39400</v>
      </c>
      <c r="CC890" s="37">
        <v>107400</v>
      </c>
      <c r="CD890" s="38">
        <v>36.700000000000003</v>
      </c>
      <c r="CE890" s="38">
        <v>6.8</v>
      </c>
      <c r="CF890" s="37">
        <v>80200</v>
      </c>
      <c r="CG890" s="37">
        <v>107400</v>
      </c>
      <c r="CH890" s="38">
        <v>74.7</v>
      </c>
      <c r="CI890" s="38">
        <v>6.1</v>
      </c>
      <c r="CJ890" s="37">
        <v>4600</v>
      </c>
      <c r="CK890" s="37">
        <v>107400</v>
      </c>
      <c r="CL890" s="38">
        <v>4.2</v>
      </c>
      <c r="CM890" s="37" t="s">
        <v>100</v>
      </c>
    </row>
    <row r="891" spans="1:91" x14ac:dyDescent="0.3">
      <c r="A891" s="6" t="s">
        <v>298</v>
      </c>
      <c r="B891" s="7">
        <v>9300</v>
      </c>
      <c r="C891" s="7">
        <v>20300</v>
      </c>
      <c r="D891" s="8">
        <v>45.9</v>
      </c>
      <c r="E891" s="8">
        <v>6.2</v>
      </c>
      <c r="F891" s="7">
        <v>16300</v>
      </c>
      <c r="G891" s="7">
        <v>20300</v>
      </c>
      <c r="H891" s="8">
        <v>80.5</v>
      </c>
      <c r="I891" s="8">
        <v>4.9000000000000004</v>
      </c>
      <c r="J891" s="7">
        <v>1000</v>
      </c>
      <c r="K891" s="7">
        <v>20300</v>
      </c>
      <c r="L891" s="8">
        <v>4.9000000000000004</v>
      </c>
      <c r="M891" s="8">
        <v>2.7</v>
      </c>
      <c r="AA891" s="24" t="s">
        <v>837</v>
      </c>
      <c r="AB891" s="25">
        <v>28100</v>
      </c>
      <c r="AC891" s="25">
        <v>77700</v>
      </c>
      <c r="AD891" s="26">
        <v>36.200000000000003</v>
      </c>
      <c r="AE891" s="26">
        <v>7.8</v>
      </c>
      <c r="AF891" s="25">
        <v>2600</v>
      </c>
      <c r="AG891" s="25">
        <v>77700</v>
      </c>
      <c r="AH891" s="26">
        <v>3.3</v>
      </c>
      <c r="AI891" s="25" t="s">
        <v>100</v>
      </c>
      <c r="AJ891" s="25">
        <v>58800</v>
      </c>
      <c r="AK891" s="25">
        <v>77700</v>
      </c>
      <c r="AL891" s="26">
        <v>75.7</v>
      </c>
      <c r="AM891" s="26">
        <v>6.9</v>
      </c>
      <c r="BA891" s="36" t="s">
        <v>899</v>
      </c>
      <c r="BB891" s="37">
        <v>14900</v>
      </c>
      <c r="BC891" s="37">
        <v>46000</v>
      </c>
      <c r="BD891" s="38">
        <v>32.5</v>
      </c>
      <c r="BE891" s="38">
        <v>10</v>
      </c>
      <c r="BF891" s="37">
        <v>35200</v>
      </c>
      <c r="BG891" s="37">
        <v>46000</v>
      </c>
      <c r="BH891" s="38">
        <v>76.5</v>
      </c>
      <c r="BI891" s="38">
        <v>9</v>
      </c>
      <c r="BJ891" s="37">
        <v>3600</v>
      </c>
      <c r="BK891" s="37">
        <v>46000</v>
      </c>
      <c r="BL891" s="38">
        <v>7.9</v>
      </c>
      <c r="BM891" s="37" t="s">
        <v>100</v>
      </c>
      <c r="CA891" s="33" t="s">
        <v>902</v>
      </c>
      <c r="CB891" s="37">
        <v>45700</v>
      </c>
      <c r="CC891" s="37">
        <v>124100</v>
      </c>
      <c r="CD891" s="38">
        <v>36.799999999999997</v>
      </c>
      <c r="CE891" s="38">
        <v>5.6</v>
      </c>
      <c r="CF891" s="37">
        <v>95800</v>
      </c>
      <c r="CG891" s="37">
        <v>124100</v>
      </c>
      <c r="CH891" s="38">
        <v>77.2</v>
      </c>
      <c r="CI891" s="38">
        <v>4.9000000000000004</v>
      </c>
      <c r="CJ891" s="37">
        <v>5000</v>
      </c>
      <c r="CK891" s="37">
        <v>124100</v>
      </c>
      <c r="CL891" s="38">
        <v>4.0999999999999996</v>
      </c>
      <c r="CM891" s="38">
        <v>2.2999999999999998</v>
      </c>
    </row>
    <row r="892" spans="1:91" x14ac:dyDescent="0.3">
      <c r="A892" s="6" t="s">
        <v>299</v>
      </c>
      <c r="B892" s="7">
        <v>28100</v>
      </c>
      <c r="C892" s="7">
        <v>77700</v>
      </c>
      <c r="D892" s="8">
        <v>36.200000000000003</v>
      </c>
      <c r="E892" s="8">
        <v>7.8</v>
      </c>
      <c r="F892" s="7">
        <v>58800</v>
      </c>
      <c r="G892" s="7">
        <v>77700</v>
      </c>
      <c r="H892" s="8">
        <v>75.7</v>
      </c>
      <c r="I892" s="8">
        <v>6.9</v>
      </c>
      <c r="J892" s="7">
        <v>2600</v>
      </c>
      <c r="K892" s="7">
        <v>77700</v>
      </c>
      <c r="L892" s="8">
        <v>3.3</v>
      </c>
      <c r="M892" s="7" t="s">
        <v>100</v>
      </c>
      <c r="AA892" s="24" t="s">
        <v>838</v>
      </c>
      <c r="AB892" s="25">
        <v>10600</v>
      </c>
      <c r="AC892" s="25">
        <v>48900</v>
      </c>
      <c r="AD892" s="26">
        <v>21.6</v>
      </c>
      <c r="AE892" s="26">
        <v>7.9</v>
      </c>
      <c r="AF892" s="25">
        <v>4000</v>
      </c>
      <c r="AG892" s="25">
        <v>48900</v>
      </c>
      <c r="AH892" s="26">
        <v>8.1999999999999993</v>
      </c>
      <c r="AI892" s="25" t="s">
        <v>100</v>
      </c>
      <c r="AJ892" s="25">
        <v>32300</v>
      </c>
      <c r="AK892" s="25">
        <v>48900</v>
      </c>
      <c r="AL892" s="26">
        <v>66.099999999999994</v>
      </c>
      <c r="AM892" s="26">
        <v>9.1</v>
      </c>
      <c r="BA892" s="36" t="s">
        <v>900</v>
      </c>
      <c r="BB892" s="37">
        <v>9300</v>
      </c>
      <c r="BC892" s="37">
        <v>52100</v>
      </c>
      <c r="BD892" s="38">
        <v>17.8</v>
      </c>
      <c r="BE892" s="38">
        <v>7.6</v>
      </c>
      <c r="BF892" s="37">
        <v>32400</v>
      </c>
      <c r="BG892" s="37">
        <v>52100</v>
      </c>
      <c r="BH892" s="38">
        <v>62.2</v>
      </c>
      <c r="BI892" s="38">
        <v>9.6</v>
      </c>
      <c r="BJ892" s="37">
        <v>3300</v>
      </c>
      <c r="BK892" s="37">
        <v>52100</v>
      </c>
      <c r="BL892" s="38">
        <v>6.3</v>
      </c>
      <c r="BM892" s="37" t="s">
        <v>100</v>
      </c>
      <c r="CA892" s="33" t="s">
        <v>903</v>
      </c>
      <c r="CB892" s="37">
        <v>32900</v>
      </c>
      <c r="CC892" s="37">
        <v>80000</v>
      </c>
      <c r="CD892" s="38">
        <v>41</v>
      </c>
      <c r="CE892" s="38">
        <v>7.8</v>
      </c>
      <c r="CF892" s="37">
        <v>59700</v>
      </c>
      <c r="CG892" s="37">
        <v>80000</v>
      </c>
      <c r="CH892" s="38">
        <v>74.599999999999994</v>
      </c>
      <c r="CI892" s="38">
        <v>6.9</v>
      </c>
      <c r="CJ892" s="37">
        <v>7400</v>
      </c>
      <c r="CK892" s="37">
        <v>80000</v>
      </c>
      <c r="CL892" s="38">
        <v>9.1999999999999993</v>
      </c>
      <c r="CM892" s="38">
        <v>4.5999999999999996</v>
      </c>
    </row>
    <row r="893" spans="1:91" x14ac:dyDescent="0.3">
      <c r="A893" s="6" t="s">
        <v>300</v>
      </c>
      <c r="B893" s="7">
        <v>10600</v>
      </c>
      <c r="C893" s="7">
        <v>48900</v>
      </c>
      <c r="D893" s="8">
        <v>21.6</v>
      </c>
      <c r="E893" s="8">
        <v>7.9</v>
      </c>
      <c r="F893" s="7">
        <v>32300</v>
      </c>
      <c r="G893" s="7">
        <v>48900</v>
      </c>
      <c r="H893" s="8">
        <v>66.099999999999994</v>
      </c>
      <c r="I893" s="8">
        <v>9.1</v>
      </c>
      <c r="J893" s="7">
        <v>4000</v>
      </c>
      <c r="K893" s="7">
        <v>48900</v>
      </c>
      <c r="L893" s="8">
        <v>8.1999999999999993</v>
      </c>
      <c r="M893" s="7" t="s">
        <v>100</v>
      </c>
      <c r="AA893" s="24" t="s">
        <v>839</v>
      </c>
      <c r="AB893" s="25">
        <v>20000</v>
      </c>
      <c r="AC893" s="25">
        <v>63800</v>
      </c>
      <c r="AD893" s="26">
        <v>31.4</v>
      </c>
      <c r="AE893" s="26">
        <v>7.4</v>
      </c>
      <c r="AF893" s="25">
        <v>4000</v>
      </c>
      <c r="AG893" s="25">
        <v>63800</v>
      </c>
      <c r="AH893" s="26">
        <v>6.3</v>
      </c>
      <c r="AI893" s="26">
        <v>3.9</v>
      </c>
      <c r="AJ893" s="25">
        <v>47200</v>
      </c>
      <c r="AK893" s="25">
        <v>63800</v>
      </c>
      <c r="AL893" s="26">
        <v>73.900000000000006</v>
      </c>
      <c r="AM893" s="26">
        <v>7</v>
      </c>
      <c r="BA893" s="36" t="s">
        <v>901</v>
      </c>
      <c r="BB893" s="37">
        <v>41500</v>
      </c>
      <c r="BC893" s="37">
        <v>109900</v>
      </c>
      <c r="BD893" s="38">
        <v>37.799999999999997</v>
      </c>
      <c r="BE893" s="38">
        <v>6.5</v>
      </c>
      <c r="BF893" s="37">
        <v>81300</v>
      </c>
      <c r="BG893" s="37">
        <v>109900</v>
      </c>
      <c r="BH893" s="38">
        <v>74</v>
      </c>
      <c r="BI893" s="38">
        <v>5.9</v>
      </c>
      <c r="BJ893" s="37">
        <v>2600</v>
      </c>
      <c r="BK893" s="37">
        <v>109900</v>
      </c>
      <c r="BL893" s="38">
        <v>2.4</v>
      </c>
      <c r="BM893" s="37" t="s">
        <v>100</v>
      </c>
      <c r="CA893" s="33" t="s">
        <v>904</v>
      </c>
      <c r="CB893" s="37">
        <v>18800</v>
      </c>
      <c r="CC893" s="37">
        <v>52500</v>
      </c>
      <c r="CD893" s="38">
        <v>35.9</v>
      </c>
      <c r="CE893" s="38">
        <v>8.5</v>
      </c>
      <c r="CF893" s="37">
        <v>35300</v>
      </c>
      <c r="CG893" s="37">
        <v>52500</v>
      </c>
      <c r="CH893" s="38">
        <v>67.2</v>
      </c>
      <c r="CI893" s="38">
        <v>8.4</v>
      </c>
      <c r="CJ893" s="37">
        <v>6900</v>
      </c>
      <c r="CK893" s="37">
        <v>52500</v>
      </c>
      <c r="CL893" s="38">
        <v>13.2</v>
      </c>
      <c r="CM893" s="38">
        <v>6</v>
      </c>
    </row>
    <row r="894" spans="1:91" x14ac:dyDescent="0.3">
      <c r="A894" s="6" t="s">
        <v>301</v>
      </c>
      <c r="B894" s="7">
        <v>20000</v>
      </c>
      <c r="C894" s="7">
        <v>63800</v>
      </c>
      <c r="D894" s="8">
        <v>31.4</v>
      </c>
      <c r="E894" s="8">
        <v>7.4</v>
      </c>
      <c r="F894" s="7">
        <v>47200</v>
      </c>
      <c r="G894" s="7">
        <v>63800</v>
      </c>
      <c r="H894" s="8">
        <v>73.900000000000006</v>
      </c>
      <c r="I894" s="8">
        <v>7</v>
      </c>
      <c r="J894" s="7">
        <v>4000</v>
      </c>
      <c r="K894" s="7">
        <v>63800</v>
      </c>
      <c r="L894" s="8">
        <v>6.3</v>
      </c>
      <c r="M894" s="8">
        <v>3.9</v>
      </c>
      <c r="AA894" s="24" t="s">
        <v>840</v>
      </c>
      <c r="AB894" s="25">
        <v>15200</v>
      </c>
      <c r="AC894" s="25">
        <v>42000</v>
      </c>
      <c r="AD894" s="26">
        <v>36.200000000000003</v>
      </c>
      <c r="AE894" s="26">
        <v>9.5</v>
      </c>
      <c r="AF894" s="25" t="s">
        <v>102</v>
      </c>
      <c r="AG894" s="25">
        <v>42000</v>
      </c>
      <c r="AH894" s="25" t="s">
        <v>102</v>
      </c>
      <c r="AI894" s="25" t="s">
        <v>102</v>
      </c>
      <c r="AJ894" s="25">
        <v>33700</v>
      </c>
      <c r="AK894" s="25">
        <v>42000</v>
      </c>
      <c r="AL894" s="26">
        <v>80.3</v>
      </c>
      <c r="AM894" s="26">
        <v>7.8</v>
      </c>
      <c r="BA894" s="36" t="s">
        <v>902</v>
      </c>
      <c r="BB894" s="37">
        <v>46000</v>
      </c>
      <c r="BC894" s="37">
        <v>120100</v>
      </c>
      <c r="BD894" s="38">
        <v>38.299999999999997</v>
      </c>
      <c r="BE894" s="38">
        <v>5.6</v>
      </c>
      <c r="BF894" s="37">
        <v>87800</v>
      </c>
      <c r="BG894" s="37">
        <v>120100</v>
      </c>
      <c r="BH894" s="38">
        <v>73.2</v>
      </c>
      <c r="BI894" s="38">
        <v>5.0999999999999996</v>
      </c>
      <c r="BJ894" s="37">
        <v>6800</v>
      </c>
      <c r="BK894" s="37">
        <v>120100</v>
      </c>
      <c r="BL894" s="38">
        <v>5.7</v>
      </c>
      <c r="BM894" s="38">
        <v>2.7</v>
      </c>
      <c r="CA894" s="33" t="s">
        <v>905</v>
      </c>
      <c r="CB894" s="37">
        <v>8500</v>
      </c>
      <c r="CC894" s="37">
        <v>36200</v>
      </c>
      <c r="CD894" s="38">
        <v>23.4</v>
      </c>
      <c r="CE894" s="38">
        <v>9.9</v>
      </c>
      <c r="CF894" s="37">
        <v>23900</v>
      </c>
      <c r="CG894" s="37">
        <v>36200</v>
      </c>
      <c r="CH894" s="38">
        <v>66</v>
      </c>
      <c r="CI894" s="38">
        <v>11</v>
      </c>
      <c r="CJ894" s="37">
        <v>1800</v>
      </c>
      <c r="CK894" s="37">
        <v>36200</v>
      </c>
      <c r="CL894" s="38">
        <v>5.0999999999999996</v>
      </c>
      <c r="CM894" s="37" t="s">
        <v>100</v>
      </c>
    </row>
    <row r="895" spans="1:91" x14ac:dyDescent="0.3">
      <c r="A895" s="6" t="s">
        <v>302</v>
      </c>
      <c r="B895" s="7">
        <v>15200</v>
      </c>
      <c r="C895" s="7">
        <v>42000</v>
      </c>
      <c r="D895" s="8">
        <v>36.200000000000003</v>
      </c>
      <c r="E895" s="8">
        <v>9.5</v>
      </c>
      <c r="F895" s="7">
        <v>33700</v>
      </c>
      <c r="G895" s="7">
        <v>42000</v>
      </c>
      <c r="H895" s="8">
        <v>80.3</v>
      </c>
      <c r="I895" s="8">
        <v>7.8</v>
      </c>
      <c r="J895" s="7" t="s">
        <v>102</v>
      </c>
      <c r="K895" s="7">
        <v>42000</v>
      </c>
      <c r="L895" s="7" t="s">
        <v>102</v>
      </c>
      <c r="M895" s="7" t="s">
        <v>102</v>
      </c>
      <c r="AA895" s="24" t="s">
        <v>841</v>
      </c>
      <c r="AB895" s="25">
        <v>19500</v>
      </c>
      <c r="AC895" s="25">
        <v>70700</v>
      </c>
      <c r="AD895" s="26">
        <v>27.6</v>
      </c>
      <c r="AE895" s="26">
        <v>7.7</v>
      </c>
      <c r="AF895" s="25">
        <v>3000</v>
      </c>
      <c r="AG895" s="25">
        <v>70700</v>
      </c>
      <c r="AH895" s="26">
        <v>4.3</v>
      </c>
      <c r="AI895" s="25" t="s">
        <v>100</v>
      </c>
      <c r="AJ895" s="25">
        <v>57800</v>
      </c>
      <c r="AK895" s="25">
        <v>70700</v>
      </c>
      <c r="AL895" s="26">
        <v>81.8</v>
      </c>
      <c r="AM895" s="26">
        <v>6.7</v>
      </c>
      <c r="BA895" s="36" t="s">
        <v>903</v>
      </c>
      <c r="BB895" s="37">
        <v>28100</v>
      </c>
      <c r="BC895" s="37">
        <v>80600</v>
      </c>
      <c r="BD895" s="38">
        <v>34.799999999999997</v>
      </c>
      <c r="BE895" s="38">
        <v>7.5</v>
      </c>
      <c r="BF895" s="37">
        <v>58800</v>
      </c>
      <c r="BG895" s="37">
        <v>80600</v>
      </c>
      <c r="BH895" s="38">
        <v>73</v>
      </c>
      <c r="BI895" s="38">
        <v>7</v>
      </c>
      <c r="BJ895" s="37">
        <v>9100</v>
      </c>
      <c r="BK895" s="37">
        <v>80600</v>
      </c>
      <c r="BL895" s="38">
        <v>11.3</v>
      </c>
      <c r="BM895" s="38">
        <v>5</v>
      </c>
      <c r="CA895" s="33" t="s">
        <v>906</v>
      </c>
      <c r="CB895" s="37">
        <v>16800</v>
      </c>
      <c r="CC895" s="37">
        <v>52800</v>
      </c>
      <c r="CD895" s="38">
        <v>31.9</v>
      </c>
      <c r="CE895" s="38">
        <v>9.1</v>
      </c>
      <c r="CF895" s="37">
        <v>37200</v>
      </c>
      <c r="CG895" s="37">
        <v>52800</v>
      </c>
      <c r="CH895" s="38">
        <v>70.599999999999994</v>
      </c>
      <c r="CI895" s="38">
        <v>8.9</v>
      </c>
      <c r="CJ895" s="37">
        <v>4700</v>
      </c>
      <c r="CK895" s="37">
        <v>52800</v>
      </c>
      <c r="CL895" s="38">
        <v>8.8000000000000007</v>
      </c>
      <c r="CM895" s="37" t="s">
        <v>100</v>
      </c>
    </row>
    <row r="896" spans="1:91" x14ac:dyDescent="0.3">
      <c r="A896" s="6" t="s">
        <v>303</v>
      </c>
      <c r="B896" s="7">
        <v>19500</v>
      </c>
      <c r="C896" s="7">
        <v>70700</v>
      </c>
      <c r="D896" s="8">
        <v>27.6</v>
      </c>
      <c r="E896" s="8">
        <v>7.7</v>
      </c>
      <c r="F896" s="7">
        <v>57800</v>
      </c>
      <c r="G896" s="7">
        <v>70700</v>
      </c>
      <c r="H896" s="8">
        <v>81.8</v>
      </c>
      <c r="I896" s="8">
        <v>6.7</v>
      </c>
      <c r="J896" s="7">
        <v>3000</v>
      </c>
      <c r="K896" s="7">
        <v>70700</v>
      </c>
      <c r="L896" s="8">
        <v>4.3</v>
      </c>
      <c r="M896" s="7" t="s">
        <v>100</v>
      </c>
      <c r="AA896" s="24" t="s">
        <v>842</v>
      </c>
      <c r="AB896" s="25">
        <v>25100</v>
      </c>
      <c r="AC896" s="25">
        <v>57800</v>
      </c>
      <c r="AD896" s="26">
        <v>43.5</v>
      </c>
      <c r="AE896" s="26">
        <v>8.4</v>
      </c>
      <c r="AF896" s="25">
        <v>6200</v>
      </c>
      <c r="AG896" s="25">
        <v>57800</v>
      </c>
      <c r="AH896" s="26">
        <v>10.8</v>
      </c>
      <c r="AI896" s="26">
        <v>5.2</v>
      </c>
      <c r="AJ896" s="25">
        <v>45800</v>
      </c>
      <c r="AK896" s="25">
        <v>57800</v>
      </c>
      <c r="AL896" s="26">
        <v>79.3</v>
      </c>
      <c r="AM896" s="26">
        <v>6.8</v>
      </c>
      <c r="BA896" s="36" t="s">
        <v>904</v>
      </c>
      <c r="BB896" s="37">
        <v>19300</v>
      </c>
      <c r="BC896" s="37">
        <v>53400</v>
      </c>
      <c r="BD896" s="38">
        <v>36.1</v>
      </c>
      <c r="BE896" s="38">
        <v>9.3000000000000007</v>
      </c>
      <c r="BF896" s="37">
        <v>33700</v>
      </c>
      <c r="BG896" s="37">
        <v>53400</v>
      </c>
      <c r="BH896" s="38">
        <v>63.2</v>
      </c>
      <c r="BI896" s="38">
        <v>9.3000000000000007</v>
      </c>
      <c r="BJ896" s="37">
        <v>6200</v>
      </c>
      <c r="BK896" s="37">
        <v>53400</v>
      </c>
      <c r="BL896" s="38">
        <v>11.6</v>
      </c>
      <c r="BM896" s="38">
        <v>6.2</v>
      </c>
      <c r="CA896" s="33" t="s">
        <v>907</v>
      </c>
      <c r="CB896" s="37">
        <v>23200</v>
      </c>
      <c r="CC896" s="37">
        <v>78900</v>
      </c>
      <c r="CD896" s="38">
        <v>29.4</v>
      </c>
      <c r="CE896" s="38">
        <v>6.9</v>
      </c>
      <c r="CF896" s="37">
        <v>55000</v>
      </c>
      <c r="CG896" s="37">
        <v>78900</v>
      </c>
      <c r="CH896" s="38">
        <v>69.7</v>
      </c>
      <c r="CI896" s="38">
        <v>7</v>
      </c>
      <c r="CJ896" s="37">
        <v>9100</v>
      </c>
      <c r="CK896" s="37">
        <v>78900</v>
      </c>
      <c r="CL896" s="38">
        <v>11.5</v>
      </c>
      <c r="CM896" s="38">
        <v>4.8</v>
      </c>
    </row>
    <row r="897" spans="1:91" x14ac:dyDescent="0.3">
      <c r="A897" s="6" t="s">
        <v>304</v>
      </c>
      <c r="B897" s="7">
        <v>25100</v>
      </c>
      <c r="C897" s="7">
        <v>57800</v>
      </c>
      <c r="D897" s="8">
        <v>43.5</v>
      </c>
      <c r="E897" s="8">
        <v>8.4</v>
      </c>
      <c r="F897" s="7">
        <v>45800</v>
      </c>
      <c r="G897" s="7">
        <v>57800</v>
      </c>
      <c r="H897" s="8">
        <v>79.3</v>
      </c>
      <c r="I897" s="8">
        <v>6.8</v>
      </c>
      <c r="J897" s="7">
        <v>6200</v>
      </c>
      <c r="K897" s="7">
        <v>57800</v>
      </c>
      <c r="L897" s="8">
        <v>10.8</v>
      </c>
      <c r="M897" s="8">
        <v>5.2</v>
      </c>
      <c r="AA897" s="24" t="s">
        <v>843</v>
      </c>
      <c r="AB897" s="25">
        <v>18500</v>
      </c>
      <c r="AC897" s="25">
        <v>58300</v>
      </c>
      <c r="AD897" s="26">
        <v>31.7</v>
      </c>
      <c r="AE897" s="26">
        <v>8.4</v>
      </c>
      <c r="AF897" s="25">
        <v>2800</v>
      </c>
      <c r="AG897" s="25">
        <v>58300</v>
      </c>
      <c r="AH897" s="26">
        <v>4.7</v>
      </c>
      <c r="AI897" s="25" t="s">
        <v>100</v>
      </c>
      <c r="AJ897" s="25">
        <v>44800</v>
      </c>
      <c r="AK897" s="25">
        <v>58300</v>
      </c>
      <c r="AL897" s="26">
        <v>76.900000000000006</v>
      </c>
      <c r="AM897" s="26">
        <v>7.6</v>
      </c>
      <c r="BA897" s="36" t="s">
        <v>905</v>
      </c>
      <c r="BB897" s="37">
        <v>10600</v>
      </c>
      <c r="BC897" s="37">
        <v>36200</v>
      </c>
      <c r="BD897" s="38">
        <v>29.4</v>
      </c>
      <c r="BE897" s="38">
        <v>9.5</v>
      </c>
      <c r="BF897" s="37">
        <v>24000</v>
      </c>
      <c r="BG897" s="37">
        <v>36200</v>
      </c>
      <c r="BH897" s="38">
        <v>66.3</v>
      </c>
      <c r="BI897" s="38">
        <v>9.9</v>
      </c>
      <c r="BJ897" s="37">
        <v>2900</v>
      </c>
      <c r="BK897" s="37">
        <v>36200</v>
      </c>
      <c r="BL897" s="38">
        <v>8</v>
      </c>
      <c r="BM897" s="37" t="s">
        <v>100</v>
      </c>
      <c r="CA897" s="33" t="s">
        <v>908</v>
      </c>
      <c r="CB897" s="37">
        <v>23500</v>
      </c>
      <c r="CC897" s="37">
        <v>53100</v>
      </c>
      <c r="CD897" s="38">
        <v>44.4</v>
      </c>
      <c r="CE897" s="38">
        <v>9.5</v>
      </c>
      <c r="CF897" s="37">
        <v>40600</v>
      </c>
      <c r="CG897" s="37">
        <v>53100</v>
      </c>
      <c r="CH897" s="38">
        <v>76.5</v>
      </c>
      <c r="CI897" s="38">
        <v>8.1</v>
      </c>
      <c r="CJ897" s="37">
        <v>3700</v>
      </c>
      <c r="CK897" s="37">
        <v>53100</v>
      </c>
      <c r="CL897" s="38">
        <v>6.9</v>
      </c>
      <c r="CM897" s="37" t="s">
        <v>100</v>
      </c>
    </row>
    <row r="898" spans="1:91" x14ac:dyDescent="0.3">
      <c r="A898" s="6" t="s">
        <v>305</v>
      </c>
      <c r="B898" s="7">
        <v>18500</v>
      </c>
      <c r="C898" s="7">
        <v>58300</v>
      </c>
      <c r="D898" s="8">
        <v>31.7</v>
      </c>
      <c r="E898" s="8">
        <v>8.4</v>
      </c>
      <c r="F898" s="7">
        <v>44800</v>
      </c>
      <c r="G898" s="7">
        <v>58300</v>
      </c>
      <c r="H898" s="8">
        <v>76.900000000000006</v>
      </c>
      <c r="I898" s="8">
        <v>7.6</v>
      </c>
      <c r="J898" s="7">
        <v>2800</v>
      </c>
      <c r="K898" s="7">
        <v>58300</v>
      </c>
      <c r="L898" s="8">
        <v>4.7</v>
      </c>
      <c r="M898" s="7" t="s">
        <v>100</v>
      </c>
      <c r="AA898" s="24" t="s">
        <v>844</v>
      </c>
      <c r="AB898" s="25">
        <v>21900</v>
      </c>
      <c r="AC898" s="25">
        <v>60600</v>
      </c>
      <c r="AD898" s="26">
        <v>36.200000000000003</v>
      </c>
      <c r="AE898" s="26">
        <v>7.7</v>
      </c>
      <c r="AF898" s="25">
        <v>2000</v>
      </c>
      <c r="AG898" s="25">
        <v>60600</v>
      </c>
      <c r="AH898" s="26">
        <v>3.3</v>
      </c>
      <c r="AI898" s="25" t="s">
        <v>100</v>
      </c>
      <c r="AJ898" s="25">
        <v>48900</v>
      </c>
      <c r="AK898" s="25">
        <v>60600</v>
      </c>
      <c r="AL898" s="26">
        <v>80.7</v>
      </c>
      <c r="AM898" s="26">
        <v>6.3</v>
      </c>
      <c r="BA898" s="36" t="s">
        <v>906</v>
      </c>
      <c r="BB898" s="37">
        <v>14500</v>
      </c>
      <c r="BC898" s="37">
        <v>52400</v>
      </c>
      <c r="BD898" s="38">
        <v>27.7</v>
      </c>
      <c r="BE898" s="38">
        <v>8</v>
      </c>
      <c r="BF898" s="37">
        <v>37500</v>
      </c>
      <c r="BG898" s="37">
        <v>52400</v>
      </c>
      <c r="BH898" s="38">
        <v>71.5</v>
      </c>
      <c r="BI898" s="38">
        <v>8.1</v>
      </c>
      <c r="BJ898" s="37">
        <v>3500</v>
      </c>
      <c r="BK898" s="37">
        <v>52400</v>
      </c>
      <c r="BL898" s="38">
        <v>6.7</v>
      </c>
      <c r="BM898" s="37" t="s">
        <v>100</v>
      </c>
      <c r="CA898" s="33" t="s">
        <v>909</v>
      </c>
      <c r="CB898" s="37">
        <v>19300</v>
      </c>
      <c r="CC898" s="37">
        <v>63400</v>
      </c>
      <c r="CD898" s="38">
        <v>30.4</v>
      </c>
      <c r="CE898" s="38">
        <v>9.1</v>
      </c>
      <c r="CF898" s="37">
        <v>44000</v>
      </c>
      <c r="CG898" s="37">
        <v>63400</v>
      </c>
      <c r="CH898" s="38">
        <v>69.400000000000006</v>
      </c>
      <c r="CI898" s="38">
        <v>9.1</v>
      </c>
      <c r="CJ898" s="37">
        <v>9300</v>
      </c>
      <c r="CK898" s="37">
        <v>63400</v>
      </c>
      <c r="CL898" s="38">
        <v>14.6</v>
      </c>
      <c r="CM898" s="38">
        <v>7</v>
      </c>
    </row>
    <row r="899" spans="1:91" x14ac:dyDescent="0.3">
      <c r="A899" s="6" t="s">
        <v>306</v>
      </c>
      <c r="B899" s="7">
        <v>21900</v>
      </c>
      <c r="C899" s="7">
        <v>60600</v>
      </c>
      <c r="D899" s="8">
        <v>36.200000000000003</v>
      </c>
      <c r="E899" s="8">
        <v>7.7</v>
      </c>
      <c r="F899" s="7">
        <v>48900</v>
      </c>
      <c r="G899" s="7">
        <v>60600</v>
      </c>
      <c r="H899" s="8">
        <v>80.7</v>
      </c>
      <c r="I899" s="8">
        <v>6.3</v>
      </c>
      <c r="J899" s="7">
        <v>2000</v>
      </c>
      <c r="K899" s="7">
        <v>60600</v>
      </c>
      <c r="L899" s="8">
        <v>3.3</v>
      </c>
      <c r="M899" s="7" t="s">
        <v>100</v>
      </c>
      <c r="AA899" s="24" t="s">
        <v>845</v>
      </c>
      <c r="AB899" s="25">
        <v>18700</v>
      </c>
      <c r="AC899" s="25">
        <v>59500</v>
      </c>
      <c r="AD899" s="26">
        <v>31.5</v>
      </c>
      <c r="AE899" s="26">
        <v>7.9</v>
      </c>
      <c r="AF899" s="25">
        <v>2200</v>
      </c>
      <c r="AG899" s="25">
        <v>59500</v>
      </c>
      <c r="AH899" s="26">
        <v>3.7</v>
      </c>
      <c r="AI899" s="25" t="s">
        <v>100</v>
      </c>
      <c r="AJ899" s="25">
        <v>49300</v>
      </c>
      <c r="AK899" s="25">
        <v>59500</v>
      </c>
      <c r="AL899" s="26">
        <v>82.8</v>
      </c>
      <c r="AM899" s="26">
        <v>6.4</v>
      </c>
      <c r="BA899" s="36" t="s">
        <v>907</v>
      </c>
      <c r="BB899" s="37">
        <v>17300</v>
      </c>
      <c r="BC899" s="37">
        <v>81900</v>
      </c>
      <c r="BD899" s="38">
        <v>21.1</v>
      </c>
      <c r="BE899" s="38">
        <v>6</v>
      </c>
      <c r="BF899" s="37">
        <v>54400</v>
      </c>
      <c r="BG899" s="37">
        <v>81900</v>
      </c>
      <c r="BH899" s="38">
        <v>66.5</v>
      </c>
      <c r="BI899" s="38">
        <v>6.9</v>
      </c>
      <c r="BJ899" s="37">
        <v>9100</v>
      </c>
      <c r="BK899" s="37">
        <v>81900</v>
      </c>
      <c r="BL899" s="38">
        <v>11.1</v>
      </c>
      <c r="BM899" s="38">
        <v>4.5999999999999996</v>
      </c>
      <c r="CA899" s="33" t="s">
        <v>910</v>
      </c>
      <c r="CB899" s="37">
        <v>39000</v>
      </c>
      <c r="CC899" s="37">
        <v>94500</v>
      </c>
      <c r="CD899" s="38">
        <v>41.2</v>
      </c>
      <c r="CE899" s="38">
        <v>7.2</v>
      </c>
      <c r="CF899" s="37">
        <v>75700</v>
      </c>
      <c r="CG899" s="37">
        <v>94500</v>
      </c>
      <c r="CH899" s="38">
        <v>80.099999999999994</v>
      </c>
      <c r="CI899" s="38">
        <v>5.8</v>
      </c>
      <c r="CJ899" s="37">
        <v>3400</v>
      </c>
      <c r="CK899" s="37">
        <v>94500</v>
      </c>
      <c r="CL899" s="38">
        <v>3.6</v>
      </c>
      <c r="CM899" s="37" t="s">
        <v>100</v>
      </c>
    </row>
    <row r="900" spans="1:91" x14ac:dyDescent="0.3">
      <c r="A900" s="6" t="s">
        <v>307</v>
      </c>
      <c r="B900" s="7">
        <v>18700</v>
      </c>
      <c r="C900" s="7">
        <v>59500</v>
      </c>
      <c r="D900" s="8">
        <v>31.5</v>
      </c>
      <c r="E900" s="8">
        <v>7.9</v>
      </c>
      <c r="F900" s="7">
        <v>49300</v>
      </c>
      <c r="G900" s="7">
        <v>59500</v>
      </c>
      <c r="H900" s="8">
        <v>82.8</v>
      </c>
      <c r="I900" s="8">
        <v>6.4</v>
      </c>
      <c r="J900" s="7">
        <v>2200</v>
      </c>
      <c r="K900" s="7">
        <v>59500</v>
      </c>
      <c r="L900" s="8">
        <v>3.7</v>
      </c>
      <c r="M900" s="7" t="s">
        <v>100</v>
      </c>
      <c r="AA900" s="24" t="s">
        <v>846</v>
      </c>
      <c r="AB900" s="25">
        <v>43100</v>
      </c>
      <c r="AC900" s="25">
        <v>115100</v>
      </c>
      <c r="AD900" s="26">
        <v>37.5</v>
      </c>
      <c r="AE900" s="26">
        <v>5.6</v>
      </c>
      <c r="AF900" s="25">
        <v>3000</v>
      </c>
      <c r="AG900" s="25">
        <v>115100</v>
      </c>
      <c r="AH900" s="26">
        <v>2.6</v>
      </c>
      <c r="AI900" s="25" t="s">
        <v>100</v>
      </c>
      <c r="AJ900" s="25">
        <v>95500</v>
      </c>
      <c r="AK900" s="25">
        <v>115100</v>
      </c>
      <c r="AL900" s="26">
        <v>83</v>
      </c>
      <c r="AM900" s="26">
        <v>4.4000000000000004</v>
      </c>
      <c r="BA900" s="36" t="s">
        <v>908</v>
      </c>
      <c r="BB900" s="37">
        <v>22100</v>
      </c>
      <c r="BC900" s="37">
        <v>52200</v>
      </c>
      <c r="BD900" s="38">
        <v>42.4</v>
      </c>
      <c r="BE900" s="38">
        <v>9.6</v>
      </c>
      <c r="BF900" s="37">
        <v>40800</v>
      </c>
      <c r="BG900" s="37">
        <v>52200</v>
      </c>
      <c r="BH900" s="38">
        <v>78.099999999999994</v>
      </c>
      <c r="BI900" s="38">
        <v>8</v>
      </c>
      <c r="BJ900" s="37">
        <v>2600</v>
      </c>
      <c r="BK900" s="37">
        <v>52200</v>
      </c>
      <c r="BL900" s="38">
        <v>4.9000000000000004</v>
      </c>
      <c r="BM900" s="37" t="s">
        <v>100</v>
      </c>
      <c r="CA900" s="33" t="s">
        <v>911</v>
      </c>
      <c r="CB900" s="37">
        <v>41900</v>
      </c>
      <c r="CC900" s="37">
        <v>91700</v>
      </c>
      <c r="CD900" s="38">
        <v>45.7</v>
      </c>
      <c r="CE900" s="38">
        <v>6.9</v>
      </c>
      <c r="CF900" s="37">
        <v>72900</v>
      </c>
      <c r="CG900" s="37">
        <v>91700</v>
      </c>
      <c r="CH900" s="38">
        <v>79.5</v>
      </c>
      <c r="CI900" s="38">
        <v>5.6</v>
      </c>
      <c r="CJ900" s="37">
        <v>3400</v>
      </c>
      <c r="CK900" s="37">
        <v>91700</v>
      </c>
      <c r="CL900" s="38">
        <v>3.7</v>
      </c>
      <c r="CM900" s="37" t="s">
        <v>100</v>
      </c>
    </row>
    <row r="901" spans="1:91" x14ac:dyDescent="0.3">
      <c r="A901" s="6" t="s">
        <v>308</v>
      </c>
      <c r="B901" s="7">
        <v>43100</v>
      </c>
      <c r="C901" s="7">
        <v>115100</v>
      </c>
      <c r="D901" s="8">
        <v>37.5</v>
      </c>
      <c r="E901" s="8">
        <v>5.6</v>
      </c>
      <c r="F901" s="7">
        <v>95500</v>
      </c>
      <c r="G901" s="7">
        <v>115100</v>
      </c>
      <c r="H901" s="8">
        <v>83</v>
      </c>
      <c r="I901" s="8">
        <v>4.4000000000000004</v>
      </c>
      <c r="J901" s="7">
        <v>3000</v>
      </c>
      <c r="K901" s="7">
        <v>115100</v>
      </c>
      <c r="L901" s="8">
        <v>2.6</v>
      </c>
      <c r="M901" s="7" t="s">
        <v>100</v>
      </c>
      <c r="AA901" s="24" t="s">
        <v>847</v>
      </c>
      <c r="AB901" s="25">
        <v>23300</v>
      </c>
      <c r="AC901" s="25">
        <v>54800</v>
      </c>
      <c r="AD901" s="26">
        <v>42.4</v>
      </c>
      <c r="AE901" s="26">
        <v>8.4</v>
      </c>
      <c r="AF901" s="25">
        <v>2600</v>
      </c>
      <c r="AG901" s="25">
        <v>54800</v>
      </c>
      <c r="AH901" s="26">
        <v>4.7</v>
      </c>
      <c r="AI901" s="25" t="s">
        <v>100</v>
      </c>
      <c r="AJ901" s="25">
        <v>41300</v>
      </c>
      <c r="AK901" s="25">
        <v>54800</v>
      </c>
      <c r="AL901" s="26">
        <v>75.400000000000006</v>
      </c>
      <c r="AM901" s="26">
        <v>7.3</v>
      </c>
      <c r="BA901" s="36" t="s">
        <v>909</v>
      </c>
      <c r="BB901" s="37">
        <v>16100</v>
      </c>
      <c r="BC901" s="37">
        <v>62400</v>
      </c>
      <c r="BD901" s="38">
        <v>25.8</v>
      </c>
      <c r="BE901" s="38">
        <v>9.3000000000000007</v>
      </c>
      <c r="BF901" s="37">
        <v>43900</v>
      </c>
      <c r="BG901" s="37">
        <v>62400</v>
      </c>
      <c r="BH901" s="38">
        <v>70.5</v>
      </c>
      <c r="BI901" s="38">
        <v>9.6999999999999993</v>
      </c>
      <c r="BJ901" s="37">
        <v>9800</v>
      </c>
      <c r="BK901" s="37">
        <v>62400</v>
      </c>
      <c r="BL901" s="38">
        <v>15.8</v>
      </c>
      <c r="BM901" s="38">
        <v>7.7</v>
      </c>
      <c r="CA901" s="33" t="s">
        <v>912</v>
      </c>
      <c r="CB901" s="37">
        <v>25400</v>
      </c>
      <c r="CC901" s="37">
        <v>64400</v>
      </c>
      <c r="CD901" s="38">
        <v>39.4</v>
      </c>
      <c r="CE901" s="38">
        <v>11.1</v>
      </c>
      <c r="CF901" s="37">
        <v>48100</v>
      </c>
      <c r="CG901" s="37">
        <v>64400</v>
      </c>
      <c r="CH901" s="38">
        <v>74.8</v>
      </c>
      <c r="CI901" s="38">
        <v>9.8000000000000007</v>
      </c>
      <c r="CJ901" s="37">
        <v>6900</v>
      </c>
      <c r="CK901" s="37">
        <v>64400</v>
      </c>
      <c r="CL901" s="38">
        <v>10.7</v>
      </c>
      <c r="CM901" s="37" t="s">
        <v>100</v>
      </c>
    </row>
    <row r="902" spans="1:91" x14ac:dyDescent="0.3">
      <c r="A902" s="6" t="s">
        <v>309</v>
      </c>
      <c r="B902" s="7">
        <v>23300</v>
      </c>
      <c r="C902" s="7">
        <v>54800</v>
      </c>
      <c r="D902" s="8">
        <v>42.4</v>
      </c>
      <c r="E902" s="8">
        <v>8.4</v>
      </c>
      <c r="F902" s="7">
        <v>41300</v>
      </c>
      <c r="G902" s="7">
        <v>54800</v>
      </c>
      <c r="H902" s="8">
        <v>75.400000000000006</v>
      </c>
      <c r="I902" s="8">
        <v>7.3</v>
      </c>
      <c r="J902" s="7">
        <v>2600</v>
      </c>
      <c r="K902" s="7">
        <v>54800</v>
      </c>
      <c r="L902" s="8">
        <v>4.7</v>
      </c>
      <c r="M902" s="7" t="s">
        <v>100</v>
      </c>
      <c r="AA902" s="24" t="s">
        <v>848</v>
      </c>
      <c r="AB902" s="25">
        <v>22100</v>
      </c>
      <c r="AC902" s="25">
        <v>66000</v>
      </c>
      <c r="AD902" s="26">
        <v>33.5</v>
      </c>
      <c r="AE902" s="26">
        <v>7.4</v>
      </c>
      <c r="AF902" s="25">
        <v>4000</v>
      </c>
      <c r="AG902" s="25">
        <v>66000</v>
      </c>
      <c r="AH902" s="26">
        <v>6.1</v>
      </c>
      <c r="AI902" s="26">
        <v>3.7</v>
      </c>
      <c r="AJ902" s="25">
        <v>52500</v>
      </c>
      <c r="AK902" s="25">
        <v>66000</v>
      </c>
      <c r="AL902" s="26">
        <v>79.599999999999994</v>
      </c>
      <c r="AM902" s="26">
        <v>6.3</v>
      </c>
      <c r="BA902" s="36" t="s">
        <v>910</v>
      </c>
      <c r="BB902" s="37">
        <v>37700</v>
      </c>
      <c r="BC902" s="37">
        <v>95600</v>
      </c>
      <c r="BD902" s="38">
        <v>39.5</v>
      </c>
      <c r="BE902" s="38">
        <v>6.6</v>
      </c>
      <c r="BF902" s="37">
        <v>68300</v>
      </c>
      <c r="BG902" s="37">
        <v>95600</v>
      </c>
      <c r="BH902" s="38">
        <v>71.400000000000006</v>
      </c>
      <c r="BI902" s="38">
        <v>6.1</v>
      </c>
      <c r="BJ902" s="37">
        <v>10300</v>
      </c>
      <c r="BK902" s="37">
        <v>95600</v>
      </c>
      <c r="BL902" s="38">
        <v>10.8</v>
      </c>
      <c r="BM902" s="38">
        <v>4.2</v>
      </c>
      <c r="CA902" s="33" t="s">
        <v>913</v>
      </c>
      <c r="CB902" s="37">
        <v>30300</v>
      </c>
      <c r="CC902" s="37">
        <v>81500</v>
      </c>
      <c r="CD902" s="38">
        <v>37.200000000000003</v>
      </c>
      <c r="CE902" s="38">
        <v>7.1</v>
      </c>
      <c r="CF902" s="37">
        <v>61600</v>
      </c>
      <c r="CG902" s="37">
        <v>81500</v>
      </c>
      <c r="CH902" s="38">
        <v>75.599999999999994</v>
      </c>
      <c r="CI902" s="38">
        <v>6.3</v>
      </c>
      <c r="CJ902" s="37">
        <v>7000</v>
      </c>
      <c r="CK902" s="37">
        <v>81500</v>
      </c>
      <c r="CL902" s="38">
        <v>8.6</v>
      </c>
      <c r="CM902" s="38">
        <v>4.0999999999999996</v>
      </c>
    </row>
    <row r="903" spans="1:91" x14ac:dyDescent="0.3">
      <c r="A903" s="6" t="s">
        <v>310</v>
      </c>
      <c r="B903" s="7">
        <v>22100</v>
      </c>
      <c r="C903" s="7">
        <v>66000</v>
      </c>
      <c r="D903" s="8">
        <v>33.5</v>
      </c>
      <c r="E903" s="8">
        <v>7.4</v>
      </c>
      <c r="F903" s="7">
        <v>52500</v>
      </c>
      <c r="G903" s="7">
        <v>66000</v>
      </c>
      <c r="H903" s="8">
        <v>79.599999999999994</v>
      </c>
      <c r="I903" s="8">
        <v>6.3</v>
      </c>
      <c r="J903" s="7">
        <v>4000</v>
      </c>
      <c r="K903" s="7">
        <v>66000</v>
      </c>
      <c r="L903" s="8">
        <v>6.1</v>
      </c>
      <c r="M903" s="8">
        <v>3.7</v>
      </c>
      <c r="AA903" s="24" t="s">
        <v>849</v>
      </c>
      <c r="AB903" s="25">
        <v>7900</v>
      </c>
      <c r="AC903" s="25">
        <v>31200</v>
      </c>
      <c r="AD903" s="26">
        <v>25.2</v>
      </c>
      <c r="AE903" s="26">
        <v>9.5</v>
      </c>
      <c r="AF903" s="25" t="s">
        <v>102</v>
      </c>
      <c r="AG903" s="25">
        <v>31200</v>
      </c>
      <c r="AH903" s="25" t="s">
        <v>102</v>
      </c>
      <c r="AI903" s="25" t="s">
        <v>102</v>
      </c>
      <c r="AJ903" s="25">
        <v>24500</v>
      </c>
      <c r="AK903" s="25">
        <v>31200</v>
      </c>
      <c r="AL903" s="26">
        <v>78.400000000000006</v>
      </c>
      <c r="AM903" s="26">
        <v>9</v>
      </c>
      <c r="BA903" s="36" t="s">
        <v>911</v>
      </c>
      <c r="BB903" s="37">
        <v>43500</v>
      </c>
      <c r="BC903" s="37">
        <v>91600</v>
      </c>
      <c r="BD903" s="38">
        <v>47.5</v>
      </c>
      <c r="BE903" s="38">
        <v>6.7</v>
      </c>
      <c r="BF903" s="37">
        <v>78100</v>
      </c>
      <c r="BG903" s="37">
        <v>91600</v>
      </c>
      <c r="BH903" s="38">
        <v>85.3</v>
      </c>
      <c r="BI903" s="38">
        <v>4.8</v>
      </c>
      <c r="BJ903" s="37">
        <v>4600</v>
      </c>
      <c r="BK903" s="37">
        <v>91600</v>
      </c>
      <c r="BL903" s="38">
        <v>5</v>
      </c>
      <c r="BM903" s="38">
        <v>2.9</v>
      </c>
      <c r="CA903" s="33" t="s">
        <v>914</v>
      </c>
      <c r="CB903" s="37">
        <v>53400</v>
      </c>
      <c r="CC903" s="37">
        <v>91300</v>
      </c>
      <c r="CD903" s="38">
        <v>58.5</v>
      </c>
      <c r="CE903" s="38">
        <v>8.1</v>
      </c>
      <c r="CF903" s="37">
        <v>81400</v>
      </c>
      <c r="CG903" s="37">
        <v>91300</v>
      </c>
      <c r="CH903" s="38">
        <v>89.1</v>
      </c>
      <c r="CI903" s="38">
        <v>5.0999999999999996</v>
      </c>
      <c r="CJ903" s="37">
        <v>5700</v>
      </c>
      <c r="CK903" s="37">
        <v>91300</v>
      </c>
      <c r="CL903" s="38">
        <v>6.2</v>
      </c>
      <c r="CM903" s="38">
        <v>4</v>
      </c>
    </row>
    <row r="904" spans="1:91" x14ac:dyDescent="0.3">
      <c r="A904" s="6" t="s">
        <v>311</v>
      </c>
      <c r="B904" s="7">
        <v>7900</v>
      </c>
      <c r="C904" s="7">
        <v>31200</v>
      </c>
      <c r="D904" s="8">
        <v>25.2</v>
      </c>
      <c r="E904" s="8">
        <v>9.5</v>
      </c>
      <c r="F904" s="7">
        <v>24500</v>
      </c>
      <c r="G904" s="7">
        <v>31200</v>
      </c>
      <c r="H904" s="8">
        <v>78.400000000000006</v>
      </c>
      <c r="I904" s="8">
        <v>9</v>
      </c>
      <c r="J904" s="7" t="s">
        <v>102</v>
      </c>
      <c r="K904" s="7">
        <v>31200</v>
      </c>
      <c r="L904" s="7" t="s">
        <v>102</v>
      </c>
      <c r="M904" s="7" t="s">
        <v>102</v>
      </c>
      <c r="AA904" s="24" t="s">
        <v>850</v>
      </c>
      <c r="AB904" s="25">
        <v>23300</v>
      </c>
      <c r="AC904" s="25">
        <v>58500</v>
      </c>
      <c r="AD904" s="26">
        <v>39.799999999999997</v>
      </c>
      <c r="AE904" s="26">
        <v>8.1</v>
      </c>
      <c r="AF904" s="25">
        <v>2800</v>
      </c>
      <c r="AG904" s="25">
        <v>58500</v>
      </c>
      <c r="AH904" s="26">
        <v>4.9000000000000004</v>
      </c>
      <c r="AI904" s="25" t="s">
        <v>100</v>
      </c>
      <c r="AJ904" s="25">
        <v>46300</v>
      </c>
      <c r="AK904" s="25">
        <v>58500</v>
      </c>
      <c r="AL904" s="26">
        <v>79.099999999999994</v>
      </c>
      <c r="AM904" s="26">
        <v>6.8</v>
      </c>
      <c r="BA904" s="36" t="s">
        <v>912</v>
      </c>
      <c r="BB904" s="37">
        <v>23000</v>
      </c>
      <c r="BC904" s="37">
        <v>61800</v>
      </c>
      <c r="BD904" s="38">
        <v>37.299999999999997</v>
      </c>
      <c r="BE904" s="38">
        <v>9.5</v>
      </c>
      <c r="BF904" s="37">
        <v>47300</v>
      </c>
      <c r="BG904" s="37">
        <v>61800</v>
      </c>
      <c r="BH904" s="38">
        <v>76.599999999999994</v>
      </c>
      <c r="BI904" s="38">
        <v>8.3000000000000007</v>
      </c>
      <c r="BJ904" s="37">
        <v>6100</v>
      </c>
      <c r="BK904" s="37">
        <v>61800</v>
      </c>
      <c r="BL904" s="38">
        <v>9.8000000000000007</v>
      </c>
      <c r="BM904" s="38">
        <v>5.8</v>
      </c>
      <c r="CA904" s="33" t="s">
        <v>915</v>
      </c>
      <c r="CB904" s="37">
        <v>22500</v>
      </c>
      <c r="CC904" s="37">
        <v>54600</v>
      </c>
      <c r="CD904" s="38">
        <v>41.2</v>
      </c>
      <c r="CE904" s="38">
        <v>8.9</v>
      </c>
      <c r="CF904" s="37">
        <v>45300</v>
      </c>
      <c r="CG904" s="37">
        <v>54600</v>
      </c>
      <c r="CH904" s="38">
        <v>83</v>
      </c>
      <c r="CI904" s="38">
        <v>6.8</v>
      </c>
      <c r="CJ904" s="37">
        <v>2400</v>
      </c>
      <c r="CK904" s="37">
        <v>54600</v>
      </c>
      <c r="CL904" s="38">
        <v>4.4000000000000004</v>
      </c>
      <c r="CM904" s="37" t="s">
        <v>100</v>
      </c>
    </row>
    <row r="905" spans="1:91" x14ac:dyDescent="0.3">
      <c r="A905" s="6" t="s">
        <v>312</v>
      </c>
      <c r="B905" s="7">
        <v>23300</v>
      </c>
      <c r="C905" s="7">
        <v>58500</v>
      </c>
      <c r="D905" s="8">
        <v>39.799999999999997</v>
      </c>
      <c r="E905" s="8">
        <v>8.1</v>
      </c>
      <c r="F905" s="7">
        <v>46300</v>
      </c>
      <c r="G905" s="7">
        <v>58500</v>
      </c>
      <c r="H905" s="8">
        <v>79.099999999999994</v>
      </c>
      <c r="I905" s="8">
        <v>6.8</v>
      </c>
      <c r="J905" s="7">
        <v>2800</v>
      </c>
      <c r="K905" s="7">
        <v>58500</v>
      </c>
      <c r="L905" s="8">
        <v>4.9000000000000004</v>
      </c>
      <c r="M905" s="7" t="s">
        <v>100</v>
      </c>
      <c r="AA905" s="24" t="s">
        <v>851</v>
      </c>
      <c r="AB905" s="25">
        <v>8700</v>
      </c>
      <c r="AC905" s="25">
        <v>32500</v>
      </c>
      <c r="AD905" s="26">
        <v>26.9</v>
      </c>
      <c r="AE905" s="26">
        <v>8.9</v>
      </c>
      <c r="AF905" s="25" t="s">
        <v>102</v>
      </c>
      <c r="AG905" s="25">
        <v>32500</v>
      </c>
      <c r="AH905" s="25" t="s">
        <v>102</v>
      </c>
      <c r="AI905" s="25" t="s">
        <v>102</v>
      </c>
      <c r="AJ905" s="25">
        <v>24400</v>
      </c>
      <c r="AK905" s="25">
        <v>32500</v>
      </c>
      <c r="AL905" s="26">
        <v>75</v>
      </c>
      <c r="AM905" s="26">
        <v>8.6999999999999993</v>
      </c>
      <c r="BA905" s="36" t="s">
        <v>913</v>
      </c>
      <c r="BB905" s="37">
        <v>30500</v>
      </c>
      <c r="BC905" s="37">
        <v>81900</v>
      </c>
      <c r="BD905" s="38">
        <v>37.200000000000003</v>
      </c>
      <c r="BE905" s="38">
        <v>6.7</v>
      </c>
      <c r="BF905" s="37">
        <v>62000</v>
      </c>
      <c r="BG905" s="37">
        <v>81900</v>
      </c>
      <c r="BH905" s="38">
        <v>75.7</v>
      </c>
      <c r="BI905" s="38">
        <v>5.9</v>
      </c>
      <c r="BJ905" s="37">
        <v>4400</v>
      </c>
      <c r="BK905" s="37">
        <v>81900</v>
      </c>
      <c r="BL905" s="38">
        <v>5.4</v>
      </c>
      <c r="BM905" s="38">
        <v>3.1</v>
      </c>
      <c r="CA905" s="33" t="s">
        <v>916</v>
      </c>
      <c r="CB905" s="37">
        <v>36100</v>
      </c>
      <c r="CC905" s="37">
        <v>56900</v>
      </c>
      <c r="CD905" s="38">
        <v>63.5</v>
      </c>
      <c r="CE905" s="38">
        <v>9.5</v>
      </c>
      <c r="CF905" s="37">
        <v>48700</v>
      </c>
      <c r="CG905" s="37">
        <v>56900</v>
      </c>
      <c r="CH905" s="38">
        <v>85.6</v>
      </c>
      <c r="CI905" s="38">
        <v>6.9</v>
      </c>
      <c r="CJ905" s="37">
        <v>3300</v>
      </c>
      <c r="CK905" s="37">
        <v>56900</v>
      </c>
      <c r="CL905" s="38">
        <v>5.9</v>
      </c>
      <c r="CM905" s="37" t="s">
        <v>100</v>
      </c>
    </row>
    <row r="906" spans="1:91" x14ac:dyDescent="0.3">
      <c r="A906" s="6" t="s">
        <v>313</v>
      </c>
      <c r="B906" s="7">
        <v>8700</v>
      </c>
      <c r="C906" s="7">
        <v>32500</v>
      </c>
      <c r="D906" s="8">
        <v>26.9</v>
      </c>
      <c r="E906" s="8">
        <v>8.9</v>
      </c>
      <c r="F906" s="7">
        <v>24400</v>
      </c>
      <c r="G906" s="7">
        <v>32500</v>
      </c>
      <c r="H906" s="8">
        <v>75</v>
      </c>
      <c r="I906" s="8">
        <v>8.6999999999999993</v>
      </c>
      <c r="J906" s="7" t="s">
        <v>102</v>
      </c>
      <c r="K906" s="7">
        <v>32500</v>
      </c>
      <c r="L906" s="7" t="s">
        <v>102</v>
      </c>
      <c r="M906" s="7" t="s">
        <v>102</v>
      </c>
      <c r="AA906" s="24" t="s">
        <v>852</v>
      </c>
      <c r="AB906" s="25">
        <v>5500</v>
      </c>
      <c r="AC906" s="25">
        <v>41100</v>
      </c>
      <c r="AD906" s="26">
        <v>13.5</v>
      </c>
      <c r="AE906" s="26">
        <v>6.9</v>
      </c>
      <c r="AF906" s="25">
        <v>5000</v>
      </c>
      <c r="AG906" s="25">
        <v>41100</v>
      </c>
      <c r="AH906" s="26">
        <v>12.2</v>
      </c>
      <c r="AI906" s="26">
        <v>6.6</v>
      </c>
      <c r="AJ906" s="25">
        <v>20700</v>
      </c>
      <c r="AK906" s="25">
        <v>41100</v>
      </c>
      <c r="AL906" s="26">
        <v>50.5</v>
      </c>
      <c r="AM906" s="26">
        <v>10.1</v>
      </c>
      <c r="BA906" s="36" t="s">
        <v>914</v>
      </c>
      <c r="BB906" s="37">
        <v>50300</v>
      </c>
      <c r="BC906" s="37">
        <v>89000</v>
      </c>
      <c r="BD906" s="38">
        <v>56.5</v>
      </c>
      <c r="BE906" s="38">
        <v>7.8</v>
      </c>
      <c r="BF906" s="37">
        <v>80300</v>
      </c>
      <c r="BG906" s="37">
        <v>89000</v>
      </c>
      <c r="BH906" s="38">
        <v>90.3</v>
      </c>
      <c r="BI906" s="38">
        <v>4.7</v>
      </c>
      <c r="BJ906" s="37">
        <v>1900</v>
      </c>
      <c r="BK906" s="37">
        <v>89000</v>
      </c>
      <c r="BL906" s="38">
        <v>2.2000000000000002</v>
      </c>
      <c r="BM906" s="37" t="s">
        <v>100</v>
      </c>
      <c r="CA906" s="33" t="s">
        <v>917</v>
      </c>
      <c r="CB906" s="37">
        <v>28300</v>
      </c>
      <c r="CC906" s="37">
        <v>63800</v>
      </c>
      <c r="CD906" s="38">
        <v>44.4</v>
      </c>
      <c r="CE906" s="38">
        <v>10.4</v>
      </c>
      <c r="CF906" s="37">
        <v>53400</v>
      </c>
      <c r="CG906" s="37">
        <v>63800</v>
      </c>
      <c r="CH906" s="38">
        <v>83.7</v>
      </c>
      <c r="CI906" s="38">
        <v>7.8</v>
      </c>
      <c r="CJ906" s="37">
        <v>2700</v>
      </c>
      <c r="CK906" s="37">
        <v>63800</v>
      </c>
      <c r="CL906" s="38">
        <v>4.3</v>
      </c>
      <c r="CM906" s="37" t="s">
        <v>100</v>
      </c>
    </row>
    <row r="907" spans="1:91" x14ac:dyDescent="0.3">
      <c r="A907" s="6" t="s">
        <v>314</v>
      </c>
      <c r="B907" s="7">
        <v>5500</v>
      </c>
      <c r="C907" s="7">
        <v>41100</v>
      </c>
      <c r="D907" s="8">
        <v>13.5</v>
      </c>
      <c r="E907" s="8">
        <v>6.9</v>
      </c>
      <c r="F907" s="7">
        <v>20700</v>
      </c>
      <c r="G907" s="7">
        <v>41100</v>
      </c>
      <c r="H907" s="8">
        <v>50.5</v>
      </c>
      <c r="I907" s="8">
        <v>10.1</v>
      </c>
      <c r="J907" s="7">
        <v>5000</v>
      </c>
      <c r="K907" s="7">
        <v>41100</v>
      </c>
      <c r="L907" s="8">
        <v>12.2</v>
      </c>
      <c r="M907" s="8">
        <v>6.6</v>
      </c>
      <c r="AA907" s="24" t="s">
        <v>853</v>
      </c>
      <c r="AB907" s="25">
        <v>14000</v>
      </c>
      <c r="AC907" s="25">
        <v>73100</v>
      </c>
      <c r="AD907" s="26">
        <v>19.2</v>
      </c>
      <c r="AE907" s="26">
        <v>5.6</v>
      </c>
      <c r="AF907" s="25">
        <v>8000</v>
      </c>
      <c r="AG907" s="25">
        <v>73100</v>
      </c>
      <c r="AH907" s="26">
        <v>10.9</v>
      </c>
      <c r="AI907" s="26">
        <v>4.4000000000000004</v>
      </c>
      <c r="AJ907" s="25">
        <v>50100</v>
      </c>
      <c r="AK907" s="25">
        <v>73100</v>
      </c>
      <c r="AL907" s="26">
        <v>68.400000000000006</v>
      </c>
      <c r="AM907" s="26">
        <v>6.6</v>
      </c>
      <c r="BA907" s="36" t="s">
        <v>915</v>
      </c>
      <c r="BB907" s="37">
        <v>18100</v>
      </c>
      <c r="BC907" s="37">
        <v>55500</v>
      </c>
      <c r="BD907" s="38">
        <v>32.700000000000003</v>
      </c>
      <c r="BE907" s="38">
        <v>8.1999999999999993</v>
      </c>
      <c r="BF907" s="37">
        <v>39100</v>
      </c>
      <c r="BG907" s="37">
        <v>55500</v>
      </c>
      <c r="BH907" s="38">
        <v>70.3</v>
      </c>
      <c r="BI907" s="38">
        <v>8</v>
      </c>
      <c r="BJ907" s="37">
        <v>3300</v>
      </c>
      <c r="BK907" s="37">
        <v>55500</v>
      </c>
      <c r="BL907" s="38">
        <v>6</v>
      </c>
      <c r="BM907" s="37" t="s">
        <v>100</v>
      </c>
      <c r="CA907" s="33" t="s">
        <v>918</v>
      </c>
      <c r="CB907" s="37">
        <v>32700</v>
      </c>
      <c r="CC907" s="37">
        <v>81300</v>
      </c>
      <c r="CD907" s="38">
        <v>40.299999999999997</v>
      </c>
      <c r="CE907" s="38">
        <v>7.9</v>
      </c>
      <c r="CF907" s="37">
        <v>66500</v>
      </c>
      <c r="CG907" s="37">
        <v>81300</v>
      </c>
      <c r="CH907" s="38">
        <v>81.900000000000006</v>
      </c>
      <c r="CI907" s="38">
        <v>6.2</v>
      </c>
      <c r="CJ907" s="37">
        <v>4500</v>
      </c>
      <c r="CK907" s="37">
        <v>81300</v>
      </c>
      <c r="CL907" s="38">
        <v>5.5</v>
      </c>
      <c r="CM907" s="37" t="s">
        <v>100</v>
      </c>
    </row>
    <row r="908" spans="1:91" x14ac:dyDescent="0.3">
      <c r="A908" s="6" t="s">
        <v>315</v>
      </c>
      <c r="B908" s="7">
        <v>14000</v>
      </c>
      <c r="C908" s="7">
        <v>73100</v>
      </c>
      <c r="D908" s="8">
        <v>19.2</v>
      </c>
      <c r="E908" s="8">
        <v>5.6</v>
      </c>
      <c r="F908" s="7">
        <v>50100</v>
      </c>
      <c r="G908" s="7">
        <v>73100</v>
      </c>
      <c r="H908" s="8">
        <v>68.400000000000006</v>
      </c>
      <c r="I908" s="8">
        <v>6.6</v>
      </c>
      <c r="J908" s="7">
        <v>8000</v>
      </c>
      <c r="K908" s="7">
        <v>73100</v>
      </c>
      <c r="L908" s="8">
        <v>10.9</v>
      </c>
      <c r="M908" s="8">
        <v>4.4000000000000004</v>
      </c>
      <c r="AA908" s="24" t="s">
        <v>854</v>
      </c>
      <c r="AB908" s="25">
        <v>20600</v>
      </c>
      <c r="AC908" s="25">
        <v>65300</v>
      </c>
      <c r="AD908" s="26">
        <v>31.5</v>
      </c>
      <c r="AE908" s="26">
        <v>8.1</v>
      </c>
      <c r="AF908" s="25">
        <v>4900</v>
      </c>
      <c r="AG908" s="25">
        <v>65300</v>
      </c>
      <c r="AH908" s="26">
        <v>7.5</v>
      </c>
      <c r="AI908" s="26">
        <v>4.5999999999999996</v>
      </c>
      <c r="AJ908" s="25">
        <v>46800</v>
      </c>
      <c r="AK908" s="25">
        <v>65300</v>
      </c>
      <c r="AL908" s="26">
        <v>71.7</v>
      </c>
      <c r="AM908" s="26">
        <v>7.8</v>
      </c>
      <c r="BA908" s="36" t="s">
        <v>916</v>
      </c>
      <c r="BB908" s="37">
        <v>29500</v>
      </c>
      <c r="BC908" s="37">
        <v>58300</v>
      </c>
      <c r="BD908" s="38">
        <v>50.6</v>
      </c>
      <c r="BE908" s="38">
        <v>11.5</v>
      </c>
      <c r="BF908" s="37">
        <v>46200</v>
      </c>
      <c r="BG908" s="37">
        <v>58300</v>
      </c>
      <c r="BH908" s="38">
        <v>79.2</v>
      </c>
      <c r="BI908" s="38">
        <v>9.3000000000000007</v>
      </c>
      <c r="BJ908" s="37">
        <v>4200</v>
      </c>
      <c r="BK908" s="37">
        <v>58300</v>
      </c>
      <c r="BL908" s="38">
        <v>7.1</v>
      </c>
      <c r="BM908" s="37" t="s">
        <v>100</v>
      </c>
      <c r="CA908" s="33" t="s">
        <v>919</v>
      </c>
      <c r="CB908" s="37">
        <v>21300</v>
      </c>
      <c r="CC908" s="37">
        <v>79200</v>
      </c>
      <c r="CD908" s="38">
        <v>26.9</v>
      </c>
      <c r="CE908" s="38">
        <v>6.9</v>
      </c>
      <c r="CF908" s="37">
        <v>51500</v>
      </c>
      <c r="CG908" s="37">
        <v>79200</v>
      </c>
      <c r="CH908" s="38">
        <v>65</v>
      </c>
      <c r="CI908" s="38">
        <v>7.4</v>
      </c>
      <c r="CJ908" s="37">
        <v>3100</v>
      </c>
      <c r="CK908" s="37">
        <v>79200</v>
      </c>
      <c r="CL908" s="38">
        <v>3.9</v>
      </c>
      <c r="CM908" s="37" t="s">
        <v>100</v>
      </c>
    </row>
    <row r="909" spans="1:91" x14ac:dyDescent="0.3">
      <c r="A909" s="6" t="s">
        <v>316</v>
      </c>
      <c r="B909" s="7">
        <v>20600</v>
      </c>
      <c r="C909" s="7">
        <v>65300</v>
      </c>
      <c r="D909" s="8">
        <v>31.5</v>
      </c>
      <c r="E909" s="8">
        <v>8.1</v>
      </c>
      <c r="F909" s="7">
        <v>46800</v>
      </c>
      <c r="G909" s="7">
        <v>65300</v>
      </c>
      <c r="H909" s="8">
        <v>71.7</v>
      </c>
      <c r="I909" s="8">
        <v>7.8</v>
      </c>
      <c r="J909" s="7">
        <v>4900</v>
      </c>
      <c r="K909" s="7">
        <v>65300</v>
      </c>
      <c r="L909" s="8">
        <v>7.5</v>
      </c>
      <c r="M909" s="8">
        <v>4.5999999999999996</v>
      </c>
      <c r="AA909" s="24" t="s">
        <v>855</v>
      </c>
      <c r="AB909" s="25">
        <v>20600</v>
      </c>
      <c r="AC909" s="25">
        <v>65700</v>
      </c>
      <c r="AD909" s="26">
        <v>31.4</v>
      </c>
      <c r="AE909" s="26">
        <v>7.3</v>
      </c>
      <c r="AF909" s="25">
        <v>2600</v>
      </c>
      <c r="AG909" s="25">
        <v>65700</v>
      </c>
      <c r="AH909" s="26">
        <v>3.9</v>
      </c>
      <c r="AI909" s="25" t="s">
        <v>100</v>
      </c>
      <c r="AJ909" s="25">
        <v>48000</v>
      </c>
      <c r="AK909" s="25">
        <v>65700</v>
      </c>
      <c r="AL909" s="26">
        <v>73.099999999999994</v>
      </c>
      <c r="AM909" s="26">
        <v>6.9</v>
      </c>
      <c r="BA909" s="36" t="s">
        <v>917</v>
      </c>
      <c r="BB909" s="37">
        <v>29100</v>
      </c>
      <c r="BC909" s="37">
        <v>62300</v>
      </c>
      <c r="BD909" s="38">
        <v>46.6</v>
      </c>
      <c r="BE909" s="38">
        <v>9.6</v>
      </c>
      <c r="BF909" s="37">
        <v>51300</v>
      </c>
      <c r="BG909" s="37">
        <v>62300</v>
      </c>
      <c r="BH909" s="38">
        <v>82.4</v>
      </c>
      <c r="BI909" s="38">
        <v>7.3</v>
      </c>
      <c r="BJ909" s="37">
        <v>4300</v>
      </c>
      <c r="BK909" s="37">
        <v>62300</v>
      </c>
      <c r="BL909" s="38">
        <v>6.8</v>
      </c>
      <c r="BM909" s="37" t="s">
        <v>100</v>
      </c>
      <c r="CA909" s="33" t="s">
        <v>920</v>
      </c>
      <c r="CB909" s="37">
        <v>24600</v>
      </c>
      <c r="CC909" s="37">
        <v>74900</v>
      </c>
      <c r="CD909" s="38">
        <v>32.9</v>
      </c>
      <c r="CE909" s="38">
        <v>7.6</v>
      </c>
      <c r="CF909" s="37">
        <v>58200</v>
      </c>
      <c r="CG909" s="37">
        <v>74900</v>
      </c>
      <c r="CH909" s="38">
        <v>77.7</v>
      </c>
      <c r="CI909" s="38">
        <v>6.8</v>
      </c>
      <c r="CJ909" s="37">
        <v>2400</v>
      </c>
      <c r="CK909" s="37">
        <v>74900</v>
      </c>
      <c r="CL909" s="38">
        <v>3.2</v>
      </c>
      <c r="CM909" s="37" t="s">
        <v>100</v>
      </c>
    </row>
    <row r="910" spans="1:91" x14ac:dyDescent="0.3">
      <c r="A910" s="6" t="s">
        <v>317</v>
      </c>
      <c r="B910" s="7">
        <v>20600</v>
      </c>
      <c r="C910" s="7">
        <v>65700</v>
      </c>
      <c r="D910" s="8">
        <v>31.4</v>
      </c>
      <c r="E910" s="8">
        <v>7.3</v>
      </c>
      <c r="F910" s="7">
        <v>48000</v>
      </c>
      <c r="G910" s="7">
        <v>65700</v>
      </c>
      <c r="H910" s="8">
        <v>73.099999999999994</v>
      </c>
      <c r="I910" s="8">
        <v>6.9</v>
      </c>
      <c r="J910" s="7">
        <v>2600</v>
      </c>
      <c r="K910" s="7">
        <v>65700</v>
      </c>
      <c r="L910" s="8">
        <v>3.9</v>
      </c>
      <c r="M910" s="7" t="s">
        <v>100</v>
      </c>
      <c r="AA910" s="24" t="s">
        <v>856</v>
      </c>
      <c r="AB910" s="25">
        <v>11100</v>
      </c>
      <c r="AC910" s="25">
        <v>53800</v>
      </c>
      <c r="AD910" s="26">
        <v>20.6</v>
      </c>
      <c r="AE910" s="26">
        <v>6.8</v>
      </c>
      <c r="AF910" s="25">
        <v>3800</v>
      </c>
      <c r="AG910" s="25">
        <v>53800</v>
      </c>
      <c r="AH910" s="26">
        <v>7.1</v>
      </c>
      <c r="AI910" s="26">
        <v>4.3</v>
      </c>
      <c r="AJ910" s="25">
        <v>34600</v>
      </c>
      <c r="AK910" s="25">
        <v>53800</v>
      </c>
      <c r="AL910" s="26">
        <v>64.3</v>
      </c>
      <c r="AM910" s="26">
        <v>8.1</v>
      </c>
      <c r="BA910" s="36" t="s">
        <v>918</v>
      </c>
      <c r="BB910" s="37">
        <v>36300</v>
      </c>
      <c r="BC910" s="37">
        <v>81900</v>
      </c>
      <c r="BD910" s="38">
        <v>44.3</v>
      </c>
      <c r="BE910" s="38">
        <v>8</v>
      </c>
      <c r="BF910" s="37">
        <v>64200</v>
      </c>
      <c r="BG910" s="37">
        <v>81900</v>
      </c>
      <c r="BH910" s="38">
        <v>78.400000000000006</v>
      </c>
      <c r="BI910" s="38">
        <v>6.7</v>
      </c>
      <c r="BJ910" s="37">
        <v>3100</v>
      </c>
      <c r="BK910" s="37">
        <v>81900</v>
      </c>
      <c r="BL910" s="38">
        <v>3.8</v>
      </c>
      <c r="BM910" s="37" t="s">
        <v>100</v>
      </c>
      <c r="CA910" s="33" t="s">
        <v>921</v>
      </c>
      <c r="CB910" s="37">
        <v>8900</v>
      </c>
      <c r="CC910" s="37">
        <v>59300</v>
      </c>
      <c r="CD910" s="38">
        <v>15</v>
      </c>
      <c r="CE910" s="38">
        <v>7</v>
      </c>
      <c r="CF910" s="37">
        <v>35900</v>
      </c>
      <c r="CG910" s="37">
        <v>59300</v>
      </c>
      <c r="CH910" s="38">
        <v>60.5</v>
      </c>
      <c r="CI910" s="38">
        <v>9.5</v>
      </c>
      <c r="CJ910" s="37">
        <v>7800</v>
      </c>
      <c r="CK910" s="37">
        <v>59300</v>
      </c>
      <c r="CL910" s="38">
        <v>13.2</v>
      </c>
      <c r="CM910" s="38">
        <v>6.6</v>
      </c>
    </row>
    <row r="911" spans="1:91" x14ac:dyDescent="0.3">
      <c r="A911" s="6" t="s">
        <v>318</v>
      </c>
      <c r="B911" s="7">
        <v>11100</v>
      </c>
      <c r="C911" s="7">
        <v>53800</v>
      </c>
      <c r="D911" s="8">
        <v>20.6</v>
      </c>
      <c r="E911" s="8">
        <v>6.8</v>
      </c>
      <c r="F911" s="7">
        <v>34600</v>
      </c>
      <c r="G911" s="7">
        <v>53800</v>
      </c>
      <c r="H911" s="8">
        <v>64.3</v>
      </c>
      <c r="I911" s="8">
        <v>8.1</v>
      </c>
      <c r="J911" s="7">
        <v>3800</v>
      </c>
      <c r="K911" s="7">
        <v>53800</v>
      </c>
      <c r="L911" s="8">
        <v>7.1</v>
      </c>
      <c r="M911" s="8">
        <v>4.3</v>
      </c>
      <c r="AA911" s="24" t="s">
        <v>857</v>
      </c>
      <c r="AB911" s="25">
        <v>29900</v>
      </c>
      <c r="AC911" s="25">
        <v>83900</v>
      </c>
      <c r="AD911" s="26">
        <v>35.700000000000003</v>
      </c>
      <c r="AE911" s="26">
        <v>6.5</v>
      </c>
      <c r="AF911" s="25">
        <v>6400</v>
      </c>
      <c r="AG911" s="25">
        <v>83900</v>
      </c>
      <c r="AH911" s="26">
        <v>7.6</v>
      </c>
      <c r="AI911" s="26">
        <v>3.6</v>
      </c>
      <c r="AJ911" s="25">
        <v>63800</v>
      </c>
      <c r="AK911" s="25">
        <v>83900</v>
      </c>
      <c r="AL911" s="26">
        <v>76.099999999999994</v>
      </c>
      <c r="AM911" s="26">
        <v>5.8</v>
      </c>
      <c r="BA911" s="36" t="s">
        <v>919</v>
      </c>
      <c r="BB911" s="37">
        <v>15500</v>
      </c>
      <c r="BC911" s="37">
        <v>78700</v>
      </c>
      <c r="BD911" s="38">
        <v>19.7</v>
      </c>
      <c r="BE911" s="38">
        <v>5.7</v>
      </c>
      <c r="BF911" s="37">
        <v>47800</v>
      </c>
      <c r="BG911" s="37">
        <v>78700</v>
      </c>
      <c r="BH911" s="38">
        <v>60.7</v>
      </c>
      <c r="BI911" s="38">
        <v>7</v>
      </c>
      <c r="BJ911" s="37">
        <v>6600</v>
      </c>
      <c r="BK911" s="37">
        <v>78700</v>
      </c>
      <c r="BL911" s="38">
        <v>8.4</v>
      </c>
      <c r="BM911" s="38">
        <v>4</v>
      </c>
      <c r="CA911" s="33" t="s">
        <v>1030</v>
      </c>
      <c r="CB911" s="37">
        <v>25400</v>
      </c>
      <c r="CC911" s="37">
        <v>84600</v>
      </c>
      <c r="CD911" s="38">
        <v>30.1</v>
      </c>
      <c r="CE911" s="38">
        <v>6.4</v>
      </c>
      <c r="CF911" s="37">
        <v>63500</v>
      </c>
      <c r="CG911" s="37">
        <v>84600</v>
      </c>
      <c r="CH911" s="38">
        <v>75</v>
      </c>
      <c r="CI911" s="38">
        <v>6</v>
      </c>
      <c r="CJ911" s="37">
        <v>6800</v>
      </c>
      <c r="CK911" s="37">
        <v>84600</v>
      </c>
      <c r="CL911" s="38">
        <v>8</v>
      </c>
      <c r="CM911" s="38">
        <v>3.8</v>
      </c>
    </row>
    <row r="912" spans="1:91" x14ac:dyDescent="0.3">
      <c r="A912" s="6" t="s">
        <v>319</v>
      </c>
      <c r="B912" s="7">
        <v>29900</v>
      </c>
      <c r="C912" s="7">
        <v>83900</v>
      </c>
      <c r="D912" s="8">
        <v>35.700000000000003</v>
      </c>
      <c r="E912" s="8">
        <v>6.5</v>
      </c>
      <c r="F912" s="7">
        <v>63800</v>
      </c>
      <c r="G912" s="7">
        <v>83900</v>
      </c>
      <c r="H912" s="8">
        <v>76.099999999999994</v>
      </c>
      <c r="I912" s="8">
        <v>5.8</v>
      </c>
      <c r="J912" s="7">
        <v>6400</v>
      </c>
      <c r="K912" s="7">
        <v>83900</v>
      </c>
      <c r="L912" s="8">
        <v>7.6</v>
      </c>
      <c r="M912" s="8">
        <v>3.6</v>
      </c>
      <c r="AA912" s="24" t="s">
        <v>858</v>
      </c>
      <c r="AB912" s="25">
        <v>18800</v>
      </c>
      <c r="AC912" s="25">
        <v>55800</v>
      </c>
      <c r="AD912" s="26">
        <v>33.6</v>
      </c>
      <c r="AE912" s="26">
        <v>7.9</v>
      </c>
      <c r="AF912" s="25">
        <v>2200</v>
      </c>
      <c r="AG912" s="25">
        <v>55800</v>
      </c>
      <c r="AH912" s="26">
        <v>3.9</v>
      </c>
      <c r="AI912" s="25" t="s">
        <v>100</v>
      </c>
      <c r="AJ912" s="25">
        <v>39100</v>
      </c>
      <c r="AK912" s="25">
        <v>55800</v>
      </c>
      <c r="AL912" s="26">
        <v>70.099999999999994</v>
      </c>
      <c r="AM912" s="26">
        <v>7.7</v>
      </c>
      <c r="BA912" s="36" t="s">
        <v>920</v>
      </c>
      <c r="BB912" s="37">
        <v>29400</v>
      </c>
      <c r="BC912" s="37">
        <v>74000</v>
      </c>
      <c r="BD912" s="38">
        <v>39.700000000000003</v>
      </c>
      <c r="BE912" s="38">
        <v>7.2</v>
      </c>
      <c r="BF912" s="37">
        <v>59800</v>
      </c>
      <c r="BG912" s="37">
        <v>74000</v>
      </c>
      <c r="BH912" s="38">
        <v>80.900000000000006</v>
      </c>
      <c r="BI912" s="38">
        <v>5.8</v>
      </c>
      <c r="BJ912" s="37">
        <v>2200</v>
      </c>
      <c r="BK912" s="37">
        <v>74000</v>
      </c>
      <c r="BL912" s="38">
        <v>3</v>
      </c>
      <c r="BM912" s="37" t="s">
        <v>100</v>
      </c>
      <c r="CA912" s="33" t="s">
        <v>922</v>
      </c>
      <c r="CB912" s="37">
        <v>18000</v>
      </c>
      <c r="CC912" s="37">
        <v>52700</v>
      </c>
      <c r="CD912" s="38">
        <v>34.200000000000003</v>
      </c>
      <c r="CE912" s="38">
        <v>9.3000000000000007</v>
      </c>
      <c r="CF912" s="37">
        <v>42000</v>
      </c>
      <c r="CG912" s="37">
        <v>52700</v>
      </c>
      <c r="CH912" s="38">
        <v>79.8</v>
      </c>
      <c r="CI912" s="38">
        <v>7.9</v>
      </c>
      <c r="CJ912" s="37">
        <v>2400</v>
      </c>
      <c r="CK912" s="37">
        <v>52700</v>
      </c>
      <c r="CL912" s="38">
        <v>4.5</v>
      </c>
      <c r="CM912" s="37" t="s">
        <v>100</v>
      </c>
    </row>
    <row r="913" spans="1:91" x14ac:dyDescent="0.3">
      <c r="A913" s="6" t="s">
        <v>320</v>
      </c>
      <c r="B913" s="7">
        <v>18800</v>
      </c>
      <c r="C913" s="7">
        <v>55800</v>
      </c>
      <c r="D913" s="8">
        <v>33.6</v>
      </c>
      <c r="E913" s="8">
        <v>7.9</v>
      </c>
      <c r="F913" s="7">
        <v>39100</v>
      </c>
      <c r="G913" s="7">
        <v>55800</v>
      </c>
      <c r="H913" s="8">
        <v>70.099999999999994</v>
      </c>
      <c r="I913" s="8">
        <v>7.7</v>
      </c>
      <c r="J913" s="7">
        <v>2200</v>
      </c>
      <c r="K913" s="7">
        <v>55800</v>
      </c>
      <c r="L913" s="8">
        <v>3.9</v>
      </c>
      <c r="M913" s="7" t="s">
        <v>100</v>
      </c>
      <c r="AA913" s="24" t="s">
        <v>859</v>
      </c>
      <c r="AB913" s="25">
        <v>8900</v>
      </c>
      <c r="AC913" s="25">
        <v>43000</v>
      </c>
      <c r="AD913" s="26">
        <v>20.8</v>
      </c>
      <c r="AE913" s="26">
        <v>9.3000000000000007</v>
      </c>
      <c r="AF913" s="25">
        <v>4400</v>
      </c>
      <c r="AG913" s="25">
        <v>43000</v>
      </c>
      <c r="AH913" s="26">
        <v>10.1</v>
      </c>
      <c r="AI913" s="25" t="s">
        <v>100</v>
      </c>
      <c r="AJ913" s="25">
        <v>23900</v>
      </c>
      <c r="AK913" s="25">
        <v>43000</v>
      </c>
      <c r="AL913" s="26">
        <v>55.5</v>
      </c>
      <c r="AM913" s="26">
        <v>11.4</v>
      </c>
      <c r="BA913" s="36" t="s">
        <v>921</v>
      </c>
      <c r="BB913" s="37">
        <v>5900</v>
      </c>
      <c r="BC913" s="37">
        <v>55900</v>
      </c>
      <c r="BD913" s="38">
        <v>10.6</v>
      </c>
      <c r="BE913" s="38">
        <v>5.6</v>
      </c>
      <c r="BF913" s="37">
        <v>31700</v>
      </c>
      <c r="BG913" s="37">
        <v>55900</v>
      </c>
      <c r="BH913" s="38">
        <v>56.7</v>
      </c>
      <c r="BI913" s="38">
        <v>8.9</v>
      </c>
      <c r="BJ913" s="37">
        <v>6700</v>
      </c>
      <c r="BK913" s="37">
        <v>55900</v>
      </c>
      <c r="BL913" s="38">
        <v>12</v>
      </c>
      <c r="BM913" s="38">
        <v>5.9</v>
      </c>
      <c r="CA913" s="33" t="s">
        <v>923</v>
      </c>
      <c r="CB913" s="37">
        <v>29800</v>
      </c>
      <c r="CC913" s="37">
        <v>93800</v>
      </c>
      <c r="CD913" s="38">
        <v>31.8</v>
      </c>
      <c r="CE913" s="38">
        <v>6.8</v>
      </c>
      <c r="CF913" s="37">
        <v>63900</v>
      </c>
      <c r="CG913" s="37">
        <v>93800</v>
      </c>
      <c r="CH913" s="38">
        <v>68.099999999999994</v>
      </c>
      <c r="CI913" s="38">
        <v>6.8</v>
      </c>
      <c r="CJ913" s="37">
        <v>10000</v>
      </c>
      <c r="CK913" s="37">
        <v>93800</v>
      </c>
      <c r="CL913" s="38">
        <v>10.6</v>
      </c>
      <c r="CM913" s="38">
        <v>4.5</v>
      </c>
    </row>
    <row r="914" spans="1:91" x14ac:dyDescent="0.3">
      <c r="A914" s="6" t="s">
        <v>321</v>
      </c>
      <c r="B914" s="7">
        <v>8900</v>
      </c>
      <c r="C914" s="7">
        <v>43000</v>
      </c>
      <c r="D914" s="8">
        <v>20.8</v>
      </c>
      <c r="E914" s="8">
        <v>9.3000000000000007</v>
      </c>
      <c r="F914" s="7">
        <v>23900</v>
      </c>
      <c r="G914" s="7">
        <v>43000</v>
      </c>
      <c r="H914" s="8">
        <v>55.5</v>
      </c>
      <c r="I914" s="8">
        <v>11.4</v>
      </c>
      <c r="J914" s="7">
        <v>4400</v>
      </c>
      <c r="K914" s="7">
        <v>43000</v>
      </c>
      <c r="L914" s="8">
        <v>10.1</v>
      </c>
      <c r="M914" s="7" t="s">
        <v>100</v>
      </c>
      <c r="AA914" s="24" t="s">
        <v>860</v>
      </c>
      <c r="AB914" s="25">
        <v>14300</v>
      </c>
      <c r="AC914" s="25">
        <v>47800</v>
      </c>
      <c r="AD914" s="26">
        <v>29.8</v>
      </c>
      <c r="AE914" s="26">
        <v>7.3</v>
      </c>
      <c r="AF914" s="25">
        <v>3800</v>
      </c>
      <c r="AG914" s="25">
        <v>47800</v>
      </c>
      <c r="AH914" s="26">
        <v>7.9</v>
      </c>
      <c r="AI914" s="26">
        <v>4.3</v>
      </c>
      <c r="AJ914" s="25">
        <v>33400</v>
      </c>
      <c r="AK914" s="25">
        <v>47800</v>
      </c>
      <c r="AL914" s="26">
        <v>69.900000000000006</v>
      </c>
      <c r="AM914" s="26">
        <v>7.4</v>
      </c>
      <c r="BA914" s="36" t="s">
        <v>1030</v>
      </c>
      <c r="BB914" s="37">
        <v>21000</v>
      </c>
      <c r="BC914" s="37">
        <v>87200</v>
      </c>
      <c r="BD914" s="38">
        <v>24</v>
      </c>
      <c r="BE914" s="38">
        <v>6</v>
      </c>
      <c r="BF914" s="37">
        <v>56900</v>
      </c>
      <c r="BG914" s="37">
        <v>87200</v>
      </c>
      <c r="BH914" s="38">
        <v>65.3</v>
      </c>
      <c r="BI914" s="38">
        <v>6.7</v>
      </c>
      <c r="BJ914" s="37">
        <v>9700</v>
      </c>
      <c r="BK914" s="37">
        <v>87200</v>
      </c>
      <c r="BL914" s="38">
        <v>11.1</v>
      </c>
      <c r="BM914" s="38">
        <v>4.4000000000000004</v>
      </c>
      <c r="CA914" s="33" t="s">
        <v>924</v>
      </c>
      <c r="CB914" s="37">
        <v>26900</v>
      </c>
      <c r="CC914" s="37">
        <v>77800</v>
      </c>
      <c r="CD914" s="38">
        <v>34.6</v>
      </c>
      <c r="CE914" s="38">
        <v>7</v>
      </c>
      <c r="CF914" s="37">
        <v>60100</v>
      </c>
      <c r="CG914" s="37">
        <v>77800</v>
      </c>
      <c r="CH914" s="38">
        <v>77.3</v>
      </c>
      <c r="CI914" s="38">
        <v>6.2</v>
      </c>
      <c r="CJ914" s="37">
        <v>5100</v>
      </c>
      <c r="CK914" s="37">
        <v>77800</v>
      </c>
      <c r="CL914" s="38">
        <v>6.6</v>
      </c>
      <c r="CM914" s="38">
        <v>3.7</v>
      </c>
    </row>
    <row r="915" spans="1:91" x14ac:dyDescent="0.3">
      <c r="A915" s="6" t="s">
        <v>322</v>
      </c>
      <c r="B915" s="7">
        <v>14300</v>
      </c>
      <c r="C915" s="7">
        <v>47800</v>
      </c>
      <c r="D915" s="8">
        <v>29.8</v>
      </c>
      <c r="E915" s="8">
        <v>7.3</v>
      </c>
      <c r="F915" s="7">
        <v>33400</v>
      </c>
      <c r="G915" s="7">
        <v>47800</v>
      </c>
      <c r="H915" s="8">
        <v>69.900000000000006</v>
      </c>
      <c r="I915" s="8">
        <v>7.4</v>
      </c>
      <c r="J915" s="7">
        <v>3800</v>
      </c>
      <c r="K915" s="7">
        <v>47800</v>
      </c>
      <c r="L915" s="8">
        <v>7.9</v>
      </c>
      <c r="M915" s="8">
        <v>4.3</v>
      </c>
      <c r="AA915" s="24" t="s">
        <v>861</v>
      </c>
      <c r="AB915" s="25">
        <v>20400</v>
      </c>
      <c r="AC915" s="25">
        <v>53300</v>
      </c>
      <c r="AD915" s="26">
        <v>38.299999999999997</v>
      </c>
      <c r="AE915" s="26">
        <v>8.9</v>
      </c>
      <c r="AF915" s="25">
        <v>2900</v>
      </c>
      <c r="AG915" s="25">
        <v>53300</v>
      </c>
      <c r="AH915" s="26">
        <v>5.5</v>
      </c>
      <c r="AI915" s="25" t="s">
        <v>100</v>
      </c>
      <c r="AJ915" s="25">
        <v>42000</v>
      </c>
      <c r="AK915" s="25">
        <v>53300</v>
      </c>
      <c r="AL915" s="26">
        <v>78.8</v>
      </c>
      <c r="AM915" s="26">
        <v>7.5</v>
      </c>
      <c r="BA915" s="36" t="s">
        <v>922</v>
      </c>
      <c r="BB915" s="37">
        <v>17800</v>
      </c>
      <c r="BC915" s="37">
        <v>54400</v>
      </c>
      <c r="BD915" s="38">
        <v>32.700000000000003</v>
      </c>
      <c r="BE915" s="38">
        <v>8.6</v>
      </c>
      <c r="BF915" s="37">
        <v>39200</v>
      </c>
      <c r="BG915" s="37">
        <v>54400</v>
      </c>
      <c r="BH915" s="38">
        <v>72.099999999999994</v>
      </c>
      <c r="BI915" s="38">
        <v>8.1999999999999993</v>
      </c>
      <c r="BJ915" s="37">
        <v>6000</v>
      </c>
      <c r="BK915" s="37">
        <v>54400</v>
      </c>
      <c r="BL915" s="38">
        <v>11</v>
      </c>
      <c r="BM915" s="38">
        <v>5.7</v>
      </c>
      <c r="CA915" s="33" t="s">
        <v>925</v>
      </c>
      <c r="CB915" s="37">
        <v>16600</v>
      </c>
      <c r="CC915" s="37">
        <v>52000</v>
      </c>
      <c r="CD915" s="38">
        <v>31.9</v>
      </c>
      <c r="CE915" s="38">
        <v>7.5</v>
      </c>
      <c r="CF915" s="37">
        <v>36700</v>
      </c>
      <c r="CG915" s="37">
        <v>52000</v>
      </c>
      <c r="CH915" s="38">
        <v>70.599999999999994</v>
      </c>
      <c r="CI915" s="38">
        <v>7.4</v>
      </c>
      <c r="CJ915" s="37">
        <v>3300</v>
      </c>
      <c r="CK915" s="37">
        <v>52000</v>
      </c>
      <c r="CL915" s="38">
        <v>6.3</v>
      </c>
      <c r="CM915" s="37" t="s">
        <v>100</v>
      </c>
    </row>
    <row r="916" spans="1:91" x14ac:dyDescent="0.3">
      <c r="A916" s="6" t="s">
        <v>323</v>
      </c>
      <c r="B916" s="7">
        <v>20400</v>
      </c>
      <c r="C916" s="7">
        <v>53300</v>
      </c>
      <c r="D916" s="8">
        <v>38.299999999999997</v>
      </c>
      <c r="E916" s="8">
        <v>8.9</v>
      </c>
      <c r="F916" s="7">
        <v>42000</v>
      </c>
      <c r="G916" s="7">
        <v>53300</v>
      </c>
      <c r="H916" s="8">
        <v>78.8</v>
      </c>
      <c r="I916" s="8">
        <v>7.5</v>
      </c>
      <c r="J916" s="7">
        <v>2900</v>
      </c>
      <c r="K916" s="7">
        <v>53300</v>
      </c>
      <c r="L916" s="8">
        <v>5.5</v>
      </c>
      <c r="M916" s="7" t="s">
        <v>100</v>
      </c>
      <c r="AA916" s="24" t="s">
        <v>862</v>
      </c>
      <c r="AB916" s="25">
        <v>19400</v>
      </c>
      <c r="AC916" s="25">
        <v>59300</v>
      </c>
      <c r="AD916" s="26">
        <v>32.700000000000003</v>
      </c>
      <c r="AE916" s="26">
        <v>7.8</v>
      </c>
      <c r="AF916" s="25">
        <v>2900</v>
      </c>
      <c r="AG916" s="25">
        <v>59300</v>
      </c>
      <c r="AH916" s="26">
        <v>4.9000000000000004</v>
      </c>
      <c r="AI916" s="25" t="s">
        <v>100</v>
      </c>
      <c r="AJ916" s="25">
        <v>46700</v>
      </c>
      <c r="AK916" s="25">
        <v>59300</v>
      </c>
      <c r="AL916" s="26">
        <v>78.7</v>
      </c>
      <c r="AM916" s="26">
        <v>6.8</v>
      </c>
      <c r="BA916" s="36" t="s">
        <v>923</v>
      </c>
      <c r="BB916" s="37">
        <v>37200</v>
      </c>
      <c r="BC916" s="37">
        <v>96700</v>
      </c>
      <c r="BD916" s="38">
        <v>38.5</v>
      </c>
      <c r="BE916" s="38">
        <v>7</v>
      </c>
      <c r="BF916" s="37">
        <v>71700</v>
      </c>
      <c r="BG916" s="37">
        <v>96700</v>
      </c>
      <c r="BH916" s="38">
        <v>74.2</v>
      </c>
      <c r="BI916" s="38">
        <v>6.3</v>
      </c>
      <c r="BJ916" s="37">
        <v>6800</v>
      </c>
      <c r="BK916" s="37">
        <v>96700</v>
      </c>
      <c r="BL916" s="38">
        <v>7</v>
      </c>
      <c r="BM916" s="38">
        <v>3.7</v>
      </c>
      <c r="CA916" s="33" t="s">
        <v>927</v>
      </c>
      <c r="CB916" s="37">
        <v>28300</v>
      </c>
      <c r="CC916" s="37">
        <v>86600</v>
      </c>
      <c r="CD916" s="38">
        <v>32.700000000000003</v>
      </c>
      <c r="CE916" s="38">
        <v>6.5</v>
      </c>
      <c r="CF916" s="37">
        <v>53100</v>
      </c>
      <c r="CG916" s="37">
        <v>86600</v>
      </c>
      <c r="CH916" s="38">
        <v>61.3</v>
      </c>
      <c r="CI916" s="38">
        <v>6.7</v>
      </c>
      <c r="CJ916" s="37">
        <v>7300</v>
      </c>
      <c r="CK916" s="37">
        <v>86600</v>
      </c>
      <c r="CL916" s="38">
        <v>8.4</v>
      </c>
      <c r="CM916" s="38">
        <v>3.8</v>
      </c>
    </row>
    <row r="917" spans="1:91" x14ac:dyDescent="0.3">
      <c r="A917" s="6" t="s">
        <v>324</v>
      </c>
      <c r="B917" s="7">
        <v>19400</v>
      </c>
      <c r="C917" s="7">
        <v>59300</v>
      </c>
      <c r="D917" s="8">
        <v>32.700000000000003</v>
      </c>
      <c r="E917" s="8">
        <v>7.8</v>
      </c>
      <c r="F917" s="7">
        <v>46700</v>
      </c>
      <c r="G917" s="7">
        <v>59300</v>
      </c>
      <c r="H917" s="8">
        <v>78.7</v>
      </c>
      <c r="I917" s="8">
        <v>6.8</v>
      </c>
      <c r="J917" s="7">
        <v>2900</v>
      </c>
      <c r="K917" s="7">
        <v>59300</v>
      </c>
      <c r="L917" s="8">
        <v>4.9000000000000004</v>
      </c>
      <c r="M917" s="7" t="s">
        <v>100</v>
      </c>
      <c r="AA917" s="24" t="s">
        <v>863</v>
      </c>
      <c r="AB917" s="25">
        <v>50500</v>
      </c>
      <c r="AC917" s="25">
        <v>143300</v>
      </c>
      <c r="AD917" s="26">
        <v>35.299999999999997</v>
      </c>
      <c r="AE917" s="26">
        <v>5.3</v>
      </c>
      <c r="AF917" s="25">
        <v>11000</v>
      </c>
      <c r="AG917" s="25">
        <v>143300</v>
      </c>
      <c r="AH917" s="26">
        <v>7.7</v>
      </c>
      <c r="AI917" s="26">
        <v>3</v>
      </c>
      <c r="AJ917" s="25">
        <v>105000</v>
      </c>
      <c r="AK917" s="25">
        <v>143300</v>
      </c>
      <c r="AL917" s="26">
        <v>73.3</v>
      </c>
      <c r="AM917" s="26">
        <v>4.9000000000000004</v>
      </c>
      <c r="BA917" s="36" t="s">
        <v>924</v>
      </c>
      <c r="BB917" s="37">
        <v>28100</v>
      </c>
      <c r="BC917" s="37">
        <v>76300</v>
      </c>
      <c r="BD917" s="38">
        <v>36.9</v>
      </c>
      <c r="BE917" s="38">
        <v>7.1</v>
      </c>
      <c r="BF917" s="37">
        <v>52700</v>
      </c>
      <c r="BG917" s="37">
        <v>76300</v>
      </c>
      <c r="BH917" s="38">
        <v>69.099999999999994</v>
      </c>
      <c r="BI917" s="38">
        <v>6.8</v>
      </c>
      <c r="BJ917" s="37">
        <v>6900</v>
      </c>
      <c r="BK917" s="37">
        <v>76300</v>
      </c>
      <c r="BL917" s="38">
        <v>9</v>
      </c>
      <c r="BM917" s="38">
        <v>4.2</v>
      </c>
      <c r="CA917" s="33" t="s">
        <v>928</v>
      </c>
      <c r="CB917" s="37">
        <v>22800</v>
      </c>
      <c r="CC917" s="37">
        <v>57100</v>
      </c>
      <c r="CD917" s="38">
        <v>39.9</v>
      </c>
      <c r="CE917" s="38">
        <v>8.1</v>
      </c>
      <c r="CF917" s="37">
        <v>47900</v>
      </c>
      <c r="CG917" s="37">
        <v>57100</v>
      </c>
      <c r="CH917" s="38">
        <v>83.9</v>
      </c>
      <c r="CI917" s="38">
        <v>6</v>
      </c>
      <c r="CJ917" s="37">
        <v>2400</v>
      </c>
      <c r="CK917" s="37">
        <v>57100</v>
      </c>
      <c r="CL917" s="38">
        <v>4.3</v>
      </c>
      <c r="CM917" s="37" t="s">
        <v>100</v>
      </c>
    </row>
    <row r="918" spans="1:91" x14ac:dyDescent="0.3">
      <c r="A918" s="6" t="s">
        <v>325</v>
      </c>
      <c r="B918" s="7">
        <v>50500</v>
      </c>
      <c r="C918" s="7">
        <v>143300</v>
      </c>
      <c r="D918" s="8">
        <v>35.299999999999997</v>
      </c>
      <c r="E918" s="8">
        <v>5.3</v>
      </c>
      <c r="F918" s="7">
        <v>105000</v>
      </c>
      <c r="G918" s="7">
        <v>143300</v>
      </c>
      <c r="H918" s="8">
        <v>73.3</v>
      </c>
      <c r="I918" s="8">
        <v>4.9000000000000004</v>
      </c>
      <c r="J918" s="7">
        <v>11000</v>
      </c>
      <c r="K918" s="7">
        <v>143300</v>
      </c>
      <c r="L918" s="8">
        <v>7.7</v>
      </c>
      <c r="M918" s="8">
        <v>3</v>
      </c>
      <c r="AA918" s="24" t="s">
        <v>864</v>
      </c>
      <c r="AB918" s="25">
        <v>19200</v>
      </c>
      <c r="AC918" s="25">
        <v>53800</v>
      </c>
      <c r="AD918" s="26">
        <v>35.799999999999997</v>
      </c>
      <c r="AE918" s="26">
        <v>8.1</v>
      </c>
      <c r="AF918" s="25">
        <v>2000</v>
      </c>
      <c r="AG918" s="25">
        <v>53800</v>
      </c>
      <c r="AH918" s="26">
        <v>3.6</v>
      </c>
      <c r="AI918" s="25" t="s">
        <v>100</v>
      </c>
      <c r="AJ918" s="25">
        <v>42800</v>
      </c>
      <c r="AK918" s="25">
        <v>53800</v>
      </c>
      <c r="AL918" s="26">
        <v>79.5</v>
      </c>
      <c r="AM918" s="26">
        <v>6.8</v>
      </c>
      <c r="BA918" s="36" t="s">
        <v>925</v>
      </c>
      <c r="BB918" s="37">
        <v>15600</v>
      </c>
      <c r="BC918" s="37">
        <v>51700</v>
      </c>
      <c r="BD918" s="38">
        <v>30.2</v>
      </c>
      <c r="BE918" s="38">
        <v>7.2</v>
      </c>
      <c r="BF918" s="37">
        <v>37700</v>
      </c>
      <c r="BG918" s="37">
        <v>51700</v>
      </c>
      <c r="BH918" s="38">
        <v>73</v>
      </c>
      <c r="BI918" s="38">
        <v>7</v>
      </c>
      <c r="BJ918" s="37">
        <v>1700</v>
      </c>
      <c r="BK918" s="37">
        <v>51700</v>
      </c>
      <c r="BL918" s="38">
        <v>3.3</v>
      </c>
      <c r="BM918" s="37" t="s">
        <v>100</v>
      </c>
      <c r="CA918" s="33" t="s">
        <v>1052</v>
      </c>
      <c r="CB918" s="37">
        <v>45500</v>
      </c>
      <c r="CC918" s="37">
        <v>134900</v>
      </c>
      <c r="CD918" s="38">
        <v>33.700000000000003</v>
      </c>
      <c r="CE918" s="38">
        <v>5.2</v>
      </c>
      <c r="CF918" s="37">
        <v>101200</v>
      </c>
      <c r="CG918" s="37">
        <v>134900</v>
      </c>
      <c r="CH918" s="38">
        <v>75</v>
      </c>
      <c r="CI918" s="38">
        <v>4.8</v>
      </c>
      <c r="CJ918" s="37">
        <v>8100</v>
      </c>
      <c r="CK918" s="37">
        <v>134900</v>
      </c>
      <c r="CL918" s="38">
        <v>6</v>
      </c>
      <c r="CM918" s="38">
        <v>2.6</v>
      </c>
    </row>
    <row r="919" spans="1:91" x14ac:dyDescent="0.3">
      <c r="A919" s="6" t="s">
        <v>326</v>
      </c>
      <c r="B919" s="7">
        <v>19200</v>
      </c>
      <c r="C919" s="7">
        <v>53800</v>
      </c>
      <c r="D919" s="8">
        <v>35.799999999999997</v>
      </c>
      <c r="E919" s="8">
        <v>8.1</v>
      </c>
      <c r="F919" s="7">
        <v>42800</v>
      </c>
      <c r="G919" s="7">
        <v>53800</v>
      </c>
      <c r="H919" s="8">
        <v>79.5</v>
      </c>
      <c r="I919" s="8">
        <v>6.8</v>
      </c>
      <c r="J919" s="7">
        <v>2000</v>
      </c>
      <c r="K919" s="7">
        <v>53800</v>
      </c>
      <c r="L919" s="8">
        <v>3.6</v>
      </c>
      <c r="M919" s="7" t="s">
        <v>100</v>
      </c>
      <c r="AA919" s="24" t="s">
        <v>865</v>
      </c>
      <c r="AB919" s="25">
        <v>10100</v>
      </c>
      <c r="AC919" s="25">
        <v>46500</v>
      </c>
      <c r="AD919" s="26">
        <v>21.8</v>
      </c>
      <c r="AE919" s="26">
        <v>7.7</v>
      </c>
      <c r="AF919" s="25">
        <v>3600</v>
      </c>
      <c r="AG919" s="25">
        <v>46500</v>
      </c>
      <c r="AH919" s="26">
        <v>7.7</v>
      </c>
      <c r="AI919" s="26">
        <v>4.9000000000000004</v>
      </c>
      <c r="AJ919" s="25">
        <v>30500</v>
      </c>
      <c r="AK919" s="25">
        <v>46500</v>
      </c>
      <c r="AL919" s="26">
        <v>65.7</v>
      </c>
      <c r="AM919" s="26">
        <v>8.8000000000000007</v>
      </c>
      <c r="BA919" s="36" t="s">
        <v>927</v>
      </c>
      <c r="BB919" s="37">
        <v>23700</v>
      </c>
      <c r="BC919" s="37">
        <v>87400</v>
      </c>
      <c r="BD919" s="38">
        <v>27.1</v>
      </c>
      <c r="BE919" s="38">
        <v>5.6</v>
      </c>
      <c r="BF919" s="37">
        <v>61200</v>
      </c>
      <c r="BG919" s="37">
        <v>87400</v>
      </c>
      <c r="BH919" s="38">
        <v>70.099999999999994</v>
      </c>
      <c r="BI919" s="38">
        <v>5.8</v>
      </c>
      <c r="BJ919" s="37">
        <v>7500</v>
      </c>
      <c r="BK919" s="37">
        <v>87400</v>
      </c>
      <c r="BL919" s="38">
        <v>8.6</v>
      </c>
      <c r="BM919" s="38">
        <v>3.6</v>
      </c>
      <c r="CA919" s="33" t="s">
        <v>1054</v>
      </c>
      <c r="CB919" s="37">
        <v>34500</v>
      </c>
      <c r="CC919" s="37">
        <v>105500</v>
      </c>
      <c r="CD919" s="38">
        <v>32.700000000000003</v>
      </c>
      <c r="CE919" s="38">
        <v>6.3</v>
      </c>
      <c r="CF919" s="37">
        <v>76600</v>
      </c>
      <c r="CG919" s="37">
        <v>105500</v>
      </c>
      <c r="CH919" s="38">
        <v>72.599999999999994</v>
      </c>
      <c r="CI919" s="38">
        <v>6</v>
      </c>
      <c r="CJ919" s="37">
        <v>6300</v>
      </c>
      <c r="CK919" s="37">
        <v>105500</v>
      </c>
      <c r="CL919" s="38">
        <v>5.9</v>
      </c>
      <c r="CM919" s="38">
        <v>3.2</v>
      </c>
    </row>
    <row r="920" spans="1:91" x14ac:dyDescent="0.3">
      <c r="A920" s="6" t="s">
        <v>327</v>
      </c>
      <c r="B920" s="7">
        <v>10100</v>
      </c>
      <c r="C920" s="7">
        <v>46500</v>
      </c>
      <c r="D920" s="8">
        <v>21.8</v>
      </c>
      <c r="E920" s="8">
        <v>7.7</v>
      </c>
      <c r="F920" s="7">
        <v>30500</v>
      </c>
      <c r="G920" s="7">
        <v>46500</v>
      </c>
      <c r="H920" s="8">
        <v>65.7</v>
      </c>
      <c r="I920" s="8">
        <v>8.8000000000000007</v>
      </c>
      <c r="J920" s="7">
        <v>3600</v>
      </c>
      <c r="K920" s="7">
        <v>46500</v>
      </c>
      <c r="L920" s="8">
        <v>7.7</v>
      </c>
      <c r="M920" s="8">
        <v>4.9000000000000004</v>
      </c>
      <c r="AA920" s="24" t="s">
        <v>866</v>
      </c>
      <c r="AB920" s="25">
        <v>12100</v>
      </c>
      <c r="AC920" s="25">
        <v>75000</v>
      </c>
      <c r="AD920" s="26">
        <v>16.100000000000001</v>
      </c>
      <c r="AE920" s="26">
        <v>5.6</v>
      </c>
      <c r="AF920" s="25">
        <v>6400</v>
      </c>
      <c r="AG920" s="25">
        <v>75000</v>
      </c>
      <c r="AH920" s="26">
        <v>8.5</v>
      </c>
      <c r="AI920" s="26">
        <v>4.2</v>
      </c>
      <c r="AJ920" s="25">
        <v>48900</v>
      </c>
      <c r="AK920" s="25">
        <v>75000</v>
      </c>
      <c r="AL920" s="26">
        <v>65.2</v>
      </c>
      <c r="AM920" s="26">
        <v>7.2</v>
      </c>
      <c r="BA920" s="36" t="s">
        <v>1052</v>
      </c>
      <c r="BB920" s="37">
        <v>43700</v>
      </c>
      <c r="BC920" s="37">
        <v>134000</v>
      </c>
      <c r="BD920" s="38">
        <v>32.6</v>
      </c>
      <c r="BE920" s="38">
        <v>4.9000000000000004</v>
      </c>
      <c r="BF920" s="37">
        <v>94600</v>
      </c>
      <c r="BG920" s="37">
        <v>134000</v>
      </c>
      <c r="BH920" s="38">
        <v>70.599999999999994</v>
      </c>
      <c r="BI920" s="38">
        <v>4.8</v>
      </c>
      <c r="BJ920" s="37">
        <v>8400</v>
      </c>
      <c r="BK920" s="37">
        <v>134000</v>
      </c>
      <c r="BL920" s="38">
        <v>6.3</v>
      </c>
      <c r="BM920" s="38">
        <v>2.5</v>
      </c>
      <c r="CA920" s="33" t="s">
        <v>936</v>
      </c>
      <c r="CB920" s="37">
        <v>19700</v>
      </c>
      <c r="CC920" s="37">
        <v>60100</v>
      </c>
      <c r="CD920" s="38">
        <v>32.700000000000003</v>
      </c>
      <c r="CE920" s="38">
        <v>8.4</v>
      </c>
      <c r="CF920" s="37">
        <v>41600</v>
      </c>
      <c r="CG920" s="37">
        <v>60100</v>
      </c>
      <c r="CH920" s="38">
        <v>69.3</v>
      </c>
      <c r="CI920" s="38">
        <v>8.1999999999999993</v>
      </c>
      <c r="CJ920" s="37">
        <v>3200</v>
      </c>
      <c r="CK920" s="37">
        <v>60100</v>
      </c>
      <c r="CL920" s="38">
        <v>5.4</v>
      </c>
      <c r="CM920" s="37" t="s">
        <v>100</v>
      </c>
    </row>
    <row r="921" spans="1:91" x14ac:dyDescent="0.3">
      <c r="A921" s="6" t="s">
        <v>328</v>
      </c>
      <c r="B921" s="7">
        <v>12100</v>
      </c>
      <c r="C921" s="7">
        <v>75000</v>
      </c>
      <c r="D921" s="8">
        <v>16.100000000000001</v>
      </c>
      <c r="E921" s="8">
        <v>5.6</v>
      </c>
      <c r="F921" s="7">
        <v>48900</v>
      </c>
      <c r="G921" s="7">
        <v>75000</v>
      </c>
      <c r="H921" s="8">
        <v>65.2</v>
      </c>
      <c r="I921" s="8">
        <v>7.2</v>
      </c>
      <c r="J921" s="7">
        <v>6400</v>
      </c>
      <c r="K921" s="7">
        <v>75000</v>
      </c>
      <c r="L921" s="8">
        <v>8.5</v>
      </c>
      <c r="M921" s="8">
        <v>4.2</v>
      </c>
      <c r="AA921" s="24" t="s">
        <v>867</v>
      </c>
      <c r="AB921" s="25">
        <v>20200</v>
      </c>
      <c r="AC921" s="25">
        <v>68500</v>
      </c>
      <c r="AD921" s="26">
        <v>29.5</v>
      </c>
      <c r="AE921" s="26">
        <v>7.3</v>
      </c>
      <c r="AF921" s="25">
        <v>9400</v>
      </c>
      <c r="AG921" s="25">
        <v>68500</v>
      </c>
      <c r="AH921" s="26">
        <v>13.7</v>
      </c>
      <c r="AI921" s="26">
        <v>5.5</v>
      </c>
      <c r="AJ921" s="25">
        <v>48600</v>
      </c>
      <c r="AK921" s="25">
        <v>68500</v>
      </c>
      <c r="AL921" s="26">
        <v>71</v>
      </c>
      <c r="AM921" s="26">
        <v>7.2</v>
      </c>
      <c r="BA921" s="36" t="s">
        <v>928</v>
      </c>
      <c r="BB921" s="37">
        <v>24300</v>
      </c>
      <c r="BC921" s="37">
        <v>58400</v>
      </c>
      <c r="BD921" s="38">
        <v>41.6</v>
      </c>
      <c r="BE921" s="38">
        <v>8.6999999999999993</v>
      </c>
      <c r="BF921" s="37">
        <v>48300</v>
      </c>
      <c r="BG921" s="37">
        <v>58400</v>
      </c>
      <c r="BH921" s="38">
        <v>82.8</v>
      </c>
      <c r="BI921" s="38">
        <v>6.6</v>
      </c>
      <c r="BJ921" s="37">
        <v>1900</v>
      </c>
      <c r="BK921" s="37">
        <v>58400</v>
      </c>
      <c r="BL921" s="38">
        <v>3.3</v>
      </c>
      <c r="BM921" s="37" t="s">
        <v>100</v>
      </c>
      <c r="CA921" s="33" t="s">
        <v>937</v>
      </c>
      <c r="CB921" s="37">
        <v>21800</v>
      </c>
      <c r="CC921" s="37">
        <v>57000</v>
      </c>
      <c r="CD921" s="38">
        <v>38.4</v>
      </c>
      <c r="CE921" s="38">
        <v>10.3</v>
      </c>
      <c r="CF921" s="37">
        <v>38900</v>
      </c>
      <c r="CG921" s="37">
        <v>57000</v>
      </c>
      <c r="CH921" s="38">
        <v>68.3</v>
      </c>
      <c r="CI921" s="38">
        <v>9.8000000000000007</v>
      </c>
      <c r="CJ921" s="37">
        <v>6900</v>
      </c>
      <c r="CK921" s="37">
        <v>57000</v>
      </c>
      <c r="CL921" s="38">
        <v>12.2</v>
      </c>
      <c r="CM921" s="38">
        <v>6.9</v>
      </c>
    </row>
    <row r="922" spans="1:91" x14ac:dyDescent="0.3">
      <c r="A922" s="6" t="s">
        <v>329</v>
      </c>
      <c r="B922" s="7">
        <v>20200</v>
      </c>
      <c r="C922" s="7">
        <v>68500</v>
      </c>
      <c r="D922" s="8">
        <v>29.5</v>
      </c>
      <c r="E922" s="8">
        <v>7.3</v>
      </c>
      <c r="F922" s="7">
        <v>48600</v>
      </c>
      <c r="G922" s="7">
        <v>68500</v>
      </c>
      <c r="H922" s="8">
        <v>71</v>
      </c>
      <c r="I922" s="8">
        <v>7.2</v>
      </c>
      <c r="J922" s="7">
        <v>9400</v>
      </c>
      <c r="K922" s="7">
        <v>68500</v>
      </c>
      <c r="L922" s="8">
        <v>13.7</v>
      </c>
      <c r="M922" s="8">
        <v>5.5</v>
      </c>
      <c r="AA922" s="24" t="s">
        <v>868</v>
      </c>
      <c r="AB922" s="25">
        <v>26100</v>
      </c>
      <c r="AC922" s="25">
        <v>70600</v>
      </c>
      <c r="AD922" s="26">
        <v>37</v>
      </c>
      <c r="AE922" s="26">
        <v>8.1999999999999993</v>
      </c>
      <c r="AF922" s="25">
        <v>5000</v>
      </c>
      <c r="AG922" s="25">
        <v>70600</v>
      </c>
      <c r="AH922" s="26">
        <v>7</v>
      </c>
      <c r="AI922" s="26">
        <v>4.4000000000000004</v>
      </c>
      <c r="AJ922" s="25">
        <v>54300</v>
      </c>
      <c r="AK922" s="25">
        <v>70600</v>
      </c>
      <c r="AL922" s="26">
        <v>76.900000000000006</v>
      </c>
      <c r="AM922" s="26">
        <v>7.2</v>
      </c>
      <c r="BA922" s="36" t="s">
        <v>1054</v>
      </c>
      <c r="BB922" s="37">
        <v>34500</v>
      </c>
      <c r="BC922" s="37">
        <v>104200</v>
      </c>
      <c r="BD922" s="38">
        <v>33.1</v>
      </c>
      <c r="BE922" s="38">
        <v>5.9</v>
      </c>
      <c r="BF922" s="37">
        <v>77800</v>
      </c>
      <c r="BG922" s="37">
        <v>104200</v>
      </c>
      <c r="BH922" s="38">
        <v>74.7</v>
      </c>
      <c r="BI922" s="38">
        <v>5.4</v>
      </c>
      <c r="BJ922" s="37">
        <v>2500</v>
      </c>
      <c r="BK922" s="37">
        <v>104200</v>
      </c>
      <c r="BL922" s="38">
        <v>2.4</v>
      </c>
      <c r="BM922" s="37" t="s">
        <v>100</v>
      </c>
      <c r="CA922" s="33" t="s">
        <v>938</v>
      </c>
      <c r="CB922" s="37">
        <v>22600</v>
      </c>
      <c r="CC922" s="37">
        <v>57100</v>
      </c>
      <c r="CD922" s="38">
        <v>39.700000000000003</v>
      </c>
      <c r="CE922" s="38">
        <v>8.1999999999999993</v>
      </c>
      <c r="CF922" s="37">
        <v>46400</v>
      </c>
      <c r="CG922" s="37">
        <v>57100</v>
      </c>
      <c r="CH922" s="38">
        <v>81.3</v>
      </c>
      <c r="CI922" s="38">
        <v>6.5</v>
      </c>
      <c r="CJ922" s="37">
        <v>4800</v>
      </c>
      <c r="CK922" s="37">
        <v>57100</v>
      </c>
      <c r="CL922" s="38">
        <v>8.5</v>
      </c>
      <c r="CM922" s="38">
        <v>4.5999999999999996</v>
      </c>
    </row>
    <row r="923" spans="1:91" x14ac:dyDescent="0.3">
      <c r="A923" s="6" t="s">
        <v>330</v>
      </c>
      <c r="B923" s="7">
        <v>26100</v>
      </c>
      <c r="C923" s="7">
        <v>70600</v>
      </c>
      <c r="D923" s="8">
        <v>37</v>
      </c>
      <c r="E923" s="8">
        <v>8.1999999999999993</v>
      </c>
      <c r="F923" s="7">
        <v>54300</v>
      </c>
      <c r="G923" s="7">
        <v>70600</v>
      </c>
      <c r="H923" s="8">
        <v>76.900000000000006</v>
      </c>
      <c r="I923" s="8">
        <v>7.2</v>
      </c>
      <c r="J923" s="7">
        <v>5000</v>
      </c>
      <c r="K923" s="7">
        <v>70600</v>
      </c>
      <c r="L923" s="8">
        <v>7</v>
      </c>
      <c r="M923" s="8">
        <v>4.4000000000000004</v>
      </c>
      <c r="AA923" s="24" t="s">
        <v>869</v>
      </c>
      <c r="AB923" s="25">
        <v>29500</v>
      </c>
      <c r="AC923" s="25">
        <v>72500</v>
      </c>
      <c r="AD923" s="26">
        <v>40.700000000000003</v>
      </c>
      <c r="AE923" s="26">
        <v>7.3</v>
      </c>
      <c r="AF923" s="25">
        <v>2800</v>
      </c>
      <c r="AG923" s="25">
        <v>72500</v>
      </c>
      <c r="AH923" s="26">
        <v>3.8</v>
      </c>
      <c r="AI923" s="25" t="s">
        <v>100</v>
      </c>
      <c r="AJ923" s="25">
        <v>59100</v>
      </c>
      <c r="AK923" s="25">
        <v>72500</v>
      </c>
      <c r="AL923" s="26">
        <v>81.5</v>
      </c>
      <c r="AM923" s="26">
        <v>5.7</v>
      </c>
      <c r="BA923" s="36" t="s">
        <v>932</v>
      </c>
      <c r="BB923" s="37">
        <v>48800</v>
      </c>
      <c r="BC923" s="37">
        <v>120900</v>
      </c>
      <c r="BD923" s="38">
        <v>40.4</v>
      </c>
      <c r="BE923" s="38">
        <v>5.4</v>
      </c>
      <c r="BF923" s="37">
        <v>93600</v>
      </c>
      <c r="BG923" s="37">
        <v>120900</v>
      </c>
      <c r="BH923" s="38">
        <v>77.5</v>
      </c>
      <c r="BI923" s="38">
        <v>4.5999999999999996</v>
      </c>
      <c r="BJ923" s="37">
        <v>8000</v>
      </c>
      <c r="BK923" s="37">
        <v>120900</v>
      </c>
      <c r="BL923" s="38">
        <v>6.6</v>
      </c>
      <c r="BM923" s="38">
        <v>2.8</v>
      </c>
      <c r="CA923" s="33" t="s">
        <v>939</v>
      </c>
      <c r="CB923" s="37">
        <v>12800</v>
      </c>
      <c r="CC923" s="37">
        <v>51400</v>
      </c>
      <c r="CD923" s="38">
        <v>24.8</v>
      </c>
      <c r="CE923" s="38">
        <v>8.1</v>
      </c>
      <c r="CF923" s="37">
        <v>38100</v>
      </c>
      <c r="CG923" s="37">
        <v>51400</v>
      </c>
      <c r="CH923" s="38">
        <v>74.3</v>
      </c>
      <c r="CI923" s="38">
        <v>8.1999999999999993</v>
      </c>
      <c r="CJ923" s="37">
        <v>1500</v>
      </c>
      <c r="CK923" s="37">
        <v>51400</v>
      </c>
      <c r="CL923" s="38">
        <v>3</v>
      </c>
      <c r="CM923" s="37" t="s">
        <v>100</v>
      </c>
    </row>
    <row r="924" spans="1:91" x14ac:dyDescent="0.3">
      <c r="A924" s="6" t="s">
        <v>331</v>
      </c>
      <c r="B924" s="7">
        <v>29500</v>
      </c>
      <c r="C924" s="7">
        <v>72500</v>
      </c>
      <c r="D924" s="8">
        <v>40.700000000000003</v>
      </c>
      <c r="E924" s="8">
        <v>7.3</v>
      </c>
      <c r="F924" s="7">
        <v>59100</v>
      </c>
      <c r="G924" s="7">
        <v>72500</v>
      </c>
      <c r="H924" s="8">
        <v>81.5</v>
      </c>
      <c r="I924" s="8">
        <v>5.7</v>
      </c>
      <c r="J924" s="7">
        <v>2800</v>
      </c>
      <c r="K924" s="7">
        <v>72500</v>
      </c>
      <c r="L924" s="8">
        <v>3.8</v>
      </c>
      <c r="M924" s="7" t="s">
        <v>100</v>
      </c>
      <c r="AA924" s="24" t="s">
        <v>870</v>
      </c>
      <c r="AB924" s="25">
        <v>13300</v>
      </c>
      <c r="AC924" s="25">
        <v>66300</v>
      </c>
      <c r="AD924" s="26">
        <v>20</v>
      </c>
      <c r="AE924" s="26">
        <v>6.1</v>
      </c>
      <c r="AF924" s="25">
        <v>8900</v>
      </c>
      <c r="AG924" s="25">
        <v>66300</v>
      </c>
      <c r="AH924" s="26">
        <v>13.4</v>
      </c>
      <c r="AI924" s="26">
        <v>5.2</v>
      </c>
      <c r="AJ924" s="25">
        <v>40600</v>
      </c>
      <c r="AK924" s="25">
        <v>66300</v>
      </c>
      <c r="AL924" s="26">
        <v>61.2</v>
      </c>
      <c r="AM924" s="26">
        <v>7.4</v>
      </c>
      <c r="BA924" s="36" t="s">
        <v>933</v>
      </c>
      <c r="BB924" s="37">
        <v>34100</v>
      </c>
      <c r="BC924" s="37">
        <v>54000</v>
      </c>
      <c r="BD924" s="38">
        <v>63.2</v>
      </c>
      <c r="BE924" s="38">
        <v>7.1</v>
      </c>
      <c r="BF924" s="37">
        <v>46000</v>
      </c>
      <c r="BG924" s="37">
        <v>54000</v>
      </c>
      <c r="BH924" s="38">
        <v>85.2</v>
      </c>
      <c r="BI924" s="38">
        <v>5.2</v>
      </c>
      <c r="BJ924" s="37">
        <v>1500</v>
      </c>
      <c r="BK924" s="37">
        <v>54000</v>
      </c>
      <c r="BL924" s="38">
        <v>2.8</v>
      </c>
      <c r="BM924" s="37" t="s">
        <v>100</v>
      </c>
      <c r="CA924" s="33" t="s">
        <v>940</v>
      </c>
      <c r="CB924" s="37">
        <v>35100</v>
      </c>
      <c r="CC924" s="37">
        <v>89400</v>
      </c>
      <c r="CD924" s="38">
        <v>39.299999999999997</v>
      </c>
      <c r="CE924" s="38">
        <v>6.5</v>
      </c>
      <c r="CF924" s="37">
        <v>67100</v>
      </c>
      <c r="CG924" s="37">
        <v>89400</v>
      </c>
      <c r="CH924" s="38">
        <v>75.099999999999994</v>
      </c>
      <c r="CI924" s="38">
        <v>5.8</v>
      </c>
      <c r="CJ924" s="37">
        <v>3000</v>
      </c>
      <c r="CK924" s="37">
        <v>89400</v>
      </c>
      <c r="CL924" s="38">
        <v>3.4</v>
      </c>
      <c r="CM924" s="37" t="s">
        <v>100</v>
      </c>
    </row>
    <row r="925" spans="1:91" x14ac:dyDescent="0.3">
      <c r="A925" s="6" t="s">
        <v>332</v>
      </c>
      <c r="B925" s="7">
        <v>13300</v>
      </c>
      <c r="C925" s="7">
        <v>66300</v>
      </c>
      <c r="D925" s="8">
        <v>20</v>
      </c>
      <c r="E925" s="8">
        <v>6.1</v>
      </c>
      <c r="F925" s="7">
        <v>40600</v>
      </c>
      <c r="G925" s="7">
        <v>66300</v>
      </c>
      <c r="H925" s="8">
        <v>61.2</v>
      </c>
      <c r="I925" s="8">
        <v>7.4</v>
      </c>
      <c r="J925" s="7">
        <v>8900</v>
      </c>
      <c r="K925" s="7">
        <v>66300</v>
      </c>
      <c r="L925" s="8">
        <v>13.4</v>
      </c>
      <c r="M925" s="8">
        <v>5.2</v>
      </c>
      <c r="AA925" s="24" t="s">
        <v>871</v>
      </c>
      <c r="AB925" s="25">
        <v>22000</v>
      </c>
      <c r="AC925" s="25">
        <v>71900</v>
      </c>
      <c r="AD925" s="26">
        <v>30.6</v>
      </c>
      <c r="AE925" s="26">
        <v>7</v>
      </c>
      <c r="AF925" s="25">
        <v>5400</v>
      </c>
      <c r="AG925" s="25">
        <v>71900</v>
      </c>
      <c r="AH925" s="26">
        <v>7.5</v>
      </c>
      <c r="AI925" s="26">
        <v>4</v>
      </c>
      <c r="AJ925" s="25">
        <v>47400</v>
      </c>
      <c r="AK925" s="25">
        <v>71900</v>
      </c>
      <c r="AL925" s="26">
        <v>65.900000000000006</v>
      </c>
      <c r="AM925" s="26">
        <v>7.2</v>
      </c>
      <c r="BA925" s="36" t="s">
        <v>934</v>
      </c>
      <c r="BB925" s="37">
        <v>21100</v>
      </c>
      <c r="BC925" s="37">
        <v>41300</v>
      </c>
      <c r="BD925" s="38">
        <v>51.1</v>
      </c>
      <c r="BE925" s="38">
        <v>8.6999999999999993</v>
      </c>
      <c r="BF925" s="37">
        <v>36700</v>
      </c>
      <c r="BG925" s="37">
        <v>41300</v>
      </c>
      <c r="BH925" s="38">
        <v>88.8</v>
      </c>
      <c r="BI925" s="38">
        <v>5.5</v>
      </c>
      <c r="BJ925" s="37" t="s">
        <v>102</v>
      </c>
      <c r="BK925" s="37">
        <v>41300</v>
      </c>
      <c r="BL925" s="37" t="s">
        <v>102</v>
      </c>
      <c r="BM925" s="37" t="s">
        <v>102</v>
      </c>
      <c r="CA925" s="33" t="s">
        <v>941</v>
      </c>
      <c r="CB925" s="37">
        <v>49100</v>
      </c>
      <c r="CC925" s="37">
        <v>111500</v>
      </c>
      <c r="CD925" s="38">
        <v>44</v>
      </c>
      <c r="CE925" s="38">
        <v>6.4</v>
      </c>
      <c r="CF925" s="37">
        <v>90900</v>
      </c>
      <c r="CG925" s="37">
        <v>111500</v>
      </c>
      <c r="CH925" s="38">
        <v>81.599999999999994</v>
      </c>
      <c r="CI925" s="38">
        <v>5</v>
      </c>
      <c r="CJ925" s="37">
        <v>5900</v>
      </c>
      <c r="CK925" s="37">
        <v>111500</v>
      </c>
      <c r="CL925" s="38">
        <v>5.3</v>
      </c>
      <c r="CM925" s="38">
        <v>2.9</v>
      </c>
    </row>
    <row r="926" spans="1:91" x14ac:dyDescent="0.3">
      <c r="A926" s="6" t="s">
        <v>333</v>
      </c>
      <c r="B926" s="7">
        <v>22000</v>
      </c>
      <c r="C926" s="7">
        <v>71900</v>
      </c>
      <c r="D926" s="8">
        <v>30.6</v>
      </c>
      <c r="E926" s="8">
        <v>7</v>
      </c>
      <c r="F926" s="7">
        <v>47400</v>
      </c>
      <c r="G926" s="7">
        <v>71900</v>
      </c>
      <c r="H926" s="8">
        <v>65.900000000000006</v>
      </c>
      <c r="I926" s="8">
        <v>7.2</v>
      </c>
      <c r="J926" s="7">
        <v>5400</v>
      </c>
      <c r="K926" s="7">
        <v>71900</v>
      </c>
      <c r="L926" s="8">
        <v>7.5</v>
      </c>
      <c r="M926" s="8">
        <v>4</v>
      </c>
      <c r="AA926" s="24" t="s">
        <v>872</v>
      </c>
      <c r="AB926" s="25">
        <v>32500</v>
      </c>
      <c r="AC926" s="25">
        <v>70100</v>
      </c>
      <c r="AD926" s="26">
        <v>46.4</v>
      </c>
      <c r="AE926" s="26">
        <v>8.1999999999999993</v>
      </c>
      <c r="AF926" s="25">
        <v>2800</v>
      </c>
      <c r="AG926" s="25">
        <v>70100</v>
      </c>
      <c r="AH926" s="26">
        <v>3.9</v>
      </c>
      <c r="AI926" s="25" t="s">
        <v>100</v>
      </c>
      <c r="AJ926" s="25">
        <v>62700</v>
      </c>
      <c r="AK926" s="25">
        <v>70100</v>
      </c>
      <c r="AL926" s="26">
        <v>89.5</v>
      </c>
      <c r="AM926" s="26">
        <v>5</v>
      </c>
      <c r="BA926" s="36" t="s">
        <v>935</v>
      </c>
      <c r="BB926" s="37">
        <v>50800</v>
      </c>
      <c r="BC926" s="37">
        <v>105300</v>
      </c>
      <c r="BD926" s="38">
        <v>48.2</v>
      </c>
      <c r="BE926" s="38">
        <v>5.3</v>
      </c>
      <c r="BF926" s="37">
        <v>88900</v>
      </c>
      <c r="BG926" s="37">
        <v>105300</v>
      </c>
      <c r="BH926" s="38">
        <v>84.4</v>
      </c>
      <c r="BI926" s="38">
        <v>3.9</v>
      </c>
      <c r="BJ926" s="37">
        <v>2100</v>
      </c>
      <c r="BK926" s="37">
        <v>105300</v>
      </c>
      <c r="BL926" s="38">
        <v>2</v>
      </c>
      <c r="BM926" s="37" t="s">
        <v>100</v>
      </c>
      <c r="CA926" s="33" t="s">
        <v>942</v>
      </c>
      <c r="CB926" s="37">
        <v>36800</v>
      </c>
      <c r="CC926" s="37">
        <v>68700</v>
      </c>
      <c r="CD926" s="38">
        <v>53.6</v>
      </c>
      <c r="CE926" s="38">
        <v>8</v>
      </c>
      <c r="CF926" s="37">
        <v>61500</v>
      </c>
      <c r="CG926" s="37">
        <v>68700</v>
      </c>
      <c r="CH926" s="38">
        <v>89.5</v>
      </c>
      <c r="CI926" s="38">
        <v>4.9000000000000004</v>
      </c>
      <c r="CJ926" s="37">
        <v>1700</v>
      </c>
      <c r="CK926" s="37">
        <v>68700</v>
      </c>
      <c r="CL926" s="38">
        <v>2.4</v>
      </c>
      <c r="CM926" s="37" t="s">
        <v>100</v>
      </c>
    </row>
    <row r="927" spans="1:91" x14ac:dyDescent="0.3">
      <c r="A927" s="6" t="s">
        <v>334</v>
      </c>
      <c r="B927" s="7">
        <v>32500</v>
      </c>
      <c r="C927" s="7">
        <v>70100</v>
      </c>
      <c r="D927" s="8">
        <v>46.4</v>
      </c>
      <c r="E927" s="8">
        <v>8.1999999999999993</v>
      </c>
      <c r="F927" s="7">
        <v>62700</v>
      </c>
      <c r="G927" s="7">
        <v>70100</v>
      </c>
      <c r="H927" s="8">
        <v>89.5</v>
      </c>
      <c r="I927" s="8">
        <v>5</v>
      </c>
      <c r="J927" s="7">
        <v>2800</v>
      </c>
      <c r="K927" s="7">
        <v>70100</v>
      </c>
      <c r="L927" s="8">
        <v>3.9</v>
      </c>
      <c r="M927" s="7" t="s">
        <v>100</v>
      </c>
      <c r="AA927" s="24" t="s">
        <v>1025</v>
      </c>
      <c r="AB927" s="25">
        <v>35100</v>
      </c>
      <c r="AC927" s="25">
        <v>110000</v>
      </c>
      <c r="AD927" s="26">
        <v>31.9</v>
      </c>
      <c r="AE927" s="26">
        <v>3</v>
      </c>
      <c r="AF927" s="25">
        <v>10500</v>
      </c>
      <c r="AG927" s="25">
        <v>110000</v>
      </c>
      <c r="AH927" s="26">
        <v>9.5</v>
      </c>
      <c r="AI927" s="26">
        <v>1.9</v>
      </c>
      <c r="AJ927" s="25">
        <v>78800</v>
      </c>
      <c r="AK927" s="25">
        <v>110000</v>
      </c>
      <c r="AL927" s="26">
        <v>71.599999999999994</v>
      </c>
      <c r="AM927" s="26">
        <v>2.9</v>
      </c>
      <c r="BA927" s="36" t="s">
        <v>936</v>
      </c>
      <c r="BB927" s="37">
        <v>19800</v>
      </c>
      <c r="BC927" s="37">
        <v>59200</v>
      </c>
      <c r="BD927" s="38">
        <v>33.4</v>
      </c>
      <c r="BE927" s="38">
        <v>8.1999999999999993</v>
      </c>
      <c r="BF927" s="37">
        <v>42900</v>
      </c>
      <c r="BG927" s="37">
        <v>59200</v>
      </c>
      <c r="BH927" s="38">
        <v>72.400000000000006</v>
      </c>
      <c r="BI927" s="38">
        <v>7.7</v>
      </c>
      <c r="BJ927" s="37">
        <v>3900</v>
      </c>
      <c r="BK927" s="37">
        <v>59200</v>
      </c>
      <c r="BL927" s="38">
        <v>6.6</v>
      </c>
      <c r="BM927" s="37" t="s">
        <v>100</v>
      </c>
      <c r="CA927" s="33" t="s">
        <v>943</v>
      </c>
      <c r="CB927" s="37">
        <v>34200</v>
      </c>
      <c r="CC927" s="37">
        <v>80900</v>
      </c>
      <c r="CD927" s="38">
        <v>42.3</v>
      </c>
      <c r="CE927" s="38">
        <v>7.4</v>
      </c>
      <c r="CF927" s="37">
        <v>62200</v>
      </c>
      <c r="CG927" s="37">
        <v>80900</v>
      </c>
      <c r="CH927" s="38">
        <v>76.900000000000006</v>
      </c>
      <c r="CI927" s="38">
        <v>6.3</v>
      </c>
      <c r="CJ927" s="37">
        <v>3900</v>
      </c>
      <c r="CK927" s="37">
        <v>80900</v>
      </c>
      <c r="CL927" s="38">
        <v>4.8</v>
      </c>
      <c r="CM927" s="37" t="s">
        <v>100</v>
      </c>
    </row>
    <row r="928" spans="1:91" x14ac:dyDescent="0.3">
      <c r="A928" s="6" t="s">
        <v>335</v>
      </c>
      <c r="B928" s="7">
        <v>35100</v>
      </c>
      <c r="C928" s="7">
        <v>110000</v>
      </c>
      <c r="D928" s="8">
        <v>31.9</v>
      </c>
      <c r="E928" s="8">
        <v>3</v>
      </c>
      <c r="F928" s="7">
        <v>78800</v>
      </c>
      <c r="G928" s="7">
        <v>110000</v>
      </c>
      <c r="H928" s="8">
        <v>71.599999999999994</v>
      </c>
      <c r="I928" s="8">
        <v>2.9</v>
      </c>
      <c r="J928" s="7">
        <v>10500</v>
      </c>
      <c r="K928" s="7">
        <v>110000</v>
      </c>
      <c r="L928" s="8">
        <v>9.5</v>
      </c>
      <c r="M928" s="8">
        <v>1.9</v>
      </c>
      <c r="AA928" s="24" t="s">
        <v>668</v>
      </c>
      <c r="AB928" s="25">
        <v>58000</v>
      </c>
      <c r="AC928" s="25">
        <v>181600</v>
      </c>
      <c r="AD928" s="26">
        <v>32</v>
      </c>
      <c r="AE928" s="26">
        <v>3.3</v>
      </c>
      <c r="AF928" s="25">
        <v>9300</v>
      </c>
      <c r="AG928" s="25">
        <v>181600</v>
      </c>
      <c r="AH928" s="26">
        <v>5.0999999999999996</v>
      </c>
      <c r="AI928" s="26">
        <v>1.6</v>
      </c>
      <c r="AJ928" s="25">
        <v>139800</v>
      </c>
      <c r="AK928" s="25">
        <v>181600</v>
      </c>
      <c r="AL928" s="26">
        <v>77</v>
      </c>
      <c r="AM928" s="26">
        <v>3</v>
      </c>
      <c r="BA928" s="36" t="s">
        <v>937</v>
      </c>
      <c r="BB928" s="37">
        <v>18600</v>
      </c>
      <c r="BC928" s="37">
        <v>59400</v>
      </c>
      <c r="BD928" s="38">
        <v>31.3</v>
      </c>
      <c r="BE928" s="38">
        <v>9</v>
      </c>
      <c r="BF928" s="37">
        <v>39600</v>
      </c>
      <c r="BG928" s="37">
        <v>59400</v>
      </c>
      <c r="BH928" s="38">
        <v>66.7</v>
      </c>
      <c r="BI928" s="38">
        <v>9.1</v>
      </c>
      <c r="BJ928" s="37">
        <v>11900</v>
      </c>
      <c r="BK928" s="37">
        <v>59400</v>
      </c>
      <c r="BL928" s="38">
        <v>20</v>
      </c>
      <c r="BM928" s="38">
        <v>7.8</v>
      </c>
      <c r="CA928" s="33" t="s">
        <v>944</v>
      </c>
      <c r="CB928" s="37">
        <v>32100</v>
      </c>
      <c r="CC928" s="37">
        <v>70000</v>
      </c>
      <c r="CD928" s="38">
        <v>45.9</v>
      </c>
      <c r="CE928" s="38">
        <v>7.4</v>
      </c>
      <c r="CF928" s="37">
        <v>55500</v>
      </c>
      <c r="CG928" s="37">
        <v>70000</v>
      </c>
      <c r="CH928" s="38">
        <v>79.3</v>
      </c>
      <c r="CI928" s="38">
        <v>6</v>
      </c>
      <c r="CJ928" s="37">
        <v>1400</v>
      </c>
      <c r="CK928" s="37">
        <v>70000</v>
      </c>
      <c r="CL928" s="38">
        <v>1.9</v>
      </c>
      <c r="CM928" s="37" t="s">
        <v>100</v>
      </c>
    </row>
    <row r="929" spans="1:91" x14ac:dyDescent="0.3">
      <c r="A929" s="6" t="s">
        <v>336</v>
      </c>
      <c r="B929" s="7">
        <v>58000</v>
      </c>
      <c r="C929" s="7">
        <v>181600</v>
      </c>
      <c r="D929" s="8">
        <v>32</v>
      </c>
      <c r="E929" s="8">
        <v>3.3</v>
      </c>
      <c r="F929" s="7">
        <v>139800</v>
      </c>
      <c r="G929" s="7">
        <v>181600</v>
      </c>
      <c r="H929" s="8">
        <v>77</v>
      </c>
      <c r="I929" s="8">
        <v>3</v>
      </c>
      <c r="J929" s="7">
        <v>9300</v>
      </c>
      <c r="K929" s="7">
        <v>181600</v>
      </c>
      <c r="L929" s="8">
        <v>5.0999999999999996</v>
      </c>
      <c r="M929" s="8">
        <v>1.6</v>
      </c>
      <c r="AA929" s="24" t="s">
        <v>669</v>
      </c>
      <c r="AB929" s="25">
        <v>32800</v>
      </c>
      <c r="AC929" s="25">
        <v>158100</v>
      </c>
      <c r="AD929" s="26">
        <v>20.7</v>
      </c>
      <c r="AE929" s="26">
        <v>2.6</v>
      </c>
      <c r="AF929" s="25">
        <v>24100</v>
      </c>
      <c r="AG929" s="25">
        <v>158100</v>
      </c>
      <c r="AH929" s="26">
        <v>15.2</v>
      </c>
      <c r="AI929" s="26">
        <v>2.2999999999999998</v>
      </c>
      <c r="AJ929" s="25">
        <v>99100</v>
      </c>
      <c r="AK929" s="25">
        <v>158100</v>
      </c>
      <c r="AL929" s="26">
        <v>62.7</v>
      </c>
      <c r="AM929" s="26">
        <v>3.1</v>
      </c>
      <c r="BA929" s="36" t="s">
        <v>938</v>
      </c>
      <c r="BB929" s="37">
        <v>26900</v>
      </c>
      <c r="BC929" s="37">
        <v>59500</v>
      </c>
      <c r="BD929" s="38">
        <v>45.2</v>
      </c>
      <c r="BE929" s="38">
        <v>8.1</v>
      </c>
      <c r="BF929" s="37">
        <v>44700</v>
      </c>
      <c r="BG929" s="37">
        <v>59500</v>
      </c>
      <c r="BH929" s="38">
        <v>75.099999999999994</v>
      </c>
      <c r="BI929" s="38">
        <v>7</v>
      </c>
      <c r="BJ929" s="37">
        <v>4400</v>
      </c>
      <c r="BK929" s="37">
        <v>59500</v>
      </c>
      <c r="BL929" s="38">
        <v>7.3</v>
      </c>
      <c r="BM929" s="38">
        <v>4.2</v>
      </c>
      <c r="CA929" s="33" t="s">
        <v>945</v>
      </c>
      <c r="CB929" s="37">
        <v>11500</v>
      </c>
      <c r="CC929" s="37">
        <v>54800</v>
      </c>
      <c r="CD929" s="38">
        <v>21</v>
      </c>
      <c r="CE929" s="38">
        <v>7.7</v>
      </c>
      <c r="CF929" s="37">
        <v>37900</v>
      </c>
      <c r="CG929" s="37">
        <v>54800</v>
      </c>
      <c r="CH929" s="38">
        <v>69.2</v>
      </c>
      <c r="CI929" s="38">
        <v>8.6999999999999993</v>
      </c>
      <c r="CJ929" s="37">
        <v>5500</v>
      </c>
      <c r="CK929" s="37">
        <v>54800</v>
      </c>
      <c r="CL929" s="38">
        <v>10.1</v>
      </c>
      <c r="CM929" s="38">
        <v>5.7</v>
      </c>
    </row>
    <row r="930" spans="1:91" x14ac:dyDescent="0.3">
      <c r="A930" s="6" t="s">
        <v>337</v>
      </c>
      <c r="B930" s="7">
        <v>32800</v>
      </c>
      <c r="C930" s="7">
        <v>158100</v>
      </c>
      <c r="D930" s="8">
        <v>20.7</v>
      </c>
      <c r="E930" s="8">
        <v>2.6</v>
      </c>
      <c r="F930" s="7">
        <v>99100</v>
      </c>
      <c r="G930" s="7">
        <v>158100</v>
      </c>
      <c r="H930" s="8">
        <v>62.7</v>
      </c>
      <c r="I930" s="8">
        <v>3.1</v>
      </c>
      <c r="J930" s="7">
        <v>24100</v>
      </c>
      <c r="K930" s="7">
        <v>158100</v>
      </c>
      <c r="L930" s="8">
        <v>15.2</v>
      </c>
      <c r="M930" s="8">
        <v>2.2999999999999998</v>
      </c>
      <c r="AA930" s="24" t="s">
        <v>670</v>
      </c>
      <c r="AB930" s="25">
        <v>32400</v>
      </c>
      <c r="AC930" s="25">
        <v>106800</v>
      </c>
      <c r="AD930" s="26">
        <v>30.3</v>
      </c>
      <c r="AE930" s="26">
        <v>3.1</v>
      </c>
      <c r="AF930" s="25">
        <v>7500</v>
      </c>
      <c r="AG930" s="25">
        <v>106800</v>
      </c>
      <c r="AH930" s="26">
        <v>7.1</v>
      </c>
      <c r="AI930" s="26">
        <v>1.8</v>
      </c>
      <c r="AJ930" s="25">
        <v>79500</v>
      </c>
      <c r="AK930" s="25">
        <v>106800</v>
      </c>
      <c r="AL930" s="26">
        <v>74.5</v>
      </c>
      <c r="AM930" s="26">
        <v>3</v>
      </c>
      <c r="BA930" s="36" t="s">
        <v>939</v>
      </c>
      <c r="BB930" s="37">
        <v>12800</v>
      </c>
      <c r="BC930" s="37">
        <v>49600</v>
      </c>
      <c r="BD930" s="38">
        <v>25.9</v>
      </c>
      <c r="BE930" s="38">
        <v>7.4</v>
      </c>
      <c r="BF930" s="37">
        <v>33600</v>
      </c>
      <c r="BG930" s="37">
        <v>49600</v>
      </c>
      <c r="BH930" s="38">
        <v>67.7</v>
      </c>
      <c r="BI930" s="38">
        <v>7.9</v>
      </c>
      <c r="BJ930" s="37">
        <v>9400</v>
      </c>
      <c r="BK930" s="37">
        <v>49600</v>
      </c>
      <c r="BL930" s="38">
        <v>19</v>
      </c>
      <c r="BM930" s="38">
        <v>6.6</v>
      </c>
      <c r="CA930" s="33" t="s">
        <v>946</v>
      </c>
      <c r="CB930" s="37">
        <v>28500</v>
      </c>
      <c r="CC930" s="37">
        <v>54000</v>
      </c>
      <c r="CD930" s="38">
        <v>52.9</v>
      </c>
      <c r="CE930" s="38">
        <v>8.9</v>
      </c>
      <c r="CF930" s="37">
        <v>48800</v>
      </c>
      <c r="CG930" s="37">
        <v>54000</v>
      </c>
      <c r="CH930" s="38">
        <v>90.4</v>
      </c>
      <c r="CI930" s="38">
        <v>5.2</v>
      </c>
      <c r="CJ930" s="37" t="s">
        <v>102</v>
      </c>
      <c r="CK930" s="37">
        <v>54000</v>
      </c>
      <c r="CL930" s="37" t="s">
        <v>102</v>
      </c>
      <c r="CM930" s="37" t="s">
        <v>102</v>
      </c>
    </row>
    <row r="931" spans="1:91" x14ac:dyDescent="0.3">
      <c r="A931" s="6" t="s">
        <v>338</v>
      </c>
      <c r="B931" s="7">
        <v>32400</v>
      </c>
      <c r="C931" s="7">
        <v>106800</v>
      </c>
      <c r="D931" s="8">
        <v>30.3</v>
      </c>
      <c r="E931" s="8">
        <v>3.1</v>
      </c>
      <c r="F931" s="7">
        <v>79500</v>
      </c>
      <c r="G931" s="7">
        <v>106800</v>
      </c>
      <c r="H931" s="8">
        <v>74.5</v>
      </c>
      <c r="I931" s="8">
        <v>3</v>
      </c>
      <c r="J931" s="7">
        <v>7500</v>
      </c>
      <c r="K931" s="7">
        <v>106800</v>
      </c>
      <c r="L931" s="8">
        <v>7.1</v>
      </c>
      <c r="M931" s="8">
        <v>1.8</v>
      </c>
      <c r="AA931" s="24" t="s">
        <v>873</v>
      </c>
      <c r="AB931" s="25">
        <v>15400</v>
      </c>
      <c r="AC931" s="25">
        <v>60700</v>
      </c>
      <c r="AD931" s="26">
        <v>25.4</v>
      </c>
      <c r="AE931" s="26">
        <v>7.8</v>
      </c>
      <c r="AF931" s="25">
        <v>1900</v>
      </c>
      <c r="AG931" s="25">
        <v>60700</v>
      </c>
      <c r="AH931" s="26">
        <v>3.1</v>
      </c>
      <c r="AI931" s="25" t="s">
        <v>100</v>
      </c>
      <c r="AJ931" s="25">
        <v>46700</v>
      </c>
      <c r="AK931" s="25">
        <v>60700</v>
      </c>
      <c r="AL931" s="26">
        <v>77</v>
      </c>
      <c r="AM931" s="26">
        <v>7.5</v>
      </c>
      <c r="BA931" s="36" t="s">
        <v>940</v>
      </c>
      <c r="BB931" s="37">
        <v>38100</v>
      </c>
      <c r="BC931" s="37">
        <v>86800</v>
      </c>
      <c r="BD931" s="38">
        <v>43.9</v>
      </c>
      <c r="BE931" s="38">
        <v>5.9</v>
      </c>
      <c r="BF931" s="37">
        <v>72200</v>
      </c>
      <c r="BG931" s="37">
        <v>86800</v>
      </c>
      <c r="BH931" s="38">
        <v>83.1</v>
      </c>
      <c r="BI931" s="38">
        <v>4.5</v>
      </c>
      <c r="BJ931" s="37">
        <v>2300</v>
      </c>
      <c r="BK931" s="37">
        <v>86800</v>
      </c>
      <c r="BL931" s="38">
        <v>2.7</v>
      </c>
      <c r="BM931" s="37" t="s">
        <v>100</v>
      </c>
      <c r="CA931" s="33" t="s">
        <v>947</v>
      </c>
      <c r="CB931" s="37">
        <v>26700</v>
      </c>
      <c r="CC931" s="37">
        <v>71800</v>
      </c>
      <c r="CD931" s="38">
        <v>37.200000000000003</v>
      </c>
      <c r="CE931" s="38">
        <v>8.6999999999999993</v>
      </c>
      <c r="CF931" s="37">
        <v>54600</v>
      </c>
      <c r="CG931" s="37">
        <v>71800</v>
      </c>
      <c r="CH931" s="38">
        <v>76</v>
      </c>
      <c r="CI931" s="38">
        <v>7.7</v>
      </c>
      <c r="CJ931" s="37">
        <v>7500</v>
      </c>
      <c r="CK931" s="37">
        <v>71800</v>
      </c>
      <c r="CL931" s="38">
        <v>10.5</v>
      </c>
      <c r="CM931" s="38">
        <v>5.5</v>
      </c>
    </row>
    <row r="932" spans="1:91" x14ac:dyDescent="0.3">
      <c r="A932" s="6" t="s">
        <v>339</v>
      </c>
      <c r="B932" s="7">
        <v>15400</v>
      </c>
      <c r="C932" s="7">
        <v>60700</v>
      </c>
      <c r="D932" s="8">
        <v>25.4</v>
      </c>
      <c r="E932" s="8">
        <v>7.8</v>
      </c>
      <c r="F932" s="7">
        <v>46700</v>
      </c>
      <c r="G932" s="7">
        <v>60700</v>
      </c>
      <c r="H932" s="8">
        <v>77</v>
      </c>
      <c r="I932" s="8">
        <v>7.5</v>
      </c>
      <c r="J932" s="7">
        <v>1900</v>
      </c>
      <c r="K932" s="7">
        <v>60700</v>
      </c>
      <c r="L932" s="8">
        <v>3.1</v>
      </c>
      <c r="M932" s="7" t="s">
        <v>100</v>
      </c>
      <c r="AA932" s="24" t="s">
        <v>874</v>
      </c>
      <c r="AB932" s="25">
        <v>22300</v>
      </c>
      <c r="AC932" s="25">
        <v>71700</v>
      </c>
      <c r="AD932" s="26">
        <v>31.1</v>
      </c>
      <c r="AE932" s="26">
        <v>6.8</v>
      </c>
      <c r="AF932" s="25">
        <v>7100</v>
      </c>
      <c r="AG932" s="25">
        <v>71700</v>
      </c>
      <c r="AH932" s="26">
        <v>9.8000000000000007</v>
      </c>
      <c r="AI932" s="26">
        <v>4.4000000000000004</v>
      </c>
      <c r="AJ932" s="25">
        <v>51400</v>
      </c>
      <c r="AK932" s="25">
        <v>71700</v>
      </c>
      <c r="AL932" s="26">
        <v>71.599999999999994</v>
      </c>
      <c r="AM932" s="26">
        <v>6.6</v>
      </c>
      <c r="BA932" s="36" t="s">
        <v>941</v>
      </c>
      <c r="BB932" s="37">
        <v>42000</v>
      </c>
      <c r="BC932" s="37">
        <v>112000</v>
      </c>
      <c r="BD932" s="38">
        <v>37.5</v>
      </c>
      <c r="BE932" s="38">
        <v>6.6</v>
      </c>
      <c r="BF932" s="37">
        <v>90400</v>
      </c>
      <c r="BG932" s="37">
        <v>112000</v>
      </c>
      <c r="BH932" s="38">
        <v>80.7</v>
      </c>
      <c r="BI932" s="38">
        <v>5.4</v>
      </c>
      <c r="BJ932" s="37">
        <v>2900</v>
      </c>
      <c r="BK932" s="37">
        <v>112000</v>
      </c>
      <c r="BL932" s="38">
        <v>2.6</v>
      </c>
      <c r="BM932" s="37" t="s">
        <v>100</v>
      </c>
      <c r="CA932" s="33" t="s">
        <v>948</v>
      </c>
      <c r="CB932" s="37">
        <v>38500</v>
      </c>
      <c r="CC932" s="37">
        <v>96600</v>
      </c>
      <c r="CD932" s="38">
        <v>39.9</v>
      </c>
      <c r="CE932" s="38">
        <v>6.4</v>
      </c>
      <c r="CF932" s="37">
        <v>75400</v>
      </c>
      <c r="CG932" s="37">
        <v>96600</v>
      </c>
      <c r="CH932" s="38">
        <v>78</v>
      </c>
      <c r="CI932" s="38">
        <v>5.4</v>
      </c>
      <c r="CJ932" s="37">
        <v>3700</v>
      </c>
      <c r="CK932" s="37">
        <v>96600</v>
      </c>
      <c r="CL932" s="38">
        <v>3.8</v>
      </c>
      <c r="CM932" s="37" t="s">
        <v>100</v>
      </c>
    </row>
    <row r="933" spans="1:91" x14ac:dyDescent="0.3">
      <c r="A933" s="6" t="s">
        <v>340</v>
      </c>
      <c r="B933" s="7">
        <v>22300</v>
      </c>
      <c r="C933" s="7">
        <v>71700</v>
      </c>
      <c r="D933" s="8">
        <v>31.1</v>
      </c>
      <c r="E933" s="8">
        <v>6.8</v>
      </c>
      <c r="F933" s="7">
        <v>51400</v>
      </c>
      <c r="G933" s="7">
        <v>71700</v>
      </c>
      <c r="H933" s="8">
        <v>71.599999999999994</v>
      </c>
      <c r="I933" s="8">
        <v>6.6</v>
      </c>
      <c r="J933" s="7">
        <v>7100</v>
      </c>
      <c r="K933" s="7">
        <v>71700</v>
      </c>
      <c r="L933" s="8">
        <v>9.8000000000000007</v>
      </c>
      <c r="M933" s="8">
        <v>4.4000000000000004</v>
      </c>
      <c r="AA933" s="24" t="s">
        <v>875</v>
      </c>
      <c r="AB933" s="25">
        <v>19800</v>
      </c>
      <c r="AC933" s="25">
        <v>61100</v>
      </c>
      <c r="AD933" s="26">
        <v>32.4</v>
      </c>
      <c r="AE933" s="26">
        <v>7.8</v>
      </c>
      <c r="AF933" s="25">
        <v>3000</v>
      </c>
      <c r="AG933" s="25">
        <v>61100</v>
      </c>
      <c r="AH933" s="26">
        <v>4.9000000000000004</v>
      </c>
      <c r="AI933" s="25" t="s">
        <v>100</v>
      </c>
      <c r="AJ933" s="25">
        <v>46500</v>
      </c>
      <c r="AK933" s="25">
        <v>61100</v>
      </c>
      <c r="AL933" s="26">
        <v>76.099999999999994</v>
      </c>
      <c r="AM933" s="26">
        <v>7.1</v>
      </c>
      <c r="BA933" s="36" t="s">
        <v>942</v>
      </c>
      <c r="BB933" s="37">
        <v>32500</v>
      </c>
      <c r="BC933" s="37">
        <v>68300</v>
      </c>
      <c r="BD933" s="38">
        <v>47.6</v>
      </c>
      <c r="BE933" s="38">
        <v>8.6999999999999993</v>
      </c>
      <c r="BF933" s="37">
        <v>59500</v>
      </c>
      <c r="BG933" s="37">
        <v>68300</v>
      </c>
      <c r="BH933" s="38">
        <v>87</v>
      </c>
      <c r="BI933" s="38">
        <v>5.8</v>
      </c>
      <c r="BJ933" s="37">
        <v>1400</v>
      </c>
      <c r="BK933" s="37">
        <v>68300</v>
      </c>
      <c r="BL933" s="38">
        <v>2.1</v>
      </c>
      <c r="BM933" s="37" t="s">
        <v>100</v>
      </c>
      <c r="CA933" s="33" t="s">
        <v>949</v>
      </c>
      <c r="CB933" s="37">
        <v>21200</v>
      </c>
      <c r="CC933" s="37">
        <v>61900</v>
      </c>
      <c r="CD933" s="38">
        <v>34.299999999999997</v>
      </c>
      <c r="CE933" s="38">
        <v>8.1</v>
      </c>
      <c r="CF933" s="37">
        <v>49800</v>
      </c>
      <c r="CG933" s="37">
        <v>61900</v>
      </c>
      <c r="CH933" s="38">
        <v>80.5</v>
      </c>
      <c r="CI933" s="38">
        <v>6.7</v>
      </c>
      <c r="CJ933" s="37">
        <v>3900</v>
      </c>
      <c r="CK933" s="37">
        <v>61900</v>
      </c>
      <c r="CL933" s="38">
        <v>6.3</v>
      </c>
      <c r="CM933" s="37" t="s">
        <v>100</v>
      </c>
    </row>
    <row r="934" spans="1:91" x14ac:dyDescent="0.3">
      <c r="A934" s="6" t="s">
        <v>341</v>
      </c>
      <c r="B934" s="7">
        <v>19800</v>
      </c>
      <c r="C934" s="7">
        <v>61100</v>
      </c>
      <c r="D934" s="8">
        <v>32.4</v>
      </c>
      <c r="E934" s="8">
        <v>7.8</v>
      </c>
      <c r="F934" s="7">
        <v>46500</v>
      </c>
      <c r="G934" s="7">
        <v>61100</v>
      </c>
      <c r="H934" s="8">
        <v>76.099999999999994</v>
      </c>
      <c r="I934" s="8">
        <v>7.1</v>
      </c>
      <c r="J934" s="7">
        <v>3000</v>
      </c>
      <c r="K934" s="7">
        <v>61100</v>
      </c>
      <c r="L934" s="8">
        <v>4.9000000000000004</v>
      </c>
      <c r="M934" s="7" t="s">
        <v>100</v>
      </c>
      <c r="AA934" s="24" t="s">
        <v>876</v>
      </c>
      <c r="AB934" s="25">
        <v>29000</v>
      </c>
      <c r="AC934" s="25">
        <v>78800</v>
      </c>
      <c r="AD934" s="26">
        <v>36.9</v>
      </c>
      <c r="AE934" s="26">
        <v>8.5</v>
      </c>
      <c r="AF934" s="25">
        <v>8300</v>
      </c>
      <c r="AG934" s="25">
        <v>78800</v>
      </c>
      <c r="AH934" s="26">
        <v>10.5</v>
      </c>
      <c r="AI934" s="26">
        <v>5.4</v>
      </c>
      <c r="AJ934" s="25">
        <v>58600</v>
      </c>
      <c r="AK934" s="25">
        <v>78800</v>
      </c>
      <c r="AL934" s="26">
        <v>74.400000000000006</v>
      </c>
      <c r="AM934" s="26">
        <v>7.6</v>
      </c>
      <c r="BA934" s="36" t="s">
        <v>943</v>
      </c>
      <c r="BB934" s="37">
        <v>41300</v>
      </c>
      <c r="BC934" s="37">
        <v>79600</v>
      </c>
      <c r="BD934" s="38">
        <v>51.9</v>
      </c>
      <c r="BE934" s="38">
        <v>7.9</v>
      </c>
      <c r="BF934" s="37">
        <v>67000</v>
      </c>
      <c r="BG934" s="37">
        <v>79600</v>
      </c>
      <c r="BH934" s="38">
        <v>84.1</v>
      </c>
      <c r="BI934" s="38">
        <v>5.8</v>
      </c>
      <c r="BJ934" s="37">
        <v>2300</v>
      </c>
      <c r="BK934" s="37">
        <v>79600</v>
      </c>
      <c r="BL934" s="38">
        <v>2.8</v>
      </c>
      <c r="BM934" s="37" t="s">
        <v>100</v>
      </c>
      <c r="CA934" s="33" t="s">
        <v>950</v>
      </c>
      <c r="CB934" s="37">
        <v>30900</v>
      </c>
      <c r="CC934" s="37">
        <v>74900</v>
      </c>
      <c r="CD934" s="38">
        <v>41.2</v>
      </c>
      <c r="CE934" s="38">
        <v>7.7</v>
      </c>
      <c r="CF934" s="37">
        <v>59700</v>
      </c>
      <c r="CG934" s="37">
        <v>74900</v>
      </c>
      <c r="CH934" s="38">
        <v>79.8</v>
      </c>
      <c r="CI934" s="38">
        <v>6.2</v>
      </c>
      <c r="CJ934" s="37">
        <v>2400</v>
      </c>
      <c r="CK934" s="37">
        <v>74900</v>
      </c>
      <c r="CL934" s="38">
        <v>3.2</v>
      </c>
      <c r="CM934" s="37" t="s">
        <v>100</v>
      </c>
    </row>
    <row r="935" spans="1:91" x14ac:dyDescent="0.3">
      <c r="A935" s="6" t="s">
        <v>342</v>
      </c>
      <c r="B935" s="7">
        <v>29000</v>
      </c>
      <c r="C935" s="7">
        <v>78800</v>
      </c>
      <c r="D935" s="8">
        <v>36.9</v>
      </c>
      <c r="E935" s="8">
        <v>8.5</v>
      </c>
      <c r="F935" s="7">
        <v>58600</v>
      </c>
      <c r="G935" s="7">
        <v>78800</v>
      </c>
      <c r="H935" s="8">
        <v>74.400000000000006</v>
      </c>
      <c r="I935" s="8">
        <v>7.6</v>
      </c>
      <c r="J935" s="7">
        <v>8300</v>
      </c>
      <c r="K935" s="7">
        <v>78800</v>
      </c>
      <c r="L935" s="8">
        <v>10.5</v>
      </c>
      <c r="M935" s="8">
        <v>5.4</v>
      </c>
      <c r="AA935" s="24" t="s">
        <v>877</v>
      </c>
      <c r="AB935" s="25">
        <v>23700</v>
      </c>
      <c r="AC935" s="25">
        <v>67300</v>
      </c>
      <c r="AD935" s="26">
        <v>35.200000000000003</v>
      </c>
      <c r="AE935" s="26">
        <v>7.7</v>
      </c>
      <c r="AF935" s="25">
        <v>5200</v>
      </c>
      <c r="AG935" s="25">
        <v>67300</v>
      </c>
      <c r="AH935" s="26">
        <v>7.7</v>
      </c>
      <c r="AI935" s="26">
        <v>4.3</v>
      </c>
      <c r="AJ935" s="25">
        <v>51100</v>
      </c>
      <c r="AK935" s="25">
        <v>67300</v>
      </c>
      <c r="AL935" s="26">
        <v>75.8</v>
      </c>
      <c r="AM935" s="26">
        <v>6.9</v>
      </c>
      <c r="BA935" s="36" t="s">
        <v>944</v>
      </c>
      <c r="BB935" s="37">
        <v>27400</v>
      </c>
      <c r="BC935" s="37">
        <v>69000</v>
      </c>
      <c r="BD935" s="38">
        <v>39.700000000000003</v>
      </c>
      <c r="BE935" s="38">
        <v>8.3000000000000007</v>
      </c>
      <c r="BF935" s="37">
        <v>55800</v>
      </c>
      <c r="BG935" s="37">
        <v>69000</v>
      </c>
      <c r="BH935" s="38">
        <v>80.900000000000006</v>
      </c>
      <c r="BI935" s="38">
        <v>6.6</v>
      </c>
      <c r="BJ935" s="37">
        <v>1300</v>
      </c>
      <c r="BK935" s="37">
        <v>69000</v>
      </c>
      <c r="BL935" s="38">
        <v>1.9</v>
      </c>
      <c r="BM935" s="37" t="s">
        <v>100</v>
      </c>
      <c r="CA935" s="33" t="s">
        <v>951</v>
      </c>
      <c r="CB935" s="37">
        <v>43800</v>
      </c>
      <c r="CC935" s="37">
        <v>72300</v>
      </c>
      <c r="CD935" s="38">
        <v>60.5</v>
      </c>
      <c r="CE935" s="38">
        <v>7.3</v>
      </c>
      <c r="CF935" s="37">
        <v>65700</v>
      </c>
      <c r="CG935" s="37">
        <v>72300</v>
      </c>
      <c r="CH935" s="38">
        <v>90.9</v>
      </c>
      <c r="CI935" s="38">
        <v>4.3</v>
      </c>
      <c r="CJ935" s="37">
        <v>2100</v>
      </c>
      <c r="CK935" s="37">
        <v>72300</v>
      </c>
      <c r="CL935" s="38">
        <v>2.9</v>
      </c>
      <c r="CM935" s="37" t="s">
        <v>100</v>
      </c>
    </row>
    <row r="936" spans="1:91" x14ac:dyDescent="0.3">
      <c r="A936" s="6" t="s">
        <v>343</v>
      </c>
      <c r="B936" s="7">
        <v>23700</v>
      </c>
      <c r="C936" s="7">
        <v>67300</v>
      </c>
      <c r="D936" s="8">
        <v>35.200000000000003</v>
      </c>
      <c r="E936" s="8">
        <v>7.7</v>
      </c>
      <c r="F936" s="7">
        <v>51100</v>
      </c>
      <c r="G936" s="7">
        <v>67300</v>
      </c>
      <c r="H936" s="8">
        <v>75.8</v>
      </c>
      <c r="I936" s="8">
        <v>6.9</v>
      </c>
      <c r="J936" s="7">
        <v>5200</v>
      </c>
      <c r="K936" s="7">
        <v>67300</v>
      </c>
      <c r="L936" s="8">
        <v>7.7</v>
      </c>
      <c r="M936" s="8">
        <v>4.3</v>
      </c>
      <c r="AA936" s="24" t="s">
        <v>878</v>
      </c>
      <c r="AB936" s="25">
        <v>37000</v>
      </c>
      <c r="AC936" s="25">
        <v>80300</v>
      </c>
      <c r="AD936" s="26">
        <v>46.1</v>
      </c>
      <c r="AE936" s="26">
        <v>7.1</v>
      </c>
      <c r="AF936" s="25">
        <v>5400</v>
      </c>
      <c r="AG936" s="25">
        <v>80300</v>
      </c>
      <c r="AH936" s="26">
        <v>6.7</v>
      </c>
      <c r="AI936" s="26">
        <v>3.6</v>
      </c>
      <c r="AJ936" s="25">
        <v>65100</v>
      </c>
      <c r="AK936" s="25">
        <v>80300</v>
      </c>
      <c r="AL936" s="26">
        <v>81.099999999999994</v>
      </c>
      <c r="AM936" s="26">
        <v>5.6</v>
      </c>
      <c r="BA936" s="36" t="s">
        <v>945</v>
      </c>
      <c r="BB936" s="37">
        <v>10200</v>
      </c>
      <c r="BC936" s="37">
        <v>54000</v>
      </c>
      <c r="BD936" s="38">
        <v>18.899999999999999</v>
      </c>
      <c r="BE936" s="38">
        <v>8</v>
      </c>
      <c r="BF936" s="37">
        <v>37700</v>
      </c>
      <c r="BG936" s="37">
        <v>54000</v>
      </c>
      <c r="BH936" s="38">
        <v>69.8</v>
      </c>
      <c r="BI936" s="38">
        <v>9.3000000000000007</v>
      </c>
      <c r="BJ936" s="37">
        <v>3700</v>
      </c>
      <c r="BK936" s="37">
        <v>54000</v>
      </c>
      <c r="BL936" s="38">
        <v>6.9</v>
      </c>
      <c r="BM936" s="37" t="s">
        <v>100</v>
      </c>
      <c r="CA936" s="33" t="s">
        <v>952</v>
      </c>
      <c r="CB936" s="37">
        <v>31700</v>
      </c>
      <c r="CC936" s="37">
        <v>80200</v>
      </c>
      <c r="CD936" s="38">
        <v>39.5</v>
      </c>
      <c r="CE936" s="38">
        <v>8.1999999999999993</v>
      </c>
      <c r="CF936" s="37">
        <v>57800</v>
      </c>
      <c r="CG936" s="37">
        <v>80200</v>
      </c>
      <c r="CH936" s="38">
        <v>72</v>
      </c>
      <c r="CI936" s="38">
        <v>7.6</v>
      </c>
      <c r="CJ936" s="37">
        <v>5300</v>
      </c>
      <c r="CK936" s="37">
        <v>80200</v>
      </c>
      <c r="CL936" s="38">
        <v>6.6</v>
      </c>
      <c r="CM936" s="38">
        <v>4.2</v>
      </c>
    </row>
    <row r="937" spans="1:91" x14ac:dyDescent="0.3">
      <c r="A937" s="6" t="s">
        <v>344</v>
      </c>
      <c r="B937" s="7">
        <v>37000</v>
      </c>
      <c r="C937" s="7">
        <v>80300</v>
      </c>
      <c r="D937" s="8">
        <v>46.1</v>
      </c>
      <c r="E937" s="8">
        <v>7.1</v>
      </c>
      <c r="F937" s="7">
        <v>65100</v>
      </c>
      <c r="G937" s="7">
        <v>80300</v>
      </c>
      <c r="H937" s="8">
        <v>81.099999999999994</v>
      </c>
      <c r="I937" s="8">
        <v>5.6</v>
      </c>
      <c r="J937" s="7">
        <v>5400</v>
      </c>
      <c r="K937" s="7">
        <v>80300</v>
      </c>
      <c r="L937" s="8">
        <v>6.7</v>
      </c>
      <c r="M937" s="8">
        <v>3.6</v>
      </c>
      <c r="AA937" s="24" t="s">
        <v>879</v>
      </c>
      <c r="AB937" s="25">
        <v>16100</v>
      </c>
      <c r="AC937" s="25">
        <v>58500</v>
      </c>
      <c r="AD937" s="26">
        <v>27.6</v>
      </c>
      <c r="AE937" s="26">
        <v>7.8</v>
      </c>
      <c r="AF937" s="25">
        <v>4200</v>
      </c>
      <c r="AG937" s="25">
        <v>58500</v>
      </c>
      <c r="AH937" s="26">
        <v>7.2</v>
      </c>
      <c r="AI937" s="26">
        <v>4.5</v>
      </c>
      <c r="AJ937" s="25">
        <v>43900</v>
      </c>
      <c r="AK937" s="25">
        <v>58500</v>
      </c>
      <c r="AL937" s="26">
        <v>75.099999999999994</v>
      </c>
      <c r="AM937" s="26">
        <v>7.6</v>
      </c>
      <c r="BA937" s="36" t="s">
        <v>946</v>
      </c>
      <c r="BB937" s="37">
        <v>22200</v>
      </c>
      <c r="BC937" s="37">
        <v>54400</v>
      </c>
      <c r="BD937" s="38">
        <v>40.799999999999997</v>
      </c>
      <c r="BE937" s="38">
        <v>8.1</v>
      </c>
      <c r="BF937" s="37">
        <v>46500</v>
      </c>
      <c r="BG937" s="37">
        <v>54400</v>
      </c>
      <c r="BH937" s="38">
        <v>85.6</v>
      </c>
      <c r="BI937" s="38">
        <v>5.8</v>
      </c>
      <c r="BJ937" s="37">
        <v>1400</v>
      </c>
      <c r="BK937" s="37">
        <v>54400</v>
      </c>
      <c r="BL937" s="38">
        <v>2.7</v>
      </c>
      <c r="BM937" s="37" t="s">
        <v>100</v>
      </c>
      <c r="CA937" s="33" t="s">
        <v>953</v>
      </c>
      <c r="CB937" s="37">
        <v>39600</v>
      </c>
      <c r="CC937" s="37">
        <v>103600</v>
      </c>
      <c r="CD937" s="38">
        <v>38.200000000000003</v>
      </c>
      <c r="CE937" s="38">
        <v>6.9</v>
      </c>
      <c r="CF937" s="37">
        <v>83100</v>
      </c>
      <c r="CG937" s="37">
        <v>103600</v>
      </c>
      <c r="CH937" s="38">
        <v>80.2</v>
      </c>
      <c r="CI937" s="38">
        <v>5.7</v>
      </c>
      <c r="CJ937" s="37">
        <v>9100</v>
      </c>
      <c r="CK937" s="37">
        <v>103600</v>
      </c>
      <c r="CL937" s="38">
        <v>8.8000000000000007</v>
      </c>
      <c r="CM937" s="38">
        <v>4</v>
      </c>
    </row>
    <row r="938" spans="1:91" x14ac:dyDescent="0.3">
      <c r="A938" s="6" t="s">
        <v>345</v>
      </c>
      <c r="B938" s="7">
        <v>16100</v>
      </c>
      <c r="C938" s="7">
        <v>58500</v>
      </c>
      <c r="D938" s="8">
        <v>27.6</v>
      </c>
      <c r="E938" s="8">
        <v>7.8</v>
      </c>
      <c r="F938" s="7">
        <v>43900</v>
      </c>
      <c r="G938" s="7">
        <v>58500</v>
      </c>
      <c r="H938" s="8">
        <v>75.099999999999994</v>
      </c>
      <c r="I938" s="8">
        <v>7.6</v>
      </c>
      <c r="J938" s="7">
        <v>4200</v>
      </c>
      <c r="K938" s="7">
        <v>58500</v>
      </c>
      <c r="L938" s="8">
        <v>7.2</v>
      </c>
      <c r="M938" s="8">
        <v>4.5</v>
      </c>
      <c r="AA938" s="24" t="s">
        <v>880</v>
      </c>
      <c r="AB938" s="25">
        <v>13500</v>
      </c>
      <c r="AC938" s="25">
        <v>47400</v>
      </c>
      <c r="AD938" s="26">
        <v>28.5</v>
      </c>
      <c r="AE938" s="26">
        <v>8</v>
      </c>
      <c r="AF938" s="25">
        <v>5500</v>
      </c>
      <c r="AG938" s="25">
        <v>47400</v>
      </c>
      <c r="AH938" s="26">
        <v>11.5</v>
      </c>
      <c r="AI938" s="26">
        <v>5.7</v>
      </c>
      <c r="AJ938" s="25">
        <v>31200</v>
      </c>
      <c r="AK938" s="25">
        <v>47400</v>
      </c>
      <c r="AL938" s="26">
        <v>65.8</v>
      </c>
      <c r="AM938" s="26">
        <v>8.4</v>
      </c>
      <c r="BA938" s="36" t="s">
        <v>947</v>
      </c>
      <c r="BB938" s="37">
        <v>16500</v>
      </c>
      <c r="BC938" s="37">
        <v>74700</v>
      </c>
      <c r="BD938" s="38">
        <v>22.1</v>
      </c>
      <c r="BE938" s="38">
        <v>7.2</v>
      </c>
      <c r="BF938" s="37">
        <v>48500</v>
      </c>
      <c r="BG938" s="37">
        <v>74700</v>
      </c>
      <c r="BH938" s="38">
        <v>64.900000000000006</v>
      </c>
      <c r="BI938" s="38">
        <v>8.3000000000000007</v>
      </c>
      <c r="BJ938" s="37">
        <v>5900</v>
      </c>
      <c r="BK938" s="37">
        <v>74700</v>
      </c>
      <c r="BL938" s="38">
        <v>7.9</v>
      </c>
      <c r="BM938" s="38">
        <v>4.7</v>
      </c>
      <c r="CA938" s="33" t="s">
        <v>954</v>
      </c>
      <c r="CB938" s="37">
        <v>28600</v>
      </c>
      <c r="CC938" s="37">
        <v>69900</v>
      </c>
      <c r="CD938" s="38">
        <v>40.9</v>
      </c>
      <c r="CE938" s="38">
        <v>9.4</v>
      </c>
      <c r="CF938" s="37">
        <v>51300</v>
      </c>
      <c r="CG938" s="37">
        <v>69900</v>
      </c>
      <c r="CH938" s="38">
        <v>73.400000000000006</v>
      </c>
      <c r="CI938" s="38">
        <v>8.4</v>
      </c>
      <c r="CJ938" s="37">
        <v>3500</v>
      </c>
      <c r="CK938" s="37">
        <v>69900</v>
      </c>
      <c r="CL938" s="38">
        <v>5</v>
      </c>
      <c r="CM938" s="37" t="s">
        <v>100</v>
      </c>
    </row>
    <row r="939" spans="1:91" x14ac:dyDescent="0.3">
      <c r="A939" s="6" t="s">
        <v>346</v>
      </c>
      <c r="B939" s="7">
        <v>13500</v>
      </c>
      <c r="C939" s="7">
        <v>47400</v>
      </c>
      <c r="D939" s="8">
        <v>28.5</v>
      </c>
      <c r="E939" s="8">
        <v>8</v>
      </c>
      <c r="F939" s="7">
        <v>31200</v>
      </c>
      <c r="G939" s="7">
        <v>47400</v>
      </c>
      <c r="H939" s="8">
        <v>65.8</v>
      </c>
      <c r="I939" s="8">
        <v>8.4</v>
      </c>
      <c r="J939" s="7">
        <v>5500</v>
      </c>
      <c r="K939" s="7">
        <v>47400</v>
      </c>
      <c r="L939" s="8">
        <v>11.5</v>
      </c>
      <c r="M939" s="8">
        <v>5.7</v>
      </c>
      <c r="AA939" s="24" t="s">
        <v>881</v>
      </c>
      <c r="AB939" s="25">
        <v>12200</v>
      </c>
      <c r="AC939" s="25">
        <v>39200</v>
      </c>
      <c r="AD939" s="26">
        <v>31</v>
      </c>
      <c r="AE939" s="26">
        <v>9.6</v>
      </c>
      <c r="AF939" s="25">
        <v>2500</v>
      </c>
      <c r="AG939" s="25">
        <v>39200</v>
      </c>
      <c r="AH939" s="26">
        <v>6.4</v>
      </c>
      <c r="AI939" s="25" t="s">
        <v>100</v>
      </c>
      <c r="AJ939" s="25">
        <v>29200</v>
      </c>
      <c r="AK939" s="25">
        <v>39200</v>
      </c>
      <c r="AL939" s="26">
        <v>74.3</v>
      </c>
      <c r="AM939" s="26">
        <v>9</v>
      </c>
      <c r="BA939" s="36" t="s">
        <v>948</v>
      </c>
      <c r="BB939" s="37">
        <v>39300</v>
      </c>
      <c r="BC939" s="37">
        <v>97300</v>
      </c>
      <c r="BD939" s="38">
        <v>40.4</v>
      </c>
      <c r="BE939" s="38">
        <v>6.7</v>
      </c>
      <c r="BF939" s="37">
        <v>75300</v>
      </c>
      <c r="BG939" s="37">
        <v>97300</v>
      </c>
      <c r="BH939" s="38">
        <v>77.3</v>
      </c>
      <c r="BI939" s="38">
        <v>5.7</v>
      </c>
      <c r="BJ939" s="37">
        <v>4000</v>
      </c>
      <c r="BK939" s="37">
        <v>97300</v>
      </c>
      <c r="BL939" s="38">
        <v>4.0999999999999996</v>
      </c>
      <c r="BM939" s="37" t="s">
        <v>100</v>
      </c>
      <c r="CA939" s="33" t="s">
        <v>955</v>
      </c>
      <c r="CB939" s="37">
        <v>22100</v>
      </c>
      <c r="CC939" s="37">
        <v>66500</v>
      </c>
      <c r="CD939" s="38">
        <v>33.299999999999997</v>
      </c>
      <c r="CE939" s="38">
        <v>7.7</v>
      </c>
      <c r="CF939" s="37">
        <v>50200</v>
      </c>
      <c r="CG939" s="37">
        <v>66500</v>
      </c>
      <c r="CH939" s="38">
        <v>75.5</v>
      </c>
      <c r="CI939" s="38">
        <v>7</v>
      </c>
      <c r="CJ939" s="37">
        <v>4200</v>
      </c>
      <c r="CK939" s="37">
        <v>66500</v>
      </c>
      <c r="CL939" s="38">
        <v>6.4</v>
      </c>
      <c r="CM939" s="38">
        <v>4</v>
      </c>
    </row>
    <row r="940" spans="1:91" x14ac:dyDescent="0.3">
      <c r="A940" s="6" t="s">
        <v>347</v>
      </c>
      <c r="B940" s="7">
        <v>12200</v>
      </c>
      <c r="C940" s="7">
        <v>39200</v>
      </c>
      <c r="D940" s="8">
        <v>31</v>
      </c>
      <c r="E940" s="8">
        <v>9.6</v>
      </c>
      <c r="F940" s="7">
        <v>29200</v>
      </c>
      <c r="G940" s="7">
        <v>39200</v>
      </c>
      <c r="H940" s="8">
        <v>74.3</v>
      </c>
      <c r="I940" s="8">
        <v>9</v>
      </c>
      <c r="J940" s="7">
        <v>2500</v>
      </c>
      <c r="K940" s="7">
        <v>39200</v>
      </c>
      <c r="L940" s="8">
        <v>6.4</v>
      </c>
      <c r="M940" s="7" t="s">
        <v>100</v>
      </c>
      <c r="AA940" s="24" t="s">
        <v>882</v>
      </c>
      <c r="AB940" s="25">
        <v>18200</v>
      </c>
      <c r="AC940" s="25">
        <v>77600</v>
      </c>
      <c r="AD940" s="26">
        <v>23.4</v>
      </c>
      <c r="AE940" s="26">
        <v>6.5</v>
      </c>
      <c r="AF940" s="25">
        <v>7600</v>
      </c>
      <c r="AG940" s="25">
        <v>77600</v>
      </c>
      <c r="AH940" s="26">
        <v>9.8000000000000007</v>
      </c>
      <c r="AI940" s="26">
        <v>4.5999999999999996</v>
      </c>
      <c r="AJ940" s="25">
        <v>50300</v>
      </c>
      <c r="AK940" s="25">
        <v>77600</v>
      </c>
      <c r="AL940" s="26">
        <v>64.8</v>
      </c>
      <c r="AM940" s="26">
        <v>7.3</v>
      </c>
      <c r="BA940" s="36" t="s">
        <v>949</v>
      </c>
      <c r="BB940" s="37">
        <v>23700</v>
      </c>
      <c r="BC940" s="37">
        <v>62900</v>
      </c>
      <c r="BD940" s="38">
        <v>37.700000000000003</v>
      </c>
      <c r="BE940" s="38">
        <v>8.1</v>
      </c>
      <c r="BF940" s="37">
        <v>49900</v>
      </c>
      <c r="BG940" s="37">
        <v>62900</v>
      </c>
      <c r="BH940" s="38">
        <v>79.3</v>
      </c>
      <c r="BI940" s="38">
        <v>6.8</v>
      </c>
      <c r="BJ940" s="37">
        <v>6300</v>
      </c>
      <c r="BK940" s="37">
        <v>62900</v>
      </c>
      <c r="BL940" s="38">
        <v>10</v>
      </c>
      <c r="BM940" s="38">
        <v>5</v>
      </c>
      <c r="CA940" s="33" t="s">
        <v>956</v>
      </c>
      <c r="CB940" s="37">
        <v>21700</v>
      </c>
      <c r="CC940" s="37">
        <v>66200</v>
      </c>
      <c r="CD940" s="38">
        <v>32.700000000000003</v>
      </c>
      <c r="CE940" s="38">
        <v>9.4</v>
      </c>
      <c r="CF940" s="37">
        <v>51400</v>
      </c>
      <c r="CG940" s="37">
        <v>66200</v>
      </c>
      <c r="CH940" s="38">
        <v>77.599999999999994</v>
      </c>
      <c r="CI940" s="38">
        <v>8.3000000000000007</v>
      </c>
      <c r="CJ940" s="37">
        <v>8500</v>
      </c>
      <c r="CK940" s="37">
        <v>66200</v>
      </c>
      <c r="CL940" s="38">
        <v>12.8</v>
      </c>
      <c r="CM940" s="38">
        <v>6.7</v>
      </c>
    </row>
    <row r="941" spans="1:91" x14ac:dyDescent="0.3">
      <c r="A941" s="6" t="s">
        <v>348</v>
      </c>
      <c r="B941" s="7">
        <v>18200</v>
      </c>
      <c r="C941" s="7">
        <v>77600</v>
      </c>
      <c r="D941" s="8">
        <v>23.4</v>
      </c>
      <c r="E941" s="8">
        <v>6.5</v>
      </c>
      <c r="F941" s="7">
        <v>50300</v>
      </c>
      <c r="G941" s="7">
        <v>77600</v>
      </c>
      <c r="H941" s="8">
        <v>64.8</v>
      </c>
      <c r="I941" s="8">
        <v>7.3</v>
      </c>
      <c r="J941" s="7">
        <v>7600</v>
      </c>
      <c r="K941" s="7">
        <v>77600</v>
      </c>
      <c r="L941" s="8">
        <v>9.8000000000000007</v>
      </c>
      <c r="M941" s="8">
        <v>4.5999999999999996</v>
      </c>
      <c r="AA941" s="24" t="s">
        <v>883</v>
      </c>
      <c r="AB941" s="25">
        <v>25700</v>
      </c>
      <c r="AC941" s="25">
        <v>61100</v>
      </c>
      <c r="AD941" s="26">
        <v>42</v>
      </c>
      <c r="AE941" s="26">
        <v>7.2</v>
      </c>
      <c r="AF941" s="25">
        <v>3800</v>
      </c>
      <c r="AG941" s="25">
        <v>61100</v>
      </c>
      <c r="AH941" s="26">
        <v>6.3</v>
      </c>
      <c r="AI941" s="26">
        <v>3.5</v>
      </c>
      <c r="AJ941" s="25">
        <v>45100</v>
      </c>
      <c r="AK941" s="25">
        <v>61100</v>
      </c>
      <c r="AL941" s="26">
        <v>73.7</v>
      </c>
      <c r="AM941" s="26">
        <v>6.4</v>
      </c>
      <c r="BA941" s="36" t="s">
        <v>950</v>
      </c>
      <c r="BB941" s="37">
        <v>27900</v>
      </c>
      <c r="BC941" s="37">
        <v>73200</v>
      </c>
      <c r="BD941" s="38">
        <v>38.1</v>
      </c>
      <c r="BE941" s="38">
        <v>6.9</v>
      </c>
      <c r="BF941" s="37">
        <v>59100</v>
      </c>
      <c r="BG941" s="37">
        <v>73200</v>
      </c>
      <c r="BH941" s="38">
        <v>80.7</v>
      </c>
      <c r="BI941" s="38">
        <v>5.6</v>
      </c>
      <c r="BJ941" s="37">
        <v>1100</v>
      </c>
      <c r="BK941" s="37">
        <v>73200</v>
      </c>
      <c r="BL941" s="38">
        <v>1.5</v>
      </c>
      <c r="BM941" s="37" t="s">
        <v>100</v>
      </c>
      <c r="CA941" s="33" t="s">
        <v>957</v>
      </c>
      <c r="CB941" s="37">
        <v>40200</v>
      </c>
      <c r="CC941" s="37">
        <v>104300</v>
      </c>
      <c r="CD941" s="38">
        <v>38.5</v>
      </c>
      <c r="CE941" s="38">
        <v>8.3000000000000007</v>
      </c>
      <c r="CF941" s="37">
        <v>74000</v>
      </c>
      <c r="CG941" s="37">
        <v>104300</v>
      </c>
      <c r="CH941" s="38">
        <v>70.900000000000006</v>
      </c>
      <c r="CI941" s="38">
        <v>7.7</v>
      </c>
      <c r="CJ941" s="37">
        <v>9200</v>
      </c>
      <c r="CK941" s="37">
        <v>104300</v>
      </c>
      <c r="CL941" s="38">
        <v>8.8000000000000007</v>
      </c>
      <c r="CM941" s="38">
        <v>4.8</v>
      </c>
    </row>
    <row r="942" spans="1:91" x14ac:dyDescent="0.3">
      <c r="A942" s="6" t="s">
        <v>349</v>
      </c>
      <c r="B942" s="7">
        <v>25700</v>
      </c>
      <c r="C942" s="7">
        <v>61100</v>
      </c>
      <c r="D942" s="8">
        <v>42</v>
      </c>
      <c r="E942" s="8">
        <v>7.2</v>
      </c>
      <c r="F942" s="7">
        <v>45100</v>
      </c>
      <c r="G942" s="7">
        <v>61100</v>
      </c>
      <c r="H942" s="8">
        <v>73.7</v>
      </c>
      <c r="I942" s="8">
        <v>6.4</v>
      </c>
      <c r="J942" s="7">
        <v>3800</v>
      </c>
      <c r="K942" s="7">
        <v>61100</v>
      </c>
      <c r="L942" s="8">
        <v>6.3</v>
      </c>
      <c r="M942" s="8">
        <v>3.5</v>
      </c>
      <c r="AA942" s="24" t="s">
        <v>884</v>
      </c>
      <c r="AB942" s="25">
        <v>31400</v>
      </c>
      <c r="AC942" s="25">
        <v>69300</v>
      </c>
      <c r="AD942" s="26">
        <v>45.4</v>
      </c>
      <c r="AE942" s="26">
        <v>6.3</v>
      </c>
      <c r="AF942" s="25">
        <v>2800</v>
      </c>
      <c r="AG942" s="25">
        <v>69300</v>
      </c>
      <c r="AH942" s="26">
        <v>4</v>
      </c>
      <c r="AI942" s="26">
        <v>2.5</v>
      </c>
      <c r="AJ942" s="25">
        <v>60000</v>
      </c>
      <c r="AK942" s="25">
        <v>69300</v>
      </c>
      <c r="AL942" s="26">
        <v>86.7</v>
      </c>
      <c r="AM942" s="26">
        <v>4.3</v>
      </c>
      <c r="BA942" s="36" t="s">
        <v>951</v>
      </c>
      <c r="BB942" s="37">
        <v>35300</v>
      </c>
      <c r="BC942" s="37">
        <v>74100</v>
      </c>
      <c r="BD942" s="38">
        <v>47.6</v>
      </c>
      <c r="BE942" s="38">
        <v>8.1999999999999993</v>
      </c>
      <c r="BF942" s="37">
        <v>63100</v>
      </c>
      <c r="BG942" s="37">
        <v>74100</v>
      </c>
      <c r="BH942" s="38">
        <v>85.1</v>
      </c>
      <c r="BI942" s="38">
        <v>5.8</v>
      </c>
      <c r="BJ942" s="37">
        <v>1600</v>
      </c>
      <c r="BK942" s="37">
        <v>74100</v>
      </c>
      <c r="BL942" s="38">
        <v>2.2000000000000002</v>
      </c>
      <c r="BM942" s="37" t="s">
        <v>100</v>
      </c>
      <c r="CA942" s="33" t="s">
        <v>958</v>
      </c>
      <c r="CB942" s="37">
        <v>34500</v>
      </c>
      <c r="CC942" s="37">
        <v>70300</v>
      </c>
      <c r="CD942" s="38">
        <v>49.1</v>
      </c>
      <c r="CE942" s="38">
        <v>10.4</v>
      </c>
      <c r="CF942" s="37">
        <v>54400</v>
      </c>
      <c r="CG942" s="37">
        <v>70300</v>
      </c>
      <c r="CH942" s="38">
        <v>77.400000000000006</v>
      </c>
      <c r="CI942" s="38">
        <v>8.6999999999999993</v>
      </c>
      <c r="CJ942" s="37">
        <v>3200</v>
      </c>
      <c r="CK942" s="37">
        <v>70300</v>
      </c>
      <c r="CL942" s="38">
        <v>4.5999999999999996</v>
      </c>
      <c r="CM942" s="37" t="s">
        <v>100</v>
      </c>
    </row>
    <row r="943" spans="1:91" x14ac:dyDescent="0.3">
      <c r="A943" s="6" t="s">
        <v>350</v>
      </c>
      <c r="B943" s="7">
        <v>31400</v>
      </c>
      <c r="C943" s="7">
        <v>69300</v>
      </c>
      <c r="D943" s="8">
        <v>45.4</v>
      </c>
      <c r="E943" s="8">
        <v>6.3</v>
      </c>
      <c r="F943" s="7">
        <v>60000</v>
      </c>
      <c r="G943" s="7">
        <v>69300</v>
      </c>
      <c r="H943" s="8">
        <v>86.7</v>
      </c>
      <c r="I943" s="8">
        <v>4.3</v>
      </c>
      <c r="J943" s="7">
        <v>2800</v>
      </c>
      <c r="K943" s="7">
        <v>69300</v>
      </c>
      <c r="L943" s="8">
        <v>4</v>
      </c>
      <c r="M943" s="8">
        <v>2.5</v>
      </c>
      <c r="AA943" s="24" t="s">
        <v>885</v>
      </c>
      <c r="AB943" s="25">
        <v>39900</v>
      </c>
      <c r="AC943" s="25">
        <v>89600</v>
      </c>
      <c r="AD943" s="26">
        <v>44.5</v>
      </c>
      <c r="AE943" s="26">
        <v>5.8</v>
      </c>
      <c r="AF943" s="25">
        <v>6700</v>
      </c>
      <c r="AG943" s="25">
        <v>89600</v>
      </c>
      <c r="AH943" s="26">
        <v>7.4</v>
      </c>
      <c r="AI943" s="26">
        <v>3.1</v>
      </c>
      <c r="AJ943" s="25">
        <v>66100</v>
      </c>
      <c r="AK943" s="25">
        <v>89600</v>
      </c>
      <c r="AL943" s="26">
        <v>73.7</v>
      </c>
      <c r="AM943" s="26">
        <v>5.0999999999999996</v>
      </c>
      <c r="BA943" s="36" t="s">
        <v>952</v>
      </c>
      <c r="BB943" s="37">
        <v>21500</v>
      </c>
      <c r="BC943" s="37">
        <v>74300</v>
      </c>
      <c r="BD943" s="38">
        <v>28.9</v>
      </c>
      <c r="BE943" s="38">
        <v>7.1</v>
      </c>
      <c r="BF943" s="37">
        <v>49900</v>
      </c>
      <c r="BG943" s="37">
        <v>74300</v>
      </c>
      <c r="BH943" s="38">
        <v>67.2</v>
      </c>
      <c r="BI943" s="38">
        <v>7.3</v>
      </c>
      <c r="BJ943" s="37">
        <v>10300</v>
      </c>
      <c r="BK943" s="37">
        <v>74300</v>
      </c>
      <c r="BL943" s="38">
        <v>13.9</v>
      </c>
      <c r="BM943" s="38">
        <v>5.4</v>
      </c>
      <c r="CA943" s="33" t="s">
        <v>1051</v>
      </c>
      <c r="CB943" s="37">
        <v>19500</v>
      </c>
      <c r="CC943" s="37">
        <v>63400</v>
      </c>
      <c r="CD943" s="38">
        <v>30.8</v>
      </c>
      <c r="CE943" s="38">
        <v>8.5</v>
      </c>
      <c r="CF943" s="37">
        <v>46900</v>
      </c>
      <c r="CG943" s="37">
        <v>63400</v>
      </c>
      <c r="CH943" s="38">
        <v>74</v>
      </c>
      <c r="CI943" s="38">
        <v>8.1</v>
      </c>
      <c r="CJ943" s="37">
        <v>5100</v>
      </c>
      <c r="CK943" s="37">
        <v>63400</v>
      </c>
      <c r="CL943" s="38">
        <v>8</v>
      </c>
      <c r="CM943" s="38">
        <v>5</v>
      </c>
    </row>
    <row r="944" spans="1:91" x14ac:dyDescent="0.3">
      <c r="A944" s="6" t="s">
        <v>351</v>
      </c>
      <c r="B944" s="7">
        <v>39900</v>
      </c>
      <c r="C944" s="7">
        <v>89600</v>
      </c>
      <c r="D944" s="8">
        <v>44.5</v>
      </c>
      <c r="E944" s="8">
        <v>5.8</v>
      </c>
      <c r="F944" s="7">
        <v>66100</v>
      </c>
      <c r="G944" s="7">
        <v>89600</v>
      </c>
      <c r="H944" s="8">
        <v>73.7</v>
      </c>
      <c r="I944" s="8">
        <v>5.0999999999999996</v>
      </c>
      <c r="J944" s="7">
        <v>6700</v>
      </c>
      <c r="K944" s="7">
        <v>89600</v>
      </c>
      <c r="L944" s="8">
        <v>7.4</v>
      </c>
      <c r="M944" s="8">
        <v>3.1</v>
      </c>
      <c r="AA944" s="24" t="s">
        <v>673</v>
      </c>
      <c r="AB944" s="25">
        <v>230400</v>
      </c>
      <c r="AC944" s="25">
        <v>712300</v>
      </c>
      <c r="AD944" s="26">
        <v>32.299999999999997</v>
      </c>
      <c r="AE944" s="26">
        <v>2.4</v>
      </c>
      <c r="AF944" s="25">
        <v>101400</v>
      </c>
      <c r="AG944" s="25">
        <v>712300</v>
      </c>
      <c r="AH944" s="26">
        <v>14.2</v>
      </c>
      <c r="AI944" s="26">
        <v>1.8</v>
      </c>
      <c r="AJ944" s="25">
        <v>454900</v>
      </c>
      <c r="AK944" s="25">
        <v>712300</v>
      </c>
      <c r="AL944" s="26">
        <v>63.9</v>
      </c>
      <c r="AM944" s="26">
        <v>2.4</v>
      </c>
      <c r="BA944" s="36" t="s">
        <v>953</v>
      </c>
      <c r="BB944" s="37">
        <v>38500</v>
      </c>
      <c r="BC944" s="37">
        <v>103400</v>
      </c>
      <c r="BD944" s="38">
        <v>37.200000000000003</v>
      </c>
      <c r="BE944" s="38">
        <v>7</v>
      </c>
      <c r="BF944" s="37">
        <v>83200</v>
      </c>
      <c r="BG944" s="37">
        <v>103400</v>
      </c>
      <c r="BH944" s="38">
        <v>80.400000000000006</v>
      </c>
      <c r="BI944" s="38">
        <v>5.8</v>
      </c>
      <c r="BJ944" s="37">
        <v>6300</v>
      </c>
      <c r="BK944" s="37">
        <v>103400</v>
      </c>
      <c r="BL944" s="38">
        <v>6.1</v>
      </c>
      <c r="BM944" s="38">
        <v>3.5</v>
      </c>
      <c r="CA944" s="33" t="s">
        <v>960</v>
      </c>
      <c r="CB944" s="37">
        <v>21400</v>
      </c>
      <c r="CC944" s="37">
        <v>86500</v>
      </c>
      <c r="CD944" s="38">
        <v>24.7</v>
      </c>
      <c r="CE944" s="38">
        <v>6.1</v>
      </c>
      <c r="CF944" s="37">
        <v>54600</v>
      </c>
      <c r="CG944" s="37">
        <v>86500</v>
      </c>
      <c r="CH944" s="38">
        <v>63.2</v>
      </c>
      <c r="CI944" s="38">
        <v>6.8</v>
      </c>
      <c r="CJ944" s="37">
        <v>8600</v>
      </c>
      <c r="CK944" s="37">
        <v>86500</v>
      </c>
      <c r="CL944" s="38">
        <v>9.9</v>
      </c>
      <c r="CM944" s="38">
        <v>4.2</v>
      </c>
    </row>
    <row r="945" spans="1:91" x14ac:dyDescent="0.3">
      <c r="A945" s="6" t="s">
        <v>352</v>
      </c>
      <c r="B945" s="7">
        <v>230400</v>
      </c>
      <c r="C945" s="7">
        <v>712300</v>
      </c>
      <c r="D945" s="8">
        <v>32.299999999999997</v>
      </c>
      <c r="E945" s="8">
        <v>2.4</v>
      </c>
      <c r="F945" s="7">
        <v>454900</v>
      </c>
      <c r="G945" s="7">
        <v>712300</v>
      </c>
      <c r="H945" s="8">
        <v>63.9</v>
      </c>
      <c r="I945" s="8">
        <v>2.4</v>
      </c>
      <c r="J945" s="7">
        <v>101400</v>
      </c>
      <c r="K945" s="7">
        <v>712300</v>
      </c>
      <c r="L945" s="8">
        <v>14.2</v>
      </c>
      <c r="M945" s="8">
        <v>1.8</v>
      </c>
      <c r="AA945" s="24" t="s">
        <v>674</v>
      </c>
      <c r="AB945" s="25">
        <v>77200</v>
      </c>
      <c r="AC945" s="25">
        <v>229200</v>
      </c>
      <c r="AD945" s="26">
        <v>33.700000000000003</v>
      </c>
      <c r="AE945" s="26">
        <v>2.8</v>
      </c>
      <c r="AF945" s="25">
        <v>22600</v>
      </c>
      <c r="AG945" s="25">
        <v>229200</v>
      </c>
      <c r="AH945" s="26">
        <v>9.9</v>
      </c>
      <c r="AI945" s="26">
        <v>1.8</v>
      </c>
      <c r="AJ945" s="25">
        <v>157800</v>
      </c>
      <c r="AK945" s="25">
        <v>229200</v>
      </c>
      <c r="AL945" s="26">
        <v>68.900000000000006</v>
      </c>
      <c r="AM945" s="26">
        <v>2.8</v>
      </c>
      <c r="BA945" s="36" t="s">
        <v>954</v>
      </c>
      <c r="BB945" s="37">
        <v>31100</v>
      </c>
      <c r="BC945" s="37">
        <v>67500</v>
      </c>
      <c r="BD945" s="38">
        <v>46</v>
      </c>
      <c r="BE945" s="38">
        <v>8.6</v>
      </c>
      <c r="BF945" s="37">
        <v>50700</v>
      </c>
      <c r="BG945" s="37">
        <v>67500</v>
      </c>
      <c r="BH945" s="38">
        <v>75.099999999999994</v>
      </c>
      <c r="BI945" s="38">
        <v>7.5</v>
      </c>
      <c r="BJ945" s="37">
        <v>4500</v>
      </c>
      <c r="BK945" s="37">
        <v>67500</v>
      </c>
      <c r="BL945" s="38">
        <v>6.7</v>
      </c>
      <c r="BM945" s="38">
        <v>4.3</v>
      </c>
      <c r="CA945" s="33" t="s">
        <v>961</v>
      </c>
      <c r="CB945" s="37">
        <v>18800</v>
      </c>
      <c r="CC945" s="37">
        <v>81200</v>
      </c>
      <c r="CD945" s="38">
        <v>23.1</v>
      </c>
      <c r="CE945" s="38">
        <v>7.5</v>
      </c>
      <c r="CF945" s="37">
        <v>57100</v>
      </c>
      <c r="CG945" s="37">
        <v>81200</v>
      </c>
      <c r="CH945" s="38">
        <v>70.3</v>
      </c>
      <c r="CI945" s="38">
        <v>8.1</v>
      </c>
      <c r="CJ945" s="37">
        <v>8100</v>
      </c>
      <c r="CK945" s="37">
        <v>81200</v>
      </c>
      <c r="CL945" s="38">
        <v>9.9</v>
      </c>
      <c r="CM945" s="38">
        <v>5.3</v>
      </c>
    </row>
    <row r="946" spans="1:91" x14ac:dyDescent="0.3">
      <c r="A946" s="6" t="s">
        <v>353</v>
      </c>
      <c r="B946" s="7">
        <v>77200</v>
      </c>
      <c r="C946" s="7">
        <v>229200</v>
      </c>
      <c r="D946" s="8">
        <v>33.700000000000003</v>
      </c>
      <c r="E946" s="8">
        <v>2.8</v>
      </c>
      <c r="F946" s="7">
        <v>157800</v>
      </c>
      <c r="G946" s="7">
        <v>229200</v>
      </c>
      <c r="H946" s="8">
        <v>68.900000000000006</v>
      </c>
      <c r="I946" s="8">
        <v>2.8</v>
      </c>
      <c r="J946" s="7">
        <v>22600</v>
      </c>
      <c r="K946" s="7">
        <v>229200</v>
      </c>
      <c r="L946" s="8">
        <v>9.9</v>
      </c>
      <c r="M946" s="8">
        <v>1.8</v>
      </c>
      <c r="AA946" s="24" t="s">
        <v>675</v>
      </c>
      <c r="AB946" s="25">
        <v>47600</v>
      </c>
      <c r="AC946" s="25">
        <v>190100</v>
      </c>
      <c r="AD946" s="26">
        <v>25</v>
      </c>
      <c r="AE946" s="26">
        <v>3.1</v>
      </c>
      <c r="AF946" s="25">
        <v>31500</v>
      </c>
      <c r="AG946" s="25">
        <v>190100</v>
      </c>
      <c r="AH946" s="26">
        <v>16.600000000000001</v>
      </c>
      <c r="AI946" s="26">
        <v>2.7</v>
      </c>
      <c r="AJ946" s="25">
        <v>118200</v>
      </c>
      <c r="AK946" s="25">
        <v>190100</v>
      </c>
      <c r="AL946" s="26">
        <v>62.2</v>
      </c>
      <c r="AM946" s="26">
        <v>3.5</v>
      </c>
      <c r="BA946" s="36" t="s">
        <v>955</v>
      </c>
      <c r="BB946" s="37">
        <v>24300</v>
      </c>
      <c r="BC946" s="37">
        <v>66400</v>
      </c>
      <c r="BD946" s="38">
        <v>36.5</v>
      </c>
      <c r="BE946" s="38">
        <v>7.8</v>
      </c>
      <c r="BF946" s="37">
        <v>48700</v>
      </c>
      <c r="BG946" s="37">
        <v>66400</v>
      </c>
      <c r="BH946" s="38">
        <v>73.2</v>
      </c>
      <c r="BI946" s="38">
        <v>7.2</v>
      </c>
      <c r="BJ946" s="37">
        <v>4700</v>
      </c>
      <c r="BK946" s="37">
        <v>66400</v>
      </c>
      <c r="BL946" s="38">
        <v>7</v>
      </c>
      <c r="BM946" s="38">
        <v>4.0999999999999996</v>
      </c>
      <c r="CA946" s="33" t="s">
        <v>962</v>
      </c>
      <c r="CB946" s="37">
        <v>29400</v>
      </c>
      <c r="CC946" s="37">
        <v>79800</v>
      </c>
      <c r="CD946" s="38">
        <v>36.799999999999997</v>
      </c>
      <c r="CE946" s="38">
        <v>8.1999999999999993</v>
      </c>
      <c r="CF946" s="37">
        <v>61800</v>
      </c>
      <c r="CG946" s="37">
        <v>79800</v>
      </c>
      <c r="CH946" s="38">
        <v>77.400000000000006</v>
      </c>
      <c r="CI946" s="38">
        <v>7.1</v>
      </c>
      <c r="CJ946" s="37">
        <v>5400</v>
      </c>
      <c r="CK946" s="37">
        <v>79800</v>
      </c>
      <c r="CL946" s="38">
        <v>6.8</v>
      </c>
      <c r="CM946" s="37" t="s">
        <v>100</v>
      </c>
    </row>
    <row r="947" spans="1:91" x14ac:dyDescent="0.3">
      <c r="A947" s="6" t="s">
        <v>354</v>
      </c>
      <c r="B947" s="7">
        <v>47600</v>
      </c>
      <c r="C947" s="7">
        <v>190100</v>
      </c>
      <c r="D947" s="8">
        <v>25</v>
      </c>
      <c r="E947" s="8">
        <v>3.1</v>
      </c>
      <c r="F947" s="7">
        <v>118200</v>
      </c>
      <c r="G947" s="7">
        <v>190100</v>
      </c>
      <c r="H947" s="8">
        <v>62.2</v>
      </c>
      <c r="I947" s="8">
        <v>3.5</v>
      </c>
      <c r="J947" s="7">
        <v>31500</v>
      </c>
      <c r="K947" s="7">
        <v>190100</v>
      </c>
      <c r="L947" s="8">
        <v>16.600000000000001</v>
      </c>
      <c r="M947" s="8">
        <v>2.7</v>
      </c>
      <c r="AA947" s="24" t="s">
        <v>676</v>
      </c>
      <c r="AB947" s="25">
        <v>38800</v>
      </c>
      <c r="AC947" s="25">
        <v>198200</v>
      </c>
      <c r="AD947" s="26">
        <v>19.600000000000001</v>
      </c>
      <c r="AE947" s="26">
        <v>2.6</v>
      </c>
      <c r="AF947" s="25">
        <v>49200</v>
      </c>
      <c r="AG947" s="25">
        <v>198200</v>
      </c>
      <c r="AH947" s="26">
        <v>24.8</v>
      </c>
      <c r="AI947" s="26">
        <v>2.8</v>
      </c>
      <c r="AJ947" s="25">
        <v>101800</v>
      </c>
      <c r="AK947" s="25">
        <v>198200</v>
      </c>
      <c r="AL947" s="26">
        <v>51.4</v>
      </c>
      <c r="AM947" s="26">
        <v>3.3</v>
      </c>
      <c r="BA947" s="36" t="s">
        <v>956</v>
      </c>
      <c r="BB947" s="37">
        <v>19200</v>
      </c>
      <c r="BC947" s="37">
        <v>67400</v>
      </c>
      <c r="BD947" s="38">
        <v>28.4</v>
      </c>
      <c r="BE947" s="38">
        <v>8.9</v>
      </c>
      <c r="BF947" s="37">
        <v>46700</v>
      </c>
      <c r="BG947" s="37">
        <v>67400</v>
      </c>
      <c r="BH947" s="38">
        <v>69.2</v>
      </c>
      <c r="BI947" s="38">
        <v>9.1</v>
      </c>
      <c r="BJ947" s="37">
        <v>6400</v>
      </c>
      <c r="BK947" s="37">
        <v>67400</v>
      </c>
      <c r="BL947" s="38">
        <v>9.5</v>
      </c>
      <c r="BM947" s="37" t="s">
        <v>100</v>
      </c>
      <c r="CA947" s="33" t="s">
        <v>963</v>
      </c>
      <c r="CB947" s="37">
        <v>37600</v>
      </c>
      <c r="CC947" s="37">
        <v>69700</v>
      </c>
      <c r="CD947" s="38">
        <v>53.9</v>
      </c>
      <c r="CE947" s="38">
        <v>9</v>
      </c>
      <c r="CF947" s="37">
        <v>58800</v>
      </c>
      <c r="CG947" s="37">
        <v>69700</v>
      </c>
      <c r="CH947" s="38">
        <v>84.4</v>
      </c>
      <c r="CI947" s="38">
        <v>6.5</v>
      </c>
      <c r="CJ947" s="37">
        <v>3200</v>
      </c>
      <c r="CK947" s="37">
        <v>69700</v>
      </c>
      <c r="CL947" s="38">
        <v>4.5999999999999996</v>
      </c>
      <c r="CM947" s="37" t="s">
        <v>100</v>
      </c>
    </row>
    <row r="948" spans="1:91" x14ac:dyDescent="0.3">
      <c r="A948" s="6" t="s">
        <v>355</v>
      </c>
      <c r="B948" s="7">
        <v>38800</v>
      </c>
      <c r="C948" s="7">
        <v>198200</v>
      </c>
      <c r="D948" s="8">
        <v>19.600000000000001</v>
      </c>
      <c r="E948" s="8">
        <v>2.6</v>
      </c>
      <c r="F948" s="7">
        <v>101800</v>
      </c>
      <c r="G948" s="7">
        <v>198200</v>
      </c>
      <c r="H948" s="8">
        <v>51.4</v>
      </c>
      <c r="I948" s="8">
        <v>3.3</v>
      </c>
      <c r="J948" s="7">
        <v>49200</v>
      </c>
      <c r="K948" s="7">
        <v>198200</v>
      </c>
      <c r="L948" s="8">
        <v>24.8</v>
      </c>
      <c r="M948" s="8">
        <v>2.8</v>
      </c>
      <c r="AA948" s="24" t="s">
        <v>677</v>
      </c>
      <c r="AB948" s="25">
        <v>46600</v>
      </c>
      <c r="AC948" s="25">
        <v>128000</v>
      </c>
      <c r="AD948" s="26">
        <v>36.4</v>
      </c>
      <c r="AE948" s="26">
        <v>2.9</v>
      </c>
      <c r="AF948" s="25">
        <v>11700</v>
      </c>
      <c r="AG948" s="25">
        <v>128000</v>
      </c>
      <c r="AH948" s="26">
        <v>9.1999999999999993</v>
      </c>
      <c r="AI948" s="26">
        <v>1.7</v>
      </c>
      <c r="AJ948" s="25">
        <v>93100</v>
      </c>
      <c r="AK948" s="25">
        <v>128000</v>
      </c>
      <c r="AL948" s="26">
        <v>72.7</v>
      </c>
      <c r="AM948" s="26">
        <v>2.7</v>
      </c>
      <c r="BA948" s="36" t="s">
        <v>957</v>
      </c>
      <c r="BB948" s="37">
        <v>36800</v>
      </c>
      <c r="BC948" s="37">
        <v>103800</v>
      </c>
      <c r="BD948" s="38">
        <v>35.4</v>
      </c>
      <c r="BE948" s="38">
        <v>7.7</v>
      </c>
      <c r="BF948" s="37">
        <v>78700</v>
      </c>
      <c r="BG948" s="37">
        <v>103800</v>
      </c>
      <c r="BH948" s="38">
        <v>75.8</v>
      </c>
      <c r="BI948" s="38">
        <v>6.9</v>
      </c>
      <c r="BJ948" s="37">
        <v>4700</v>
      </c>
      <c r="BK948" s="37">
        <v>103800</v>
      </c>
      <c r="BL948" s="38">
        <v>4.5999999999999996</v>
      </c>
      <c r="BM948" s="37" t="s">
        <v>100</v>
      </c>
      <c r="CA948" s="33" t="s">
        <v>964</v>
      </c>
      <c r="CB948" s="37">
        <v>40100</v>
      </c>
      <c r="CC948" s="37">
        <v>90300</v>
      </c>
      <c r="CD948" s="38">
        <v>44.4</v>
      </c>
      <c r="CE948" s="38">
        <v>6.9</v>
      </c>
      <c r="CF948" s="37">
        <v>76300</v>
      </c>
      <c r="CG948" s="37">
        <v>90300</v>
      </c>
      <c r="CH948" s="38">
        <v>84.5</v>
      </c>
      <c r="CI948" s="38">
        <v>5.0999999999999996</v>
      </c>
      <c r="CJ948" s="37">
        <v>1800</v>
      </c>
      <c r="CK948" s="37">
        <v>90300</v>
      </c>
      <c r="CL948" s="38">
        <v>2</v>
      </c>
      <c r="CM948" s="37" t="s">
        <v>100</v>
      </c>
    </row>
    <row r="949" spans="1:91" x14ac:dyDescent="0.3">
      <c r="A949" s="6" t="s">
        <v>356</v>
      </c>
      <c r="B949" s="7">
        <v>46600</v>
      </c>
      <c r="C949" s="7">
        <v>128000</v>
      </c>
      <c r="D949" s="8">
        <v>36.4</v>
      </c>
      <c r="E949" s="8">
        <v>2.9</v>
      </c>
      <c r="F949" s="7">
        <v>93100</v>
      </c>
      <c r="G949" s="7">
        <v>128000</v>
      </c>
      <c r="H949" s="8">
        <v>72.7</v>
      </c>
      <c r="I949" s="8">
        <v>2.7</v>
      </c>
      <c r="J949" s="7">
        <v>11700</v>
      </c>
      <c r="K949" s="7">
        <v>128000</v>
      </c>
      <c r="L949" s="8">
        <v>9.1999999999999993</v>
      </c>
      <c r="M949" s="8">
        <v>1.7</v>
      </c>
      <c r="AA949" s="24" t="s">
        <v>678</v>
      </c>
      <c r="AB949" s="25">
        <v>40600</v>
      </c>
      <c r="AC949" s="25">
        <v>166900</v>
      </c>
      <c r="AD949" s="26">
        <v>24.3</v>
      </c>
      <c r="AE949" s="26">
        <v>2.9</v>
      </c>
      <c r="AF949" s="25">
        <v>27900</v>
      </c>
      <c r="AG949" s="25">
        <v>166900</v>
      </c>
      <c r="AH949" s="26">
        <v>16.7</v>
      </c>
      <c r="AI949" s="26">
        <v>2.5</v>
      </c>
      <c r="AJ949" s="25">
        <v>103800</v>
      </c>
      <c r="AK949" s="25">
        <v>166900</v>
      </c>
      <c r="AL949" s="26">
        <v>62.2</v>
      </c>
      <c r="AM949" s="26">
        <v>3.3</v>
      </c>
      <c r="BA949" s="36" t="s">
        <v>958</v>
      </c>
      <c r="BB949" s="37">
        <v>30300</v>
      </c>
      <c r="BC949" s="37">
        <v>68500</v>
      </c>
      <c r="BD949" s="38">
        <v>44.1</v>
      </c>
      <c r="BE949" s="38">
        <v>10.4</v>
      </c>
      <c r="BF949" s="37">
        <v>50400</v>
      </c>
      <c r="BG949" s="37">
        <v>68500</v>
      </c>
      <c r="BH949" s="38">
        <v>73.599999999999994</v>
      </c>
      <c r="BI949" s="38">
        <v>9.3000000000000007</v>
      </c>
      <c r="BJ949" s="37">
        <v>6600</v>
      </c>
      <c r="BK949" s="37">
        <v>68500</v>
      </c>
      <c r="BL949" s="38">
        <v>9.6999999999999993</v>
      </c>
      <c r="BM949" s="37" t="s">
        <v>100</v>
      </c>
      <c r="CA949" s="33" t="s">
        <v>965</v>
      </c>
      <c r="CB949" s="37">
        <v>61100</v>
      </c>
      <c r="CC949" s="37">
        <v>105500</v>
      </c>
      <c r="CD949" s="38">
        <v>57.9</v>
      </c>
      <c r="CE949" s="38">
        <v>7.1</v>
      </c>
      <c r="CF949" s="37">
        <v>87900</v>
      </c>
      <c r="CG949" s="37">
        <v>105500</v>
      </c>
      <c r="CH949" s="38">
        <v>83.3</v>
      </c>
      <c r="CI949" s="38">
        <v>5.4</v>
      </c>
      <c r="CJ949" s="37">
        <v>7400</v>
      </c>
      <c r="CK949" s="37">
        <v>105500</v>
      </c>
      <c r="CL949" s="38">
        <v>7</v>
      </c>
      <c r="CM949" s="38">
        <v>3.7</v>
      </c>
    </row>
    <row r="950" spans="1:91" x14ac:dyDescent="0.3">
      <c r="A950" s="6" t="s">
        <v>357</v>
      </c>
      <c r="B950" s="7">
        <v>40600</v>
      </c>
      <c r="C950" s="7">
        <v>166900</v>
      </c>
      <c r="D950" s="8">
        <v>24.3</v>
      </c>
      <c r="E950" s="8">
        <v>2.9</v>
      </c>
      <c r="F950" s="7">
        <v>103800</v>
      </c>
      <c r="G950" s="7">
        <v>166900</v>
      </c>
      <c r="H950" s="8">
        <v>62.2</v>
      </c>
      <c r="I950" s="8">
        <v>3.3</v>
      </c>
      <c r="J950" s="7">
        <v>27900</v>
      </c>
      <c r="K950" s="7">
        <v>166900</v>
      </c>
      <c r="L950" s="8">
        <v>16.7</v>
      </c>
      <c r="M950" s="8">
        <v>2.5</v>
      </c>
      <c r="AA950" s="24" t="s">
        <v>679</v>
      </c>
      <c r="AB950" s="25">
        <v>37400</v>
      </c>
      <c r="AC950" s="25">
        <v>160100</v>
      </c>
      <c r="AD950" s="26">
        <v>23.3</v>
      </c>
      <c r="AE950" s="26">
        <v>2.7</v>
      </c>
      <c r="AF950" s="25">
        <v>31100</v>
      </c>
      <c r="AG950" s="25">
        <v>160100</v>
      </c>
      <c r="AH950" s="26">
        <v>19.399999999999999</v>
      </c>
      <c r="AI950" s="26">
        <v>2.5</v>
      </c>
      <c r="AJ950" s="25">
        <v>90500</v>
      </c>
      <c r="AK950" s="25">
        <v>160100</v>
      </c>
      <c r="AL950" s="26">
        <v>56.6</v>
      </c>
      <c r="AM950" s="26">
        <v>3.2</v>
      </c>
      <c r="BA950" s="36" t="s">
        <v>1051</v>
      </c>
      <c r="BB950" s="37">
        <v>12700</v>
      </c>
      <c r="BC950" s="37">
        <v>63300</v>
      </c>
      <c r="BD950" s="38">
        <v>20.100000000000001</v>
      </c>
      <c r="BE950" s="38">
        <v>6.8</v>
      </c>
      <c r="BF950" s="37">
        <v>45000</v>
      </c>
      <c r="BG950" s="37">
        <v>63300</v>
      </c>
      <c r="BH950" s="38">
        <v>71.2</v>
      </c>
      <c r="BI950" s="38">
        <v>7.6</v>
      </c>
      <c r="BJ950" s="37">
        <v>6800</v>
      </c>
      <c r="BK950" s="37">
        <v>63300</v>
      </c>
      <c r="BL950" s="38">
        <v>10.8</v>
      </c>
      <c r="BM950" s="38">
        <v>5.2</v>
      </c>
      <c r="CA950" s="33" t="s">
        <v>966</v>
      </c>
      <c r="CB950" s="37">
        <v>40500</v>
      </c>
      <c r="CC950" s="37">
        <v>84100</v>
      </c>
      <c r="CD950" s="38">
        <v>48.2</v>
      </c>
      <c r="CE950" s="38">
        <v>7.1</v>
      </c>
      <c r="CF950" s="37">
        <v>70500</v>
      </c>
      <c r="CG950" s="37">
        <v>84100</v>
      </c>
      <c r="CH950" s="38">
        <v>83.8</v>
      </c>
      <c r="CI950" s="38">
        <v>5.2</v>
      </c>
      <c r="CJ950" s="37">
        <v>6500</v>
      </c>
      <c r="CK950" s="37">
        <v>84100</v>
      </c>
      <c r="CL950" s="38">
        <v>7.7</v>
      </c>
      <c r="CM950" s="38">
        <v>3.8</v>
      </c>
    </row>
    <row r="951" spans="1:91" x14ac:dyDescent="0.3">
      <c r="A951" s="6" t="s">
        <v>358</v>
      </c>
      <c r="B951" s="7">
        <v>37400</v>
      </c>
      <c r="C951" s="7">
        <v>160100</v>
      </c>
      <c r="D951" s="8">
        <v>23.3</v>
      </c>
      <c r="E951" s="8">
        <v>2.7</v>
      </c>
      <c r="F951" s="7">
        <v>90500</v>
      </c>
      <c r="G951" s="7">
        <v>160100</v>
      </c>
      <c r="H951" s="8">
        <v>56.6</v>
      </c>
      <c r="I951" s="8">
        <v>3.2</v>
      </c>
      <c r="J951" s="7">
        <v>31100</v>
      </c>
      <c r="K951" s="7">
        <v>160100</v>
      </c>
      <c r="L951" s="8">
        <v>19.399999999999999</v>
      </c>
      <c r="M951" s="8">
        <v>2.5</v>
      </c>
      <c r="AA951" s="24" t="s">
        <v>886</v>
      </c>
      <c r="AB951" s="25">
        <v>24300</v>
      </c>
      <c r="AC951" s="25">
        <v>55800</v>
      </c>
      <c r="AD951" s="26">
        <v>43.6</v>
      </c>
      <c r="AE951" s="26">
        <v>8</v>
      </c>
      <c r="AF951" s="25">
        <v>3200</v>
      </c>
      <c r="AG951" s="25">
        <v>55800</v>
      </c>
      <c r="AH951" s="26">
        <v>5.8</v>
      </c>
      <c r="AI951" s="25" t="s">
        <v>100</v>
      </c>
      <c r="AJ951" s="25">
        <v>43200</v>
      </c>
      <c r="AK951" s="25">
        <v>55800</v>
      </c>
      <c r="AL951" s="26">
        <v>77.400000000000006</v>
      </c>
      <c r="AM951" s="26">
        <v>6.7</v>
      </c>
      <c r="BA951" s="36" t="s">
        <v>960</v>
      </c>
      <c r="BB951" s="37">
        <v>27400</v>
      </c>
      <c r="BC951" s="37">
        <v>86400</v>
      </c>
      <c r="BD951" s="38">
        <v>31.7</v>
      </c>
      <c r="BE951" s="38">
        <v>6.8</v>
      </c>
      <c r="BF951" s="37">
        <v>59300</v>
      </c>
      <c r="BG951" s="37">
        <v>86400</v>
      </c>
      <c r="BH951" s="38">
        <v>68.599999999999994</v>
      </c>
      <c r="BI951" s="38">
        <v>6.8</v>
      </c>
      <c r="BJ951" s="37">
        <v>9300</v>
      </c>
      <c r="BK951" s="37">
        <v>86400</v>
      </c>
      <c r="BL951" s="38">
        <v>10.8</v>
      </c>
      <c r="BM951" s="38">
        <v>4.5</v>
      </c>
      <c r="CA951" s="33" t="s">
        <v>967</v>
      </c>
      <c r="CB951" s="37">
        <v>37200</v>
      </c>
      <c r="CC951" s="37">
        <v>75500</v>
      </c>
      <c r="CD951" s="38">
        <v>49.2</v>
      </c>
      <c r="CE951" s="38">
        <v>7.2</v>
      </c>
      <c r="CF951" s="37">
        <v>60200</v>
      </c>
      <c r="CG951" s="37">
        <v>75500</v>
      </c>
      <c r="CH951" s="38">
        <v>79.7</v>
      </c>
      <c r="CI951" s="38">
        <v>5.8</v>
      </c>
      <c r="CJ951" s="37">
        <v>2900</v>
      </c>
      <c r="CK951" s="37">
        <v>75500</v>
      </c>
      <c r="CL951" s="38">
        <v>3.9</v>
      </c>
      <c r="CM951" s="37" t="s">
        <v>100</v>
      </c>
    </row>
    <row r="952" spans="1:91" x14ac:dyDescent="0.3">
      <c r="A952" s="6" t="s">
        <v>359</v>
      </c>
      <c r="B952" s="7">
        <v>24300</v>
      </c>
      <c r="C952" s="7">
        <v>55800</v>
      </c>
      <c r="D952" s="8">
        <v>43.6</v>
      </c>
      <c r="E952" s="8">
        <v>8</v>
      </c>
      <c r="F952" s="7">
        <v>43200</v>
      </c>
      <c r="G952" s="7">
        <v>55800</v>
      </c>
      <c r="H952" s="8">
        <v>77.400000000000006</v>
      </c>
      <c r="I952" s="8">
        <v>6.7</v>
      </c>
      <c r="J952" s="7">
        <v>3200</v>
      </c>
      <c r="K952" s="7">
        <v>55800</v>
      </c>
      <c r="L952" s="8">
        <v>5.8</v>
      </c>
      <c r="M952" s="7" t="s">
        <v>100</v>
      </c>
      <c r="AA952" s="24" t="s">
        <v>887</v>
      </c>
      <c r="AB952" s="25">
        <v>19800</v>
      </c>
      <c r="AC952" s="25">
        <v>42800</v>
      </c>
      <c r="AD952" s="26">
        <v>46.3</v>
      </c>
      <c r="AE952" s="26">
        <v>8.9</v>
      </c>
      <c r="AF952" s="25">
        <v>3200</v>
      </c>
      <c r="AG952" s="25">
        <v>42800</v>
      </c>
      <c r="AH952" s="26">
        <v>7.5</v>
      </c>
      <c r="AI952" s="25" t="s">
        <v>100</v>
      </c>
      <c r="AJ952" s="25">
        <v>35800</v>
      </c>
      <c r="AK952" s="25">
        <v>42800</v>
      </c>
      <c r="AL952" s="26">
        <v>83.6</v>
      </c>
      <c r="AM952" s="26">
        <v>6.6</v>
      </c>
      <c r="BA952" s="36" t="s">
        <v>961</v>
      </c>
      <c r="BB952" s="37">
        <v>25300</v>
      </c>
      <c r="BC952" s="37">
        <v>83100</v>
      </c>
      <c r="BD952" s="38">
        <v>30.4</v>
      </c>
      <c r="BE952" s="38">
        <v>7.6</v>
      </c>
      <c r="BF952" s="37">
        <v>57400</v>
      </c>
      <c r="BG952" s="37">
        <v>83100</v>
      </c>
      <c r="BH952" s="38">
        <v>69.099999999999994</v>
      </c>
      <c r="BI952" s="38">
        <v>7.6</v>
      </c>
      <c r="BJ952" s="37">
        <v>10100</v>
      </c>
      <c r="BK952" s="37">
        <v>83100</v>
      </c>
      <c r="BL952" s="38">
        <v>12.1</v>
      </c>
      <c r="BM952" s="38">
        <v>5.4</v>
      </c>
      <c r="CA952" s="33" t="s">
        <v>968</v>
      </c>
      <c r="CB952" s="37">
        <v>34400</v>
      </c>
      <c r="CC952" s="37">
        <v>64000</v>
      </c>
      <c r="CD952" s="38">
        <v>53.7</v>
      </c>
      <c r="CE952" s="38">
        <v>8</v>
      </c>
      <c r="CF952" s="37">
        <v>56200</v>
      </c>
      <c r="CG952" s="37">
        <v>64000</v>
      </c>
      <c r="CH952" s="38">
        <v>87.7</v>
      </c>
      <c r="CI952" s="38">
        <v>5.2</v>
      </c>
      <c r="CJ952" s="37">
        <v>1800</v>
      </c>
      <c r="CK952" s="37">
        <v>64000</v>
      </c>
      <c r="CL952" s="38">
        <v>2.8</v>
      </c>
      <c r="CM952" s="37" t="s">
        <v>100</v>
      </c>
    </row>
    <row r="953" spans="1:91" x14ac:dyDescent="0.3">
      <c r="A953" s="6" t="s">
        <v>360</v>
      </c>
      <c r="B953" s="7">
        <v>19800</v>
      </c>
      <c r="C953" s="7">
        <v>42800</v>
      </c>
      <c r="D953" s="8">
        <v>46.3</v>
      </c>
      <c r="E953" s="8">
        <v>8.9</v>
      </c>
      <c r="F953" s="7">
        <v>35800</v>
      </c>
      <c r="G953" s="7">
        <v>42800</v>
      </c>
      <c r="H953" s="8">
        <v>83.6</v>
      </c>
      <c r="I953" s="8">
        <v>6.6</v>
      </c>
      <c r="J953" s="7">
        <v>3200</v>
      </c>
      <c r="K953" s="7">
        <v>42800</v>
      </c>
      <c r="L953" s="8">
        <v>7.5</v>
      </c>
      <c r="M953" s="7" t="s">
        <v>100</v>
      </c>
      <c r="AA953" s="24" t="s">
        <v>888</v>
      </c>
      <c r="AB953" s="25">
        <v>15500</v>
      </c>
      <c r="AC953" s="25">
        <v>52200</v>
      </c>
      <c r="AD953" s="26">
        <v>29.8</v>
      </c>
      <c r="AE953" s="26">
        <v>7.2</v>
      </c>
      <c r="AF953" s="25">
        <v>6200</v>
      </c>
      <c r="AG953" s="25">
        <v>52200</v>
      </c>
      <c r="AH953" s="26">
        <v>11.8</v>
      </c>
      <c r="AI953" s="26">
        <v>5.0999999999999996</v>
      </c>
      <c r="AJ953" s="25">
        <v>35600</v>
      </c>
      <c r="AK953" s="25">
        <v>52200</v>
      </c>
      <c r="AL953" s="26">
        <v>68.2</v>
      </c>
      <c r="AM953" s="26">
        <v>7.3</v>
      </c>
      <c r="BA953" s="36" t="s">
        <v>962</v>
      </c>
      <c r="BB953" s="37">
        <v>28100</v>
      </c>
      <c r="BC953" s="37">
        <v>78300</v>
      </c>
      <c r="BD953" s="38">
        <v>35.9</v>
      </c>
      <c r="BE953" s="38">
        <v>8.1999999999999993</v>
      </c>
      <c r="BF953" s="37">
        <v>64200</v>
      </c>
      <c r="BG953" s="37">
        <v>78300</v>
      </c>
      <c r="BH953" s="38">
        <v>82</v>
      </c>
      <c r="BI953" s="38">
        <v>6.5</v>
      </c>
      <c r="BJ953" s="37">
        <v>2200</v>
      </c>
      <c r="BK953" s="37">
        <v>78300</v>
      </c>
      <c r="BL953" s="38">
        <v>2.7</v>
      </c>
      <c r="BM953" s="37" t="s">
        <v>100</v>
      </c>
      <c r="CA953" s="33" t="s">
        <v>969</v>
      </c>
      <c r="CB953" s="37">
        <v>45500</v>
      </c>
      <c r="CC953" s="37">
        <v>81700</v>
      </c>
      <c r="CD953" s="38">
        <v>55.6</v>
      </c>
      <c r="CE953" s="38">
        <v>7.5</v>
      </c>
      <c r="CF953" s="37">
        <v>65900</v>
      </c>
      <c r="CG953" s="37">
        <v>81700</v>
      </c>
      <c r="CH953" s="38">
        <v>80.7</v>
      </c>
      <c r="CI953" s="38">
        <v>6</v>
      </c>
      <c r="CJ953" s="37">
        <v>7600</v>
      </c>
      <c r="CK953" s="37">
        <v>81700</v>
      </c>
      <c r="CL953" s="38">
        <v>9.4</v>
      </c>
      <c r="CM953" s="38">
        <v>4.4000000000000004</v>
      </c>
    </row>
    <row r="954" spans="1:91" x14ac:dyDescent="0.3">
      <c r="A954" s="6" t="s">
        <v>361</v>
      </c>
      <c r="B954" s="7">
        <v>15500</v>
      </c>
      <c r="C954" s="7">
        <v>52200</v>
      </c>
      <c r="D954" s="8">
        <v>29.8</v>
      </c>
      <c r="E954" s="8">
        <v>7.2</v>
      </c>
      <c r="F954" s="7">
        <v>35600</v>
      </c>
      <c r="G954" s="7">
        <v>52200</v>
      </c>
      <c r="H954" s="8">
        <v>68.2</v>
      </c>
      <c r="I954" s="8">
        <v>7.3</v>
      </c>
      <c r="J954" s="7">
        <v>6200</v>
      </c>
      <c r="K954" s="7">
        <v>52200</v>
      </c>
      <c r="L954" s="8">
        <v>11.8</v>
      </c>
      <c r="M954" s="8">
        <v>5.0999999999999996</v>
      </c>
      <c r="AA954" s="24" t="s">
        <v>889</v>
      </c>
      <c r="AB954" s="25">
        <v>27800</v>
      </c>
      <c r="AC954" s="25">
        <v>65800</v>
      </c>
      <c r="AD954" s="26">
        <v>42.3</v>
      </c>
      <c r="AE954" s="26">
        <v>7.3</v>
      </c>
      <c r="AF954" s="25">
        <v>5400</v>
      </c>
      <c r="AG954" s="25">
        <v>65800</v>
      </c>
      <c r="AH954" s="26">
        <v>8.1</v>
      </c>
      <c r="AI954" s="26">
        <v>4.0999999999999996</v>
      </c>
      <c r="AJ954" s="25">
        <v>51600</v>
      </c>
      <c r="AK954" s="25">
        <v>65800</v>
      </c>
      <c r="AL954" s="26">
        <v>78.3</v>
      </c>
      <c r="AM954" s="26">
        <v>6.1</v>
      </c>
      <c r="BA954" s="36" t="s">
        <v>963</v>
      </c>
      <c r="BB954" s="37">
        <v>34700</v>
      </c>
      <c r="BC954" s="37">
        <v>69400</v>
      </c>
      <c r="BD954" s="38">
        <v>49.9</v>
      </c>
      <c r="BE954" s="38">
        <v>7.4</v>
      </c>
      <c r="BF954" s="37">
        <v>54900</v>
      </c>
      <c r="BG954" s="37">
        <v>69400</v>
      </c>
      <c r="BH954" s="38">
        <v>79.2</v>
      </c>
      <c r="BI954" s="38">
        <v>6</v>
      </c>
      <c r="BJ954" s="37">
        <v>6200</v>
      </c>
      <c r="BK954" s="37">
        <v>69400</v>
      </c>
      <c r="BL954" s="38">
        <v>8.9</v>
      </c>
      <c r="BM954" s="38">
        <v>4.2</v>
      </c>
      <c r="CA954" s="33" t="s">
        <v>970</v>
      </c>
      <c r="CB954" s="37">
        <v>28900</v>
      </c>
      <c r="CC954" s="37">
        <v>47400</v>
      </c>
      <c r="CD954" s="38">
        <v>61</v>
      </c>
      <c r="CE954" s="38">
        <v>9.5</v>
      </c>
      <c r="CF954" s="37">
        <v>41900</v>
      </c>
      <c r="CG954" s="37">
        <v>47400</v>
      </c>
      <c r="CH954" s="38">
        <v>88.5</v>
      </c>
      <c r="CI954" s="38">
        <v>6.2</v>
      </c>
      <c r="CJ954" s="37">
        <v>1900</v>
      </c>
      <c r="CK954" s="37">
        <v>47400</v>
      </c>
      <c r="CL954" s="38">
        <v>4.0999999999999996</v>
      </c>
      <c r="CM954" s="37" t="s">
        <v>100</v>
      </c>
    </row>
    <row r="955" spans="1:91" x14ac:dyDescent="0.3">
      <c r="A955" s="6" t="s">
        <v>362</v>
      </c>
      <c r="B955" s="7">
        <v>27800</v>
      </c>
      <c r="C955" s="7">
        <v>65800</v>
      </c>
      <c r="D955" s="8">
        <v>42.3</v>
      </c>
      <c r="E955" s="8">
        <v>7.3</v>
      </c>
      <c r="F955" s="7">
        <v>51600</v>
      </c>
      <c r="G955" s="7">
        <v>65800</v>
      </c>
      <c r="H955" s="8">
        <v>78.3</v>
      </c>
      <c r="I955" s="8">
        <v>6.1</v>
      </c>
      <c r="J955" s="7">
        <v>5400</v>
      </c>
      <c r="K955" s="7">
        <v>65800</v>
      </c>
      <c r="L955" s="8">
        <v>8.1</v>
      </c>
      <c r="M955" s="8">
        <v>4.0999999999999996</v>
      </c>
      <c r="AA955" s="24" t="s">
        <v>890</v>
      </c>
      <c r="AB955" s="25">
        <v>30500</v>
      </c>
      <c r="AC955" s="25">
        <v>73000</v>
      </c>
      <c r="AD955" s="26">
        <v>41.8</v>
      </c>
      <c r="AE955" s="26">
        <v>7.1</v>
      </c>
      <c r="AF955" s="25">
        <v>5800</v>
      </c>
      <c r="AG955" s="25">
        <v>73000</v>
      </c>
      <c r="AH955" s="26">
        <v>8</v>
      </c>
      <c r="AI955" s="26">
        <v>3.9</v>
      </c>
      <c r="AJ955" s="25">
        <v>54300</v>
      </c>
      <c r="AK955" s="25">
        <v>73000</v>
      </c>
      <c r="AL955" s="26">
        <v>74.3</v>
      </c>
      <c r="AM955" s="26">
        <v>6.3</v>
      </c>
      <c r="BA955" s="36" t="s">
        <v>964</v>
      </c>
      <c r="BB955" s="37">
        <v>35800</v>
      </c>
      <c r="BC955" s="37">
        <v>89200</v>
      </c>
      <c r="BD955" s="38">
        <v>40.1</v>
      </c>
      <c r="BE955" s="38">
        <v>7.1</v>
      </c>
      <c r="BF955" s="37">
        <v>70800</v>
      </c>
      <c r="BG955" s="37">
        <v>89200</v>
      </c>
      <c r="BH955" s="38">
        <v>79.400000000000006</v>
      </c>
      <c r="BI955" s="38">
        <v>5.9</v>
      </c>
      <c r="BJ955" s="37">
        <v>5000</v>
      </c>
      <c r="BK955" s="37">
        <v>89200</v>
      </c>
      <c r="BL955" s="38">
        <v>5.6</v>
      </c>
      <c r="BM955" s="38">
        <v>3.3</v>
      </c>
      <c r="CA955" s="33" t="s">
        <v>971</v>
      </c>
      <c r="CB955" s="37">
        <v>43100</v>
      </c>
      <c r="CC955" s="37">
        <v>98700</v>
      </c>
      <c r="CD955" s="38">
        <v>43.7</v>
      </c>
      <c r="CE955" s="38">
        <v>7.7</v>
      </c>
      <c r="CF955" s="37">
        <v>78200</v>
      </c>
      <c r="CG955" s="37">
        <v>98700</v>
      </c>
      <c r="CH955" s="38">
        <v>79.2</v>
      </c>
      <c r="CI955" s="38">
        <v>6.3</v>
      </c>
      <c r="CJ955" s="37">
        <v>3100</v>
      </c>
      <c r="CK955" s="37">
        <v>98700</v>
      </c>
      <c r="CL955" s="38">
        <v>3.1</v>
      </c>
      <c r="CM955" s="37" t="s">
        <v>100</v>
      </c>
    </row>
    <row r="956" spans="1:91" x14ac:dyDescent="0.3">
      <c r="A956" s="6" t="s">
        <v>363</v>
      </c>
      <c r="B956" s="7">
        <v>30500</v>
      </c>
      <c r="C956" s="7">
        <v>73000</v>
      </c>
      <c r="D956" s="8">
        <v>41.8</v>
      </c>
      <c r="E956" s="8">
        <v>7.1</v>
      </c>
      <c r="F956" s="7">
        <v>54300</v>
      </c>
      <c r="G956" s="7">
        <v>73000</v>
      </c>
      <c r="H956" s="8">
        <v>74.3</v>
      </c>
      <c r="I956" s="8">
        <v>6.3</v>
      </c>
      <c r="J956" s="7">
        <v>5800</v>
      </c>
      <c r="K956" s="7">
        <v>73000</v>
      </c>
      <c r="L956" s="8">
        <v>8</v>
      </c>
      <c r="M956" s="8">
        <v>3.9</v>
      </c>
      <c r="AA956" s="24" t="s">
        <v>891</v>
      </c>
      <c r="AB956" s="25">
        <v>19200</v>
      </c>
      <c r="AC956" s="25">
        <v>58300</v>
      </c>
      <c r="AD956" s="26">
        <v>32.9</v>
      </c>
      <c r="AE956" s="26">
        <v>8</v>
      </c>
      <c r="AF956" s="25">
        <v>4200</v>
      </c>
      <c r="AG956" s="25">
        <v>58300</v>
      </c>
      <c r="AH956" s="26">
        <v>7.1</v>
      </c>
      <c r="AI956" s="26">
        <v>4.4000000000000004</v>
      </c>
      <c r="AJ956" s="25">
        <v>41000</v>
      </c>
      <c r="AK956" s="25">
        <v>58300</v>
      </c>
      <c r="AL956" s="26">
        <v>70.400000000000006</v>
      </c>
      <c r="AM956" s="26">
        <v>7.7</v>
      </c>
      <c r="BA956" s="36" t="s">
        <v>965</v>
      </c>
      <c r="BB956" s="37">
        <v>66600</v>
      </c>
      <c r="BC956" s="37">
        <v>105400</v>
      </c>
      <c r="BD956" s="38">
        <v>63.2</v>
      </c>
      <c r="BE956" s="38">
        <v>8.8000000000000007</v>
      </c>
      <c r="BF956" s="37">
        <v>90400</v>
      </c>
      <c r="BG956" s="37">
        <v>105400</v>
      </c>
      <c r="BH956" s="38">
        <v>85.7</v>
      </c>
      <c r="BI956" s="38">
        <v>6.4</v>
      </c>
      <c r="BJ956" s="37" t="s">
        <v>1046</v>
      </c>
      <c r="BK956" s="37">
        <v>105400</v>
      </c>
      <c r="BL956" s="38">
        <v>3</v>
      </c>
      <c r="BM956" s="37" t="s">
        <v>100</v>
      </c>
      <c r="CA956" s="33" t="s">
        <v>972</v>
      </c>
      <c r="CB956" s="37">
        <v>25900</v>
      </c>
      <c r="CC956" s="37">
        <v>49600</v>
      </c>
      <c r="CD956" s="38">
        <v>52.2</v>
      </c>
      <c r="CE956" s="38">
        <v>9.3000000000000007</v>
      </c>
      <c r="CF956" s="37">
        <v>42300</v>
      </c>
      <c r="CG956" s="37">
        <v>49600</v>
      </c>
      <c r="CH956" s="38">
        <v>85.3</v>
      </c>
      <c r="CI956" s="38">
        <v>6.6</v>
      </c>
      <c r="CJ956" s="37">
        <v>1500</v>
      </c>
      <c r="CK956" s="37">
        <v>49600</v>
      </c>
      <c r="CL956" s="38">
        <v>3</v>
      </c>
      <c r="CM956" s="37" t="s">
        <v>100</v>
      </c>
    </row>
    <row r="957" spans="1:91" x14ac:dyDescent="0.3">
      <c r="A957" s="6" t="s">
        <v>364</v>
      </c>
      <c r="B957" s="7">
        <v>19200</v>
      </c>
      <c r="C957" s="7">
        <v>58300</v>
      </c>
      <c r="D957" s="8">
        <v>32.9</v>
      </c>
      <c r="E957" s="8">
        <v>8</v>
      </c>
      <c r="F957" s="7">
        <v>41000</v>
      </c>
      <c r="G957" s="7">
        <v>58300</v>
      </c>
      <c r="H957" s="8">
        <v>70.400000000000006</v>
      </c>
      <c r="I957" s="8">
        <v>7.7</v>
      </c>
      <c r="J957" s="7">
        <v>4200</v>
      </c>
      <c r="K957" s="7">
        <v>58300</v>
      </c>
      <c r="L957" s="8">
        <v>7.1</v>
      </c>
      <c r="M957" s="8">
        <v>4.4000000000000004</v>
      </c>
      <c r="AA957" s="24" t="s">
        <v>681</v>
      </c>
      <c r="AB957" s="25">
        <v>44200</v>
      </c>
      <c r="AC957" s="25">
        <v>101300</v>
      </c>
      <c r="AD957" s="26">
        <v>43.6</v>
      </c>
      <c r="AE957" s="26">
        <v>6.1</v>
      </c>
      <c r="AF957" s="25">
        <v>5400</v>
      </c>
      <c r="AG957" s="25">
        <v>101300</v>
      </c>
      <c r="AH957" s="26">
        <v>5.4</v>
      </c>
      <c r="AI957" s="26">
        <v>2.8</v>
      </c>
      <c r="AJ957" s="25">
        <v>75400</v>
      </c>
      <c r="AK957" s="25">
        <v>101300</v>
      </c>
      <c r="AL957" s="26">
        <v>74.400000000000006</v>
      </c>
      <c r="AM957" s="26">
        <v>5.3</v>
      </c>
      <c r="BA957" s="36" t="s">
        <v>966</v>
      </c>
      <c r="BB957" s="37">
        <v>42500</v>
      </c>
      <c r="BC957" s="37">
        <v>83600</v>
      </c>
      <c r="BD957" s="38">
        <v>50.8</v>
      </c>
      <c r="BE957" s="38">
        <v>7.2</v>
      </c>
      <c r="BF957" s="37">
        <v>71200</v>
      </c>
      <c r="BG957" s="37">
        <v>83600</v>
      </c>
      <c r="BH957" s="38">
        <v>85.2</v>
      </c>
      <c r="BI957" s="38">
        <v>5.0999999999999996</v>
      </c>
      <c r="BJ957" s="37">
        <v>4200</v>
      </c>
      <c r="BK957" s="37">
        <v>83600</v>
      </c>
      <c r="BL957" s="38">
        <v>5</v>
      </c>
      <c r="BM957" s="37" t="s">
        <v>100</v>
      </c>
      <c r="CA957" s="33" t="s">
        <v>973</v>
      </c>
      <c r="CB957" s="37">
        <v>45700</v>
      </c>
      <c r="CC957" s="37">
        <v>87700</v>
      </c>
      <c r="CD957" s="38">
        <v>52.1</v>
      </c>
      <c r="CE957" s="38">
        <v>7.7</v>
      </c>
      <c r="CF957" s="37">
        <v>71700</v>
      </c>
      <c r="CG957" s="37">
        <v>87700</v>
      </c>
      <c r="CH957" s="38">
        <v>81.7</v>
      </c>
      <c r="CI957" s="38">
        <v>6</v>
      </c>
      <c r="CJ957" s="37">
        <v>5000</v>
      </c>
      <c r="CK957" s="37">
        <v>87700</v>
      </c>
      <c r="CL957" s="38">
        <v>5.7</v>
      </c>
      <c r="CM957" s="37" t="s">
        <v>100</v>
      </c>
    </row>
    <row r="958" spans="1:91" x14ac:dyDescent="0.3">
      <c r="A958" s="6" t="s">
        <v>365</v>
      </c>
      <c r="B958" s="7">
        <v>44200</v>
      </c>
      <c r="C958" s="7">
        <v>101300</v>
      </c>
      <c r="D958" s="8">
        <v>43.6</v>
      </c>
      <c r="E958" s="8">
        <v>6.1</v>
      </c>
      <c r="F958" s="7">
        <v>75400</v>
      </c>
      <c r="G958" s="7">
        <v>101300</v>
      </c>
      <c r="H958" s="8">
        <v>74.400000000000006</v>
      </c>
      <c r="I958" s="8">
        <v>5.3</v>
      </c>
      <c r="J958" s="7">
        <v>5400</v>
      </c>
      <c r="K958" s="7">
        <v>101300</v>
      </c>
      <c r="L958" s="8">
        <v>5.4</v>
      </c>
      <c r="M958" s="8">
        <v>2.8</v>
      </c>
      <c r="AA958" s="24" t="s">
        <v>682</v>
      </c>
      <c r="AB958" s="25">
        <v>56600</v>
      </c>
      <c r="AC958" s="25">
        <v>176200</v>
      </c>
      <c r="AD958" s="26">
        <v>32.1</v>
      </c>
      <c r="AE958" s="26">
        <v>3.9</v>
      </c>
      <c r="AF958" s="25">
        <v>12600</v>
      </c>
      <c r="AG958" s="25">
        <v>176200</v>
      </c>
      <c r="AH958" s="26">
        <v>7.2</v>
      </c>
      <c r="AI958" s="26">
        <v>2.2000000000000002</v>
      </c>
      <c r="AJ958" s="25">
        <v>131100</v>
      </c>
      <c r="AK958" s="25">
        <v>176200</v>
      </c>
      <c r="AL958" s="26">
        <v>74.400000000000006</v>
      </c>
      <c r="AM958" s="26">
        <v>3.7</v>
      </c>
      <c r="BA958" s="36" t="s">
        <v>967</v>
      </c>
      <c r="BB958" s="37">
        <v>37700</v>
      </c>
      <c r="BC958" s="37">
        <v>79200</v>
      </c>
      <c r="BD958" s="38">
        <v>47.6</v>
      </c>
      <c r="BE958" s="38">
        <v>8</v>
      </c>
      <c r="BF958" s="37">
        <v>62900</v>
      </c>
      <c r="BG958" s="37">
        <v>79200</v>
      </c>
      <c r="BH958" s="38">
        <v>79.3</v>
      </c>
      <c r="BI958" s="38">
        <v>6.5</v>
      </c>
      <c r="BJ958" s="37">
        <v>4200</v>
      </c>
      <c r="BK958" s="37">
        <v>79200</v>
      </c>
      <c r="BL958" s="38">
        <v>5.3</v>
      </c>
      <c r="BM958" s="37" t="s">
        <v>100</v>
      </c>
      <c r="CA958" s="33" t="s">
        <v>974</v>
      </c>
      <c r="CB958" s="37">
        <v>32900</v>
      </c>
      <c r="CC958" s="37">
        <v>55800</v>
      </c>
      <c r="CD958" s="38">
        <v>59</v>
      </c>
      <c r="CE958" s="38">
        <v>10.1</v>
      </c>
      <c r="CF958" s="37">
        <v>47500</v>
      </c>
      <c r="CG958" s="37">
        <v>55800</v>
      </c>
      <c r="CH958" s="38">
        <v>85.2</v>
      </c>
      <c r="CI958" s="38">
        <v>7.3</v>
      </c>
      <c r="CJ958" s="37">
        <v>2400</v>
      </c>
      <c r="CK958" s="37">
        <v>55800</v>
      </c>
      <c r="CL958" s="38">
        <v>4.3</v>
      </c>
      <c r="CM958" s="37" t="s">
        <v>100</v>
      </c>
    </row>
    <row r="959" spans="1:91" x14ac:dyDescent="0.3">
      <c r="A959" s="6" t="s">
        <v>366</v>
      </c>
      <c r="B959" s="7">
        <v>56600</v>
      </c>
      <c r="C959" s="7">
        <v>176200</v>
      </c>
      <c r="D959" s="8">
        <v>32.1</v>
      </c>
      <c r="E959" s="8">
        <v>3.9</v>
      </c>
      <c r="F959" s="7">
        <v>131100</v>
      </c>
      <c r="G959" s="7">
        <v>176200</v>
      </c>
      <c r="H959" s="8">
        <v>74.400000000000006</v>
      </c>
      <c r="I959" s="8">
        <v>3.7</v>
      </c>
      <c r="J959" s="7">
        <v>12600</v>
      </c>
      <c r="K959" s="7">
        <v>176200</v>
      </c>
      <c r="L959" s="8">
        <v>7.2</v>
      </c>
      <c r="M959" s="8">
        <v>2.2000000000000002</v>
      </c>
      <c r="AA959" s="24" t="s">
        <v>683</v>
      </c>
      <c r="AB959" s="25">
        <v>44300</v>
      </c>
      <c r="AC959" s="25">
        <v>139400</v>
      </c>
      <c r="AD959" s="26">
        <v>31.7</v>
      </c>
      <c r="AE959" s="26">
        <v>2.7</v>
      </c>
      <c r="AF959" s="25">
        <v>19900</v>
      </c>
      <c r="AG959" s="25">
        <v>139400</v>
      </c>
      <c r="AH959" s="26">
        <v>14.2</v>
      </c>
      <c r="AI959" s="26">
        <v>2.1</v>
      </c>
      <c r="AJ959" s="25">
        <v>90600</v>
      </c>
      <c r="AK959" s="25">
        <v>139400</v>
      </c>
      <c r="AL959" s="26">
        <v>65</v>
      </c>
      <c r="AM959" s="26">
        <v>2.8</v>
      </c>
      <c r="BA959" s="36" t="s">
        <v>968</v>
      </c>
      <c r="BB959" s="37">
        <v>31300</v>
      </c>
      <c r="BC959" s="37">
        <v>65900</v>
      </c>
      <c r="BD959" s="38">
        <v>47.5</v>
      </c>
      <c r="BE959" s="38">
        <v>8</v>
      </c>
      <c r="BF959" s="37">
        <v>55400</v>
      </c>
      <c r="BG959" s="37">
        <v>65900</v>
      </c>
      <c r="BH959" s="38">
        <v>84.1</v>
      </c>
      <c r="BI959" s="38">
        <v>5.9</v>
      </c>
      <c r="BJ959" s="37">
        <v>1500</v>
      </c>
      <c r="BK959" s="37">
        <v>65900</v>
      </c>
      <c r="BL959" s="38">
        <v>2.2999999999999998</v>
      </c>
      <c r="BM959" s="37" t="s">
        <v>100</v>
      </c>
      <c r="CA959" s="33" t="s">
        <v>975</v>
      </c>
      <c r="CB959" s="37">
        <v>26400</v>
      </c>
      <c r="CC959" s="37">
        <v>62100</v>
      </c>
      <c r="CD959" s="38">
        <v>42.5</v>
      </c>
      <c r="CE959" s="38">
        <v>8.1999999999999993</v>
      </c>
      <c r="CF959" s="37">
        <v>47900</v>
      </c>
      <c r="CG959" s="37">
        <v>62100</v>
      </c>
      <c r="CH959" s="38">
        <v>77.099999999999994</v>
      </c>
      <c r="CI959" s="38">
        <v>7</v>
      </c>
      <c r="CJ959" s="37">
        <v>1600</v>
      </c>
      <c r="CK959" s="37">
        <v>62100</v>
      </c>
      <c r="CL959" s="38">
        <v>2.6</v>
      </c>
      <c r="CM959" s="37" t="s">
        <v>100</v>
      </c>
    </row>
    <row r="960" spans="1:91" x14ac:dyDescent="0.3">
      <c r="A960" s="6" t="s">
        <v>367</v>
      </c>
      <c r="B960" s="7">
        <v>44300</v>
      </c>
      <c r="C960" s="7">
        <v>139400</v>
      </c>
      <c r="D960" s="8">
        <v>31.7</v>
      </c>
      <c r="E960" s="8">
        <v>2.7</v>
      </c>
      <c r="F960" s="7">
        <v>90600</v>
      </c>
      <c r="G960" s="7">
        <v>139400</v>
      </c>
      <c r="H960" s="8">
        <v>65</v>
      </c>
      <c r="I960" s="8">
        <v>2.8</v>
      </c>
      <c r="J960" s="7">
        <v>19900</v>
      </c>
      <c r="K960" s="7">
        <v>139400</v>
      </c>
      <c r="L960" s="8">
        <v>14.2</v>
      </c>
      <c r="M960" s="8">
        <v>2.1</v>
      </c>
      <c r="AA960" s="24" t="s">
        <v>684</v>
      </c>
      <c r="AB960" s="25">
        <v>33400</v>
      </c>
      <c r="AC960" s="25">
        <v>122600</v>
      </c>
      <c r="AD960" s="26">
        <v>27.2</v>
      </c>
      <c r="AE960" s="26">
        <v>2.9</v>
      </c>
      <c r="AF960" s="25">
        <v>16700</v>
      </c>
      <c r="AG960" s="25">
        <v>122600</v>
      </c>
      <c r="AH960" s="26">
        <v>13.6</v>
      </c>
      <c r="AI960" s="26">
        <v>2.2999999999999998</v>
      </c>
      <c r="AJ960" s="25">
        <v>73500</v>
      </c>
      <c r="AK960" s="25">
        <v>122600</v>
      </c>
      <c r="AL960" s="26">
        <v>59.9</v>
      </c>
      <c r="AM960" s="26">
        <v>3.2</v>
      </c>
      <c r="BA960" s="36" t="s">
        <v>969</v>
      </c>
      <c r="BB960" s="37">
        <v>44400</v>
      </c>
      <c r="BC960" s="37">
        <v>79800</v>
      </c>
      <c r="BD960" s="38">
        <v>55.6</v>
      </c>
      <c r="BE960" s="38">
        <v>7.5</v>
      </c>
      <c r="BF960" s="37">
        <v>67900</v>
      </c>
      <c r="BG960" s="37">
        <v>79800</v>
      </c>
      <c r="BH960" s="38">
        <v>85.1</v>
      </c>
      <c r="BI960" s="38">
        <v>5.4</v>
      </c>
      <c r="BJ960" s="37">
        <v>2300</v>
      </c>
      <c r="BK960" s="37">
        <v>79800</v>
      </c>
      <c r="BL960" s="38">
        <v>2.9</v>
      </c>
      <c r="BM960" s="37" t="s">
        <v>100</v>
      </c>
      <c r="CA960" s="33" t="s">
        <v>976</v>
      </c>
      <c r="CB960" s="37">
        <v>24800</v>
      </c>
      <c r="CC960" s="37">
        <v>54600</v>
      </c>
      <c r="CD960" s="38">
        <v>45.3</v>
      </c>
      <c r="CE960" s="38">
        <v>9.6999999999999993</v>
      </c>
      <c r="CF960" s="37">
        <v>41400</v>
      </c>
      <c r="CG960" s="37">
        <v>54600</v>
      </c>
      <c r="CH960" s="38">
        <v>75.8</v>
      </c>
      <c r="CI960" s="38">
        <v>8.4</v>
      </c>
      <c r="CJ960" s="37">
        <v>2500</v>
      </c>
      <c r="CK960" s="37">
        <v>54600</v>
      </c>
      <c r="CL960" s="38">
        <v>4.5999999999999996</v>
      </c>
      <c r="CM960" s="37" t="s">
        <v>100</v>
      </c>
    </row>
    <row r="961" spans="1:91" x14ac:dyDescent="0.3">
      <c r="A961" s="6" t="s">
        <v>368</v>
      </c>
      <c r="B961" s="7">
        <v>33400</v>
      </c>
      <c r="C961" s="7">
        <v>122600</v>
      </c>
      <c r="D961" s="8">
        <v>27.2</v>
      </c>
      <c r="E961" s="8">
        <v>2.9</v>
      </c>
      <c r="F961" s="7">
        <v>73500</v>
      </c>
      <c r="G961" s="7">
        <v>122600</v>
      </c>
      <c r="H961" s="8">
        <v>59.9</v>
      </c>
      <c r="I961" s="8">
        <v>3.2</v>
      </c>
      <c r="J961" s="7">
        <v>16700</v>
      </c>
      <c r="K961" s="7">
        <v>122600</v>
      </c>
      <c r="L961" s="8">
        <v>13.6</v>
      </c>
      <c r="M961" s="8">
        <v>2.2999999999999998</v>
      </c>
      <c r="AA961" s="24" t="s">
        <v>1028</v>
      </c>
      <c r="AB961" s="25">
        <v>31100</v>
      </c>
      <c r="AC961" s="25">
        <v>110500</v>
      </c>
      <c r="AD961" s="26">
        <v>28.2</v>
      </c>
      <c r="AE961" s="26">
        <v>3.1</v>
      </c>
      <c r="AF961" s="25">
        <v>11400</v>
      </c>
      <c r="AG961" s="25">
        <v>110500</v>
      </c>
      <c r="AH961" s="26">
        <v>10.3</v>
      </c>
      <c r="AI961" s="26">
        <v>2.1</v>
      </c>
      <c r="AJ961" s="25">
        <v>75900</v>
      </c>
      <c r="AK961" s="25">
        <v>110500</v>
      </c>
      <c r="AL961" s="26">
        <v>68.7</v>
      </c>
      <c r="AM961" s="26">
        <v>3.2</v>
      </c>
      <c r="BA961" s="36" t="s">
        <v>970</v>
      </c>
      <c r="BB961" s="37">
        <v>30000</v>
      </c>
      <c r="BC961" s="37">
        <v>48200</v>
      </c>
      <c r="BD961" s="38">
        <v>62.3</v>
      </c>
      <c r="BE961" s="38">
        <v>9.6999999999999993</v>
      </c>
      <c r="BF961" s="37">
        <v>45000</v>
      </c>
      <c r="BG961" s="37">
        <v>48200</v>
      </c>
      <c r="BH961" s="38">
        <v>93.4</v>
      </c>
      <c r="BI961" s="38">
        <v>5</v>
      </c>
      <c r="BJ961" s="37">
        <v>1300</v>
      </c>
      <c r="BK961" s="37">
        <v>48200</v>
      </c>
      <c r="BL961" s="38">
        <v>2.7</v>
      </c>
      <c r="BM961" s="37" t="s">
        <v>100</v>
      </c>
      <c r="CA961" s="33" t="s">
        <v>977</v>
      </c>
      <c r="CB961" s="37">
        <v>26900</v>
      </c>
      <c r="CC961" s="37">
        <v>53100</v>
      </c>
      <c r="CD961" s="38">
        <v>50.6</v>
      </c>
      <c r="CE961" s="38">
        <v>10.1</v>
      </c>
      <c r="CF961" s="37">
        <v>46400</v>
      </c>
      <c r="CG961" s="37">
        <v>53100</v>
      </c>
      <c r="CH961" s="38">
        <v>87.5</v>
      </c>
      <c r="CI961" s="38">
        <v>6.7</v>
      </c>
      <c r="CJ961" s="37">
        <v>3800</v>
      </c>
      <c r="CK961" s="37">
        <v>53100</v>
      </c>
      <c r="CL961" s="38">
        <v>7.1</v>
      </c>
      <c r="CM961" s="37" t="s">
        <v>100</v>
      </c>
    </row>
    <row r="962" spans="1:91" x14ac:dyDescent="0.3">
      <c r="A962" s="6" t="s">
        <v>369</v>
      </c>
      <c r="B962" s="7">
        <v>31100</v>
      </c>
      <c r="C962" s="7">
        <v>110500</v>
      </c>
      <c r="D962" s="8">
        <v>28.2</v>
      </c>
      <c r="E962" s="8">
        <v>3.1</v>
      </c>
      <c r="F962" s="7">
        <v>75900</v>
      </c>
      <c r="G962" s="7">
        <v>110500</v>
      </c>
      <c r="H962" s="8">
        <v>68.7</v>
      </c>
      <c r="I962" s="8">
        <v>3.2</v>
      </c>
      <c r="J962" s="7">
        <v>11400</v>
      </c>
      <c r="K962" s="7">
        <v>110500</v>
      </c>
      <c r="L962" s="8">
        <v>10.3</v>
      </c>
      <c r="M962" s="8">
        <v>2.1</v>
      </c>
      <c r="AA962" s="24" t="s">
        <v>685</v>
      </c>
      <c r="AB962" s="25">
        <v>24100</v>
      </c>
      <c r="AC962" s="25">
        <v>105900</v>
      </c>
      <c r="AD962" s="26">
        <v>22.8</v>
      </c>
      <c r="AE962" s="26">
        <v>2.8</v>
      </c>
      <c r="AF962" s="25">
        <v>12000</v>
      </c>
      <c r="AG962" s="25">
        <v>105900</v>
      </c>
      <c r="AH962" s="26">
        <v>11.3</v>
      </c>
      <c r="AI962" s="26">
        <v>2.1</v>
      </c>
      <c r="AJ962" s="25">
        <v>66000</v>
      </c>
      <c r="AK962" s="25">
        <v>105900</v>
      </c>
      <c r="AL962" s="26">
        <v>62.3</v>
      </c>
      <c r="AM962" s="26">
        <v>3.2</v>
      </c>
      <c r="BA962" s="36" t="s">
        <v>971</v>
      </c>
      <c r="BB962" s="37">
        <v>40400</v>
      </c>
      <c r="BC962" s="37">
        <v>95800</v>
      </c>
      <c r="BD962" s="38">
        <v>42.2</v>
      </c>
      <c r="BE962" s="38">
        <v>8.6</v>
      </c>
      <c r="BF962" s="37">
        <v>76700</v>
      </c>
      <c r="BG962" s="37">
        <v>95800</v>
      </c>
      <c r="BH962" s="38">
        <v>80.099999999999994</v>
      </c>
      <c r="BI962" s="38">
        <v>7</v>
      </c>
      <c r="BJ962" s="37">
        <v>4200</v>
      </c>
      <c r="BK962" s="37">
        <v>95800</v>
      </c>
      <c r="BL962" s="38">
        <v>4.4000000000000004</v>
      </c>
      <c r="BM962" s="37" t="s">
        <v>100</v>
      </c>
      <c r="CA962" s="33" t="s">
        <v>978</v>
      </c>
      <c r="CB962" s="37">
        <v>41400</v>
      </c>
      <c r="CC962" s="37">
        <v>70000</v>
      </c>
      <c r="CD962" s="38">
        <v>59.1</v>
      </c>
      <c r="CE962" s="38">
        <v>7.7</v>
      </c>
      <c r="CF962" s="37">
        <v>60500</v>
      </c>
      <c r="CG962" s="37">
        <v>70000</v>
      </c>
      <c r="CH962" s="38">
        <v>86.5</v>
      </c>
      <c r="CI962" s="38">
        <v>5.4</v>
      </c>
      <c r="CJ962" s="37">
        <v>3100</v>
      </c>
      <c r="CK962" s="37">
        <v>70000</v>
      </c>
      <c r="CL962" s="38">
        <v>4.4000000000000004</v>
      </c>
      <c r="CM962" s="37" t="s">
        <v>100</v>
      </c>
    </row>
    <row r="963" spans="1:91" x14ac:dyDescent="0.3">
      <c r="A963" s="6" t="s">
        <v>370</v>
      </c>
      <c r="B963" s="7">
        <v>24100</v>
      </c>
      <c r="C963" s="7">
        <v>105900</v>
      </c>
      <c r="D963" s="8">
        <v>22.8</v>
      </c>
      <c r="E963" s="8">
        <v>2.8</v>
      </c>
      <c r="F963" s="7">
        <v>66000</v>
      </c>
      <c r="G963" s="7">
        <v>105900</v>
      </c>
      <c r="H963" s="8">
        <v>62.3</v>
      </c>
      <c r="I963" s="8">
        <v>3.2</v>
      </c>
      <c r="J963" s="7">
        <v>12000</v>
      </c>
      <c r="K963" s="7">
        <v>105900</v>
      </c>
      <c r="L963" s="8">
        <v>11.3</v>
      </c>
      <c r="M963" s="8">
        <v>2.1</v>
      </c>
      <c r="AA963" s="24" t="s">
        <v>892</v>
      </c>
      <c r="AB963" s="25">
        <v>62400</v>
      </c>
      <c r="AC963" s="25">
        <v>93400</v>
      </c>
      <c r="AD963" s="26">
        <v>66.8</v>
      </c>
      <c r="AE963" s="26">
        <v>6.8</v>
      </c>
      <c r="AF963" s="25">
        <v>4100</v>
      </c>
      <c r="AG963" s="25">
        <v>93400</v>
      </c>
      <c r="AH963" s="26">
        <v>4.3</v>
      </c>
      <c r="AI963" s="25" t="s">
        <v>100</v>
      </c>
      <c r="AJ963" s="25">
        <v>77700</v>
      </c>
      <c r="AK963" s="25">
        <v>93400</v>
      </c>
      <c r="AL963" s="26">
        <v>83.2</v>
      </c>
      <c r="AM963" s="26">
        <v>5.4</v>
      </c>
      <c r="BA963" s="36" t="s">
        <v>972</v>
      </c>
      <c r="BB963" s="37">
        <v>27000</v>
      </c>
      <c r="BC963" s="37">
        <v>49700</v>
      </c>
      <c r="BD963" s="38">
        <v>54.4</v>
      </c>
      <c r="BE963" s="38">
        <v>9.6</v>
      </c>
      <c r="BF963" s="37">
        <v>39500</v>
      </c>
      <c r="BG963" s="37">
        <v>49700</v>
      </c>
      <c r="BH963" s="38">
        <v>79.5</v>
      </c>
      <c r="BI963" s="38">
        <v>7.8</v>
      </c>
      <c r="BJ963" s="37">
        <v>4700</v>
      </c>
      <c r="BK963" s="37">
        <v>49700</v>
      </c>
      <c r="BL963" s="38">
        <v>9.5</v>
      </c>
      <c r="BM963" s="38">
        <v>5.6</v>
      </c>
      <c r="CA963" s="33" t="s">
        <v>979</v>
      </c>
      <c r="CB963" s="37">
        <v>33200</v>
      </c>
      <c r="CC963" s="37">
        <v>62100</v>
      </c>
      <c r="CD963" s="38">
        <v>53.5</v>
      </c>
      <c r="CE963" s="38">
        <v>9.9</v>
      </c>
      <c r="CF963" s="37">
        <v>50800</v>
      </c>
      <c r="CG963" s="37">
        <v>62100</v>
      </c>
      <c r="CH963" s="38">
        <v>81.900000000000006</v>
      </c>
      <c r="CI963" s="38">
        <v>7.7</v>
      </c>
      <c r="CJ963" s="37">
        <v>3600</v>
      </c>
      <c r="CK963" s="37">
        <v>62100</v>
      </c>
      <c r="CL963" s="38">
        <v>5.7</v>
      </c>
      <c r="CM963" s="37" t="s">
        <v>100</v>
      </c>
    </row>
    <row r="964" spans="1:91" x14ac:dyDescent="0.3">
      <c r="A964" s="6" t="s">
        <v>371</v>
      </c>
      <c r="B964" s="7">
        <v>62400</v>
      </c>
      <c r="C964" s="7">
        <v>93400</v>
      </c>
      <c r="D964" s="8">
        <v>66.8</v>
      </c>
      <c r="E964" s="8">
        <v>6.8</v>
      </c>
      <c r="F964" s="7">
        <v>77700</v>
      </c>
      <c r="G964" s="7">
        <v>93400</v>
      </c>
      <c r="H964" s="8">
        <v>83.2</v>
      </c>
      <c r="I964" s="8">
        <v>5.4</v>
      </c>
      <c r="J964" s="7">
        <v>4100</v>
      </c>
      <c r="K964" s="7">
        <v>93400</v>
      </c>
      <c r="L964" s="8">
        <v>4.3</v>
      </c>
      <c r="M964" s="7" t="s">
        <v>100</v>
      </c>
      <c r="AA964" s="24" t="s">
        <v>893</v>
      </c>
      <c r="AB964" s="25">
        <v>18300</v>
      </c>
      <c r="AC964" s="25">
        <v>54600</v>
      </c>
      <c r="AD964" s="26">
        <v>33.5</v>
      </c>
      <c r="AE964" s="26">
        <v>8.1999999999999993</v>
      </c>
      <c r="AF964" s="25">
        <v>3800</v>
      </c>
      <c r="AG964" s="25">
        <v>54600</v>
      </c>
      <c r="AH964" s="26">
        <v>6.9</v>
      </c>
      <c r="AI964" s="25" t="s">
        <v>100</v>
      </c>
      <c r="AJ964" s="25">
        <v>43000</v>
      </c>
      <c r="AK964" s="25">
        <v>54600</v>
      </c>
      <c r="AL964" s="26">
        <v>78.599999999999994</v>
      </c>
      <c r="AM964" s="26">
        <v>7.2</v>
      </c>
      <c r="BA964" s="36" t="s">
        <v>973</v>
      </c>
      <c r="BB964" s="37">
        <v>43900</v>
      </c>
      <c r="BC964" s="37">
        <v>88800</v>
      </c>
      <c r="BD964" s="38">
        <v>49.5</v>
      </c>
      <c r="BE964" s="38">
        <v>8.6999999999999993</v>
      </c>
      <c r="BF964" s="37">
        <v>69300</v>
      </c>
      <c r="BG964" s="37">
        <v>88800</v>
      </c>
      <c r="BH964" s="38">
        <v>78.099999999999994</v>
      </c>
      <c r="BI964" s="38">
        <v>7.2</v>
      </c>
      <c r="BJ964" s="37">
        <v>3600</v>
      </c>
      <c r="BK964" s="37">
        <v>88800</v>
      </c>
      <c r="BL964" s="38">
        <v>4.0999999999999996</v>
      </c>
      <c r="BM964" s="37" t="s">
        <v>100</v>
      </c>
      <c r="CA964" s="33" t="s">
        <v>980</v>
      </c>
      <c r="CB964" s="37">
        <v>18700</v>
      </c>
      <c r="CC964" s="37">
        <v>38200</v>
      </c>
      <c r="CD964" s="38">
        <v>48.9</v>
      </c>
      <c r="CE964" s="38">
        <v>13.1</v>
      </c>
      <c r="CF964" s="37">
        <v>29900</v>
      </c>
      <c r="CG964" s="37">
        <v>38200</v>
      </c>
      <c r="CH964" s="38">
        <v>78.099999999999994</v>
      </c>
      <c r="CI964" s="38">
        <v>10.8</v>
      </c>
      <c r="CJ964" s="37" t="s">
        <v>102</v>
      </c>
      <c r="CK964" s="37">
        <v>38200</v>
      </c>
      <c r="CL964" s="37" t="s">
        <v>102</v>
      </c>
      <c r="CM964" s="37" t="s">
        <v>102</v>
      </c>
    </row>
    <row r="965" spans="1:91" x14ac:dyDescent="0.3">
      <c r="A965" s="6" t="s">
        <v>372</v>
      </c>
      <c r="B965" s="7">
        <v>18300</v>
      </c>
      <c r="C965" s="7">
        <v>54600</v>
      </c>
      <c r="D965" s="8">
        <v>33.5</v>
      </c>
      <c r="E965" s="8">
        <v>8.1999999999999993</v>
      </c>
      <c r="F965" s="7">
        <v>43000</v>
      </c>
      <c r="G965" s="7">
        <v>54600</v>
      </c>
      <c r="H965" s="8">
        <v>78.599999999999994</v>
      </c>
      <c r="I965" s="8">
        <v>7.2</v>
      </c>
      <c r="J965" s="7">
        <v>3800</v>
      </c>
      <c r="K965" s="7">
        <v>54600</v>
      </c>
      <c r="L965" s="8">
        <v>6.9</v>
      </c>
      <c r="M965" s="7" t="s">
        <v>100</v>
      </c>
      <c r="AA965" s="24" t="s">
        <v>894</v>
      </c>
      <c r="AB965" s="25">
        <v>12100</v>
      </c>
      <c r="AC965" s="25">
        <v>58300</v>
      </c>
      <c r="AD965" s="26">
        <v>20.7</v>
      </c>
      <c r="AE965" s="26">
        <v>6.6</v>
      </c>
      <c r="AF965" s="25">
        <v>4300</v>
      </c>
      <c r="AG965" s="25">
        <v>58300</v>
      </c>
      <c r="AH965" s="26">
        <v>7.4</v>
      </c>
      <c r="AI965" s="26">
        <v>4.3</v>
      </c>
      <c r="AJ965" s="25">
        <v>34600</v>
      </c>
      <c r="AK965" s="25">
        <v>58300</v>
      </c>
      <c r="AL965" s="26">
        <v>59.4</v>
      </c>
      <c r="AM965" s="26">
        <v>8</v>
      </c>
      <c r="BA965" s="36" t="s">
        <v>974</v>
      </c>
      <c r="BB965" s="37">
        <v>31100</v>
      </c>
      <c r="BC965" s="37">
        <v>59000</v>
      </c>
      <c r="BD965" s="38">
        <v>52.7</v>
      </c>
      <c r="BE965" s="38">
        <v>9</v>
      </c>
      <c r="BF965" s="37">
        <v>46900</v>
      </c>
      <c r="BG965" s="37">
        <v>59000</v>
      </c>
      <c r="BH965" s="38">
        <v>79.5</v>
      </c>
      <c r="BI965" s="38">
        <v>7.3</v>
      </c>
      <c r="BJ965" s="37" t="s">
        <v>102</v>
      </c>
      <c r="BK965" s="37">
        <v>59000</v>
      </c>
      <c r="BL965" s="37" t="s">
        <v>102</v>
      </c>
      <c r="BM965" s="37" t="s">
        <v>102</v>
      </c>
      <c r="CA965" s="33" t="s">
        <v>981</v>
      </c>
      <c r="CB965" s="37">
        <v>35200</v>
      </c>
      <c r="CC965" s="37">
        <v>86400</v>
      </c>
      <c r="CD965" s="38">
        <v>40.700000000000003</v>
      </c>
      <c r="CE965" s="38">
        <v>8</v>
      </c>
      <c r="CF965" s="37">
        <v>67900</v>
      </c>
      <c r="CG965" s="37">
        <v>86400</v>
      </c>
      <c r="CH965" s="38">
        <v>78.599999999999994</v>
      </c>
      <c r="CI965" s="38">
        <v>6.7</v>
      </c>
      <c r="CJ965" s="37">
        <v>6600</v>
      </c>
      <c r="CK965" s="37">
        <v>86400</v>
      </c>
      <c r="CL965" s="38">
        <v>7.6</v>
      </c>
      <c r="CM965" s="38">
        <v>4.3</v>
      </c>
    </row>
    <row r="966" spans="1:91" x14ac:dyDescent="0.3">
      <c r="A966" s="6" t="s">
        <v>373</v>
      </c>
      <c r="B966" s="7">
        <v>12100</v>
      </c>
      <c r="C966" s="7">
        <v>58300</v>
      </c>
      <c r="D966" s="8">
        <v>20.7</v>
      </c>
      <c r="E966" s="8">
        <v>6.6</v>
      </c>
      <c r="F966" s="7">
        <v>34600</v>
      </c>
      <c r="G966" s="7">
        <v>58300</v>
      </c>
      <c r="H966" s="8">
        <v>59.4</v>
      </c>
      <c r="I966" s="8">
        <v>8</v>
      </c>
      <c r="J966" s="7">
        <v>4300</v>
      </c>
      <c r="K966" s="7">
        <v>58300</v>
      </c>
      <c r="L966" s="8">
        <v>7.4</v>
      </c>
      <c r="M966" s="8">
        <v>4.3</v>
      </c>
      <c r="AA966" s="24" t="s">
        <v>895</v>
      </c>
      <c r="AB966" s="25">
        <v>37200</v>
      </c>
      <c r="AC966" s="25">
        <v>106300</v>
      </c>
      <c r="AD966" s="26">
        <v>35</v>
      </c>
      <c r="AE966" s="26">
        <v>5.6</v>
      </c>
      <c r="AF966" s="25">
        <v>6200</v>
      </c>
      <c r="AG966" s="25">
        <v>106300</v>
      </c>
      <c r="AH966" s="26">
        <v>5.9</v>
      </c>
      <c r="AI966" s="26">
        <v>2.8</v>
      </c>
      <c r="AJ966" s="25">
        <v>76400</v>
      </c>
      <c r="AK966" s="25">
        <v>106300</v>
      </c>
      <c r="AL966" s="26">
        <v>71.900000000000006</v>
      </c>
      <c r="AM966" s="26">
        <v>5.3</v>
      </c>
      <c r="BA966" s="36" t="s">
        <v>975</v>
      </c>
      <c r="BB966" s="37">
        <v>26100</v>
      </c>
      <c r="BC966" s="37">
        <v>62600</v>
      </c>
      <c r="BD966" s="38">
        <v>41.7</v>
      </c>
      <c r="BE966" s="38">
        <v>9.1</v>
      </c>
      <c r="BF966" s="37">
        <v>51700</v>
      </c>
      <c r="BG966" s="37">
        <v>62600</v>
      </c>
      <c r="BH966" s="38">
        <v>82.5</v>
      </c>
      <c r="BI966" s="38">
        <v>7</v>
      </c>
      <c r="BJ966" s="37">
        <v>3200</v>
      </c>
      <c r="BK966" s="37">
        <v>62600</v>
      </c>
      <c r="BL966" s="38">
        <v>5.2</v>
      </c>
      <c r="BM966" s="37" t="s">
        <v>100</v>
      </c>
      <c r="CA966" s="33" t="s">
        <v>982</v>
      </c>
      <c r="CB966" s="37">
        <v>29600</v>
      </c>
      <c r="CC966" s="37">
        <v>68700</v>
      </c>
      <c r="CD966" s="38">
        <v>43.1</v>
      </c>
      <c r="CE966" s="38">
        <v>8.8000000000000007</v>
      </c>
      <c r="CF966" s="37">
        <v>53200</v>
      </c>
      <c r="CG966" s="37">
        <v>68700</v>
      </c>
      <c r="CH966" s="38">
        <v>77.5</v>
      </c>
      <c r="CI966" s="38">
        <v>7.4</v>
      </c>
      <c r="CJ966" s="37">
        <v>5100</v>
      </c>
      <c r="CK966" s="37">
        <v>68700</v>
      </c>
      <c r="CL966" s="38">
        <v>7.4</v>
      </c>
      <c r="CM966" s="37" t="s">
        <v>100</v>
      </c>
    </row>
    <row r="967" spans="1:91" x14ac:dyDescent="0.3">
      <c r="A967" s="6" t="s">
        <v>374</v>
      </c>
      <c r="B967" s="7">
        <v>37200</v>
      </c>
      <c r="C967" s="7">
        <v>106300</v>
      </c>
      <c r="D967" s="8">
        <v>35</v>
      </c>
      <c r="E967" s="8">
        <v>5.6</v>
      </c>
      <c r="F967" s="7">
        <v>76400</v>
      </c>
      <c r="G967" s="7">
        <v>106300</v>
      </c>
      <c r="H967" s="8">
        <v>71.900000000000006</v>
      </c>
      <c r="I967" s="8">
        <v>5.3</v>
      </c>
      <c r="J967" s="7">
        <v>6200</v>
      </c>
      <c r="K967" s="7">
        <v>106300</v>
      </c>
      <c r="L967" s="8">
        <v>5.9</v>
      </c>
      <c r="M967" s="8">
        <v>2.8</v>
      </c>
      <c r="AA967" s="24" t="s">
        <v>896</v>
      </c>
      <c r="AB967" s="25">
        <v>48000</v>
      </c>
      <c r="AC967" s="25">
        <v>93700</v>
      </c>
      <c r="AD967" s="26">
        <v>51.2</v>
      </c>
      <c r="AE967" s="26">
        <v>6</v>
      </c>
      <c r="AF967" s="25">
        <v>2000</v>
      </c>
      <c r="AG967" s="25">
        <v>93700</v>
      </c>
      <c r="AH967" s="26">
        <v>2.2000000000000002</v>
      </c>
      <c r="AI967" s="25" t="s">
        <v>100</v>
      </c>
      <c r="AJ967" s="25">
        <v>77700</v>
      </c>
      <c r="AK967" s="25">
        <v>93700</v>
      </c>
      <c r="AL967" s="26">
        <v>82.9</v>
      </c>
      <c r="AM967" s="26">
        <v>4.5</v>
      </c>
      <c r="BA967" s="36" t="s">
        <v>976</v>
      </c>
      <c r="BB967" s="37">
        <v>23500</v>
      </c>
      <c r="BC967" s="37">
        <v>53000</v>
      </c>
      <c r="BD967" s="38">
        <v>44.2</v>
      </c>
      <c r="BE967" s="38">
        <v>10.7</v>
      </c>
      <c r="BF967" s="37">
        <v>40500</v>
      </c>
      <c r="BG967" s="37">
        <v>53000</v>
      </c>
      <c r="BH967" s="38">
        <v>76.400000000000006</v>
      </c>
      <c r="BI967" s="38">
        <v>9.1999999999999993</v>
      </c>
      <c r="BJ967" s="37">
        <v>3200</v>
      </c>
      <c r="BK967" s="37">
        <v>53000</v>
      </c>
      <c r="BL967" s="38">
        <v>6.1</v>
      </c>
      <c r="BM967" s="37" t="s">
        <v>100</v>
      </c>
      <c r="CA967" s="33" t="s">
        <v>983</v>
      </c>
      <c r="CB967" s="37">
        <v>28000</v>
      </c>
      <c r="CC967" s="37">
        <v>72100</v>
      </c>
      <c r="CD967" s="38">
        <v>38.799999999999997</v>
      </c>
      <c r="CE967" s="38">
        <v>8.4</v>
      </c>
      <c r="CF967" s="37">
        <v>58500</v>
      </c>
      <c r="CG967" s="37">
        <v>72100</v>
      </c>
      <c r="CH967" s="38">
        <v>81.099999999999994</v>
      </c>
      <c r="CI967" s="38">
        <v>6.7</v>
      </c>
      <c r="CJ967" s="37">
        <v>2100</v>
      </c>
      <c r="CK967" s="37">
        <v>72100</v>
      </c>
      <c r="CL967" s="38">
        <v>3</v>
      </c>
      <c r="CM967" s="37" t="s">
        <v>100</v>
      </c>
    </row>
    <row r="968" spans="1:91" x14ac:dyDescent="0.3">
      <c r="A968" s="6" t="s">
        <v>375</v>
      </c>
      <c r="B968" s="7">
        <v>48000</v>
      </c>
      <c r="C968" s="7">
        <v>93700</v>
      </c>
      <c r="D968" s="8">
        <v>51.2</v>
      </c>
      <c r="E968" s="8">
        <v>6</v>
      </c>
      <c r="F968" s="7">
        <v>77700</v>
      </c>
      <c r="G968" s="7">
        <v>93700</v>
      </c>
      <c r="H968" s="8">
        <v>82.9</v>
      </c>
      <c r="I968" s="8">
        <v>4.5</v>
      </c>
      <c r="J968" s="7">
        <v>2000</v>
      </c>
      <c r="K968" s="7">
        <v>93700</v>
      </c>
      <c r="L968" s="8">
        <v>2.2000000000000002</v>
      </c>
      <c r="M968" s="7" t="s">
        <v>100</v>
      </c>
      <c r="AA968" s="24" t="s">
        <v>897</v>
      </c>
      <c r="AB968" s="25">
        <v>37600</v>
      </c>
      <c r="AC968" s="25">
        <v>112300</v>
      </c>
      <c r="AD968" s="26">
        <v>33.5</v>
      </c>
      <c r="AE968" s="26">
        <v>6.1</v>
      </c>
      <c r="AF968" s="25">
        <v>12800</v>
      </c>
      <c r="AG968" s="25">
        <v>112300</v>
      </c>
      <c r="AH968" s="26">
        <v>11.4</v>
      </c>
      <c r="AI968" s="26">
        <v>4.0999999999999996</v>
      </c>
      <c r="AJ968" s="25">
        <v>77900</v>
      </c>
      <c r="AK968" s="25">
        <v>112300</v>
      </c>
      <c r="AL968" s="26">
        <v>69.3</v>
      </c>
      <c r="AM968" s="26">
        <v>6</v>
      </c>
      <c r="BA968" s="36" t="s">
        <v>977</v>
      </c>
      <c r="BB968" s="37">
        <v>19700</v>
      </c>
      <c r="BC968" s="37">
        <v>49200</v>
      </c>
      <c r="BD968" s="38">
        <v>40</v>
      </c>
      <c r="BE968" s="38">
        <v>9.6999999999999993</v>
      </c>
      <c r="BF968" s="37">
        <v>42200</v>
      </c>
      <c r="BG968" s="37">
        <v>49200</v>
      </c>
      <c r="BH968" s="38">
        <v>85.8</v>
      </c>
      <c r="BI968" s="38">
        <v>6.9</v>
      </c>
      <c r="BJ968" s="37">
        <v>2100</v>
      </c>
      <c r="BK968" s="37">
        <v>49200</v>
      </c>
      <c r="BL968" s="38">
        <v>4.3</v>
      </c>
      <c r="BM968" s="37" t="s">
        <v>100</v>
      </c>
      <c r="CA968" s="33" t="s">
        <v>984</v>
      </c>
      <c r="CB968" s="37">
        <v>35800</v>
      </c>
      <c r="CC968" s="37">
        <v>81000</v>
      </c>
      <c r="CD968" s="38">
        <v>44.2</v>
      </c>
      <c r="CE968" s="38">
        <v>7.4</v>
      </c>
      <c r="CF968" s="37">
        <v>66300</v>
      </c>
      <c r="CG968" s="37">
        <v>81000</v>
      </c>
      <c r="CH968" s="38">
        <v>81.8</v>
      </c>
      <c r="CI968" s="38">
        <v>5.8</v>
      </c>
      <c r="CJ968" s="37">
        <v>4400</v>
      </c>
      <c r="CK968" s="37">
        <v>81000</v>
      </c>
      <c r="CL968" s="38">
        <v>5.4</v>
      </c>
      <c r="CM968" s="38">
        <v>3.4</v>
      </c>
    </row>
    <row r="969" spans="1:91" x14ac:dyDescent="0.3">
      <c r="A969" s="6" t="s">
        <v>376</v>
      </c>
      <c r="B969" s="7">
        <v>37600</v>
      </c>
      <c r="C969" s="7">
        <v>112300</v>
      </c>
      <c r="D969" s="8">
        <v>33.5</v>
      </c>
      <c r="E969" s="8">
        <v>6.1</v>
      </c>
      <c r="F969" s="7">
        <v>77900</v>
      </c>
      <c r="G969" s="7">
        <v>112300</v>
      </c>
      <c r="H969" s="8">
        <v>69.3</v>
      </c>
      <c r="I969" s="8">
        <v>6</v>
      </c>
      <c r="J969" s="7">
        <v>12800</v>
      </c>
      <c r="K969" s="7">
        <v>112300</v>
      </c>
      <c r="L969" s="8">
        <v>11.4</v>
      </c>
      <c r="M969" s="8">
        <v>4.0999999999999996</v>
      </c>
      <c r="AA969" s="24" t="s">
        <v>898</v>
      </c>
      <c r="AB969" s="25">
        <v>26700</v>
      </c>
      <c r="AC969" s="25">
        <v>92600</v>
      </c>
      <c r="AD969" s="26">
        <v>28.9</v>
      </c>
      <c r="AE969" s="26">
        <v>6</v>
      </c>
      <c r="AF969" s="25">
        <v>6900</v>
      </c>
      <c r="AG969" s="25">
        <v>92600</v>
      </c>
      <c r="AH969" s="26">
        <v>7.5</v>
      </c>
      <c r="AI969" s="26">
        <v>3.5</v>
      </c>
      <c r="AJ969" s="25">
        <v>66400</v>
      </c>
      <c r="AK969" s="25">
        <v>92600</v>
      </c>
      <c r="AL969" s="26">
        <v>71.8</v>
      </c>
      <c r="AM969" s="26">
        <v>5.9</v>
      </c>
      <c r="BA969" s="36" t="s">
        <v>978</v>
      </c>
      <c r="BB969" s="37">
        <v>36300</v>
      </c>
      <c r="BC969" s="37">
        <v>68400</v>
      </c>
      <c r="BD969" s="38">
        <v>53.2</v>
      </c>
      <c r="BE969" s="38">
        <v>8.4</v>
      </c>
      <c r="BF969" s="37">
        <v>60800</v>
      </c>
      <c r="BG969" s="37">
        <v>68400</v>
      </c>
      <c r="BH969" s="38">
        <v>89</v>
      </c>
      <c r="BI969" s="38">
        <v>5.3</v>
      </c>
      <c r="BJ969" s="37" t="s">
        <v>102</v>
      </c>
      <c r="BK969" s="37">
        <v>68400</v>
      </c>
      <c r="BL969" s="37" t="s">
        <v>102</v>
      </c>
      <c r="BM969" s="37" t="s">
        <v>102</v>
      </c>
      <c r="CA969" s="33" t="s">
        <v>985</v>
      </c>
      <c r="CB969" s="37">
        <v>43000</v>
      </c>
      <c r="CC969" s="37">
        <v>92000</v>
      </c>
      <c r="CD969" s="38">
        <v>46.7</v>
      </c>
      <c r="CE969" s="38">
        <v>8.4</v>
      </c>
      <c r="CF969" s="37">
        <v>71400</v>
      </c>
      <c r="CG969" s="37">
        <v>92000</v>
      </c>
      <c r="CH969" s="38">
        <v>77.599999999999994</v>
      </c>
      <c r="CI969" s="38">
        <v>7</v>
      </c>
      <c r="CJ969" s="37">
        <v>2600</v>
      </c>
      <c r="CK969" s="37">
        <v>92000</v>
      </c>
      <c r="CL969" s="38">
        <v>2.8</v>
      </c>
      <c r="CM969" s="37" t="s">
        <v>100</v>
      </c>
    </row>
    <row r="970" spans="1:91" x14ac:dyDescent="0.3">
      <c r="A970" s="6" t="s">
        <v>377</v>
      </c>
      <c r="B970" s="7">
        <v>26700</v>
      </c>
      <c r="C970" s="7">
        <v>92600</v>
      </c>
      <c r="D970" s="8">
        <v>28.9</v>
      </c>
      <c r="E970" s="8">
        <v>6</v>
      </c>
      <c r="F970" s="7">
        <v>66400</v>
      </c>
      <c r="G970" s="7">
        <v>92600</v>
      </c>
      <c r="H970" s="8">
        <v>71.8</v>
      </c>
      <c r="I970" s="8">
        <v>5.9</v>
      </c>
      <c r="J970" s="7">
        <v>6900</v>
      </c>
      <c r="K970" s="7">
        <v>92600</v>
      </c>
      <c r="L970" s="8">
        <v>7.5</v>
      </c>
      <c r="M970" s="8">
        <v>3.5</v>
      </c>
      <c r="AA970" s="24" t="s">
        <v>899</v>
      </c>
      <c r="AB970" s="25">
        <v>15900</v>
      </c>
      <c r="AC970" s="25">
        <v>47100</v>
      </c>
      <c r="AD970" s="26">
        <v>33.700000000000003</v>
      </c>
      <c r="AE970" s="26">
        <v>11.3</v>
      </c>
      <c r="AF970" s="25">
        <v>1700</v>
      </c>
      <c r="AG970" s="25">
        <v>47100</v>
      </c>
      <c r="AH970" s="26">
        <v>3.6</v>
      </c>
      <c r="AI970" s="25" t="s">
        <v>100</v>
      </c>
      <c r="AJ970" s="25">
        <v>37500</v>
      </c>
      <c r="AK970" s="25">
        <v>47100</v>
      </c>
      <c r="AL970" s="26">
        <v>79.7</v>
      </c>
      <c r="AM970" s="26">
        <v>9.6</v>
      </c>
      <c r="BA970" s="36" t="s">
        <v>979</v>
      </c>
      <c r="BB970" s="37">
        <v>35500</v>
      </c>
      <c r="BC970" s="37">
        <v>63700</v>
      </c>
      <c r="BD970" s="38">
        <v>55.6</v>
      </c>
      <c r="BE970" s="38">
        <v>9.5</v>
      </c>
      <c r="BF970" s="37">
        <v>53900</v>
      </c>
      <c r="BG970" s="37">
        <v>63700</v>
      </c>
      <c r="BH970" s="38">
        <v>84.6</v>
      </c>
      <c r="BI970" s="38">
        <v>6.9</v>
      </c>
      <c r="BJ970" s="37">
        <v>2300</v>
      </c>
      <c r="BK970" s="37">
        <v>63700</v>
      </c>
      <c r="BL970" s="38">
        <v>3.6</v>
      </c>
      <c r="BM970" s="37" t="s">
        <v>100</v>
      </c>
      <c r="CA970" s="33" t="s">
        <v>986</v>
      </c>
      <c r="CB970" s="37">
        <v>20500</v>
      </c>
      <c r="CC970" s="37">
        <v>64600</v>
      </c>
      <c r="CD970" s="38">
        <v>31.8</v>
      </c>
      <c r="CE970" s="38">
        <v>7.9</v>
      </c>
      <c r="CF970" s="37">
        <v>50500</v>
      </c>
      <c r="CG970" s="37">
        <v>64600</v>
      </c>
      <c r="CH970" s="38">
        <v>78.3</v>
      </c>
      <c r="CI970" s="38">
        <v>7</v>
      </c>
      <c r="CJ970" s="37">
        <v>4100</v>
      </c>
      <c r="CK970" s="37">
        <v>64600</v>
      </c>
      <c r="CL970" s="38">
        <v>6.3</v>
      </c>
      <c r="CM970" s="37" t="s">
        <v>100</v>
      </c>
    </row>
    <row r="971" spans="1:91" x14ac:dyDescent="0.3">
      <c r="A971" s="6" t="s">
        <v>378</v>
      </c>
      <c r="B971" s="7">
        <v>15900</v>
      </c>
      <c r="C971" s="7">
        <v>47100</v>
      </c>
      <c r="D971" s="8">
        <v>33.700000000000003</v>
      </c>
      <c r="E971" s="8">
        <v>11.3</v>
      </c>
      <c r="F971" s="7">
        <v>37500</v>
      </c>
      <c r="G971" s="7">
        <v>47100</v>
      </c>
      <c r="H971" s="8">
        <v>79.7</v>
      </c>
      <c r="I971" s="8">
        <v>9.6</v>
      </c>
      <c r="J971" s="7">
        <v>1700</v>
      </c>
      <c r="K971" s="7">
        <v>47100</v>
      </c>
      <c r="L971" s="8">
        <v>3.6</v>
      </c>
      <c r="M971" s="7" t="s">
        <v>100</v>
      </c>
      <c r="AA971" s="24" t="s">
        <v>900</v>
      </c>
      <c r="AB971" s="25">
        <v>9000</v>
      </c>
      <c r="AC971" s="25">
        <v>51700</v>
      </c>
      <c r="AD971" s="26">
        <v>17.5</v>
      </c>
      <c r="AE971" s="26">
        <v>8.6999999999999993</v>
      </c>
      <c r="AF971" s="25">
        <v>3800</v>
      </c>
      <c r="AG971" s="25">
        <v>51700</v>
      </c>
      <c r="AH971" s="26">
        <v>7.4</v>
      </c>
      <c r="AI971" s="25" t="s">
        <v>100</v>
      </c>
      <c r="AJ971" s="25">
        <v>38100</v>
      </c>
      <c r="AK971" s="25">
        <v>51700</v>
      </c>
      <c r="AL971" s="26">
        <v>73.7</v>
      </c>
      <c r="AM971" s="26">
        <v>10.1</v>
      </c>
      <c r="BA971" s="36" t="s">
        <v>980</v>
      </c>
      <c r="BB971" s="37">
        <v>10700</v>
      </c>
      <c r="BC971" s="37">
        <v>37500</v>
      </c>
      <c r="BD971" s="38">
        <v>28.6</v>
      </c>
      <c r="BE971" s="38">
        <v>11.8</v>
      </c>
      <c r="BF971" s="37">
        <v>26200</v>
      </c>
      <c r="BG971" s="37">
        <v>37500</v>
      </c>
      <c r="BH971" s="38">
        <v>69.8</v>
      </c>
      <c r="BI971" s="38">
        <v>12</v>
      </c>
      <c r="BJ971" s="37">
        <v>2300</v>
      </c>
      <c r="BK971" s="37">
        <v>37500</v>
      </c>
      <c r="BL971" s="38">
        <v>6.2</v>
      </c>
      <c r="BM971" s="37" t="s">
        <v>100</v>
      </c>
      <c r="CA971" s="33" t="s">
        <v>987</v>
      </c>
      <c r="CB971" s="37">
        <v>25100</v>
      </c>
      <c r="CC971" s="37">
        <v>76100</v>
      </c>
      <c r="CD971" s="38">
        <v>32.9</v>
      </c>
      <c r="CE971" s="38">
        <v>6.5</v>
      </c>
      <c r="CF971" s="37">
        <v>61600</v>
      </c>
      <c r="CG971" s="37">
        <v>76100</v>
      </c>
      <c r="CH971" s="38">
        <v>80.900000000000006</v>
      </c>
      <c r="CI971" s="38">
        <v>5.5</v>
      </c>
      <c r="CJ971" s="37">
        <v>3100</v>
      </c>
      <c r="CK971" s="37">
        <v>76100</v>
      </c>
      <c r="CL971" s="38">
        <v>4</v>
      </c>
      <c r="CM971" s="37" t="s">
        <v>100</v>
      </c>
    </row>
    <row r="972" spans="1:91" x14ac:dyDescent="0.3">
      <c r="A972" s="6" t="s">
        <v>379</v>
      </c>
      <c r="B972" s="7">
        <v>9000</v>
      </c>
      <c r="C972" s="7">
        <v>51700</v>
      </c>
      <c r="D972" s="8">
        <v>17.5</v>
      </c>
      <c r="E972" s="8">
        <v>8.6999999999999993</v>
      </c>
      <c r="F972" s="7">
        <v>38100</v>
      </c>
      <c r="G972" s="7">
        <v>51700</v>
      </c>
      <c r="H972" s="8">
        <v>73.7</v>
      </c>
      <c r="I972" s="8">
        <v>10.1</v>
      </c>
      <c r="J972" s="7">
        <v>3800</v>
      </c>
      <c r="K972" s="7">
        <v>51700</v>
      </c>
      <c r="L972" s="8">
        <v>7.4</v>
      </c>
      <c r="M972" s="7" t="s">
        <v>100</v>
      </c>
      <c r="AA972" s="24" t="s">
        <v>901</v>
      </c>
      <c r="AB972" s="25">
        <v>39300</v>
      </c>
      <c r="AC972" s="25">
        <v>108300</v>
      </c>
      <c r="AD972" s="26">
        <v>36.299999999999997</v>
      </c>
      <c r="AE972" s="26">
        <v>6.5</v>
      </c>
      <c r="AF972" s="25">
        <v>9100</v>
      </c>
      <c r="AG972" s="25">
        <v>108300</v>
      </c>
      <c r="AH972" s="26">
        <v>8.4</v>
      </c>
      <c r="AI972" s="26">
        <v>3.7</v>
      </c>
      <c r="AJ972" s="25">
        <v>85100</v>
      </c>
      <c r="AK972" s="25">
        <v>108300</v>
      </c>
      <c r="AL972" s="26">
        <v>78.599999999999994</v>
      </c>
      <c r="AM972" s="26">
        <v>5.5</v>
      </c>
      <c r="BA972" s="36" t="s">
        <v>981</v>
      </c>
      <c r="BB972" s="37">
        <v>31100</v>
      </c>
      <c r="BC972" s="37">
        <v>86000</v>
      </c>
      <c r="BD972" s="38">
        <v>36.1</v>
      </c>
      <c r="BE972" s="38">
        <v>7.6</v>
      </c>
      <c r="BF972" s="37">
        <v>64500</v>
      </c>
      <c r="BG972" s="37">
        <v>86000</v>
      </c>
      <c r="BH972" s="38">
        <v>75</v>
      </c>
      <c r="BI972" s="38">
        <v>6.8</v>
      </c>
      <c r="BJ972" s="37">
        <v>4800</v>
      </c>
      <c r="BK972" s="37">
        <v>86000</v>
      </c>
      <c r="BL972" s="38">
        <v>5.6</v>
      </c>
      <c r="BM972" s="38">
        <v>3.6</v>
      </c>
      <c r="CA972" s="33" t="s">
        <v>988</v>
      </c>
      <c r="CB972" s="37">
        <v>34700</v>
      </c>
      <c r="CC972" s="37">
        <v>89100</v>
      </c>
      <c r="CD972" s="38">
        <v>39</v>
      </c>
      <c r="CE972" s="38">
        <v>7.2</v>
      </c>
      <c r="CF972" s="37">
        <v>78900</v>
      </c>
      <c r="CG972" s="37">
        <v>89100</v>
      </c>
      <c r="CH972" s="38">
        <v>88.5</v>
      </c>
      <c r="CI972" s="38">
        <v>4.7</v>
      </c>
      <c r="CJ972" s="37">
        <v>2700</v>
      </c>
      <c r="CK972" s="37">
        <v>89100</v>
      </c>
      <c r="CL972" s="38">
        <v>3</v>
      </c>
      <c r="CM972" s="37" t="s">
        <v>100</v>
      </c>
    </row>
    <row r="973" spans="1:91" x14ac:dyDescent="0.3">
      <c r="A973" s="6" t="s">
        <v>380</v>
      </c>
      <c r="B973" s="7">
        <v>39300</v>
      </c>
      <c r="C973" s="7">
        <v>108300</v>
      </c>
      <c r="D973" s="8">
        <v>36.299999999999997</v>
      </c>
      <c r="E973" s="8">
        <v>6.5</v>
      </c>
      <c r="F973" s="7">
        <v>85100</v>
      </c>
      <c r="G973" s="7">
        <v>108300</v>
      </c>
      <c r="H973" s="8">
        <v>78.599999999999994</v>
      </c>
      <c r="I973" s="8">
        <v>5.5</v>
      </c>
      <c r="J973" s="7">
        <v>9100</v>
      </c>
      <c r="K973" s="7">
        <v>108300</v>
      </c>
      <c r="L973" s="8">
        <v>8.4</v>
      </c>
      <c r="M973" s="8">
        <v>3.7</v>
      </c>
      <c r="AA973" s="24" t="s">
        <v>902</v>
      </c>
      <c r="AB973" s="25">
        <v>43400</v>
      </c>
      <c r="AC973" s="25">
        <v>114600</v>
      </c>
      <c r="AD973" s="26">
        <v>37.9</v>
      </c>
      <c r="AE973" s="26">
        <v>5.8</v>
      </c>
      <c r="AF973" s="25">
        <v>7900</v>
      </c>
      <c r="AG973" s="25">
        <v>114600</v>
      </c>
      <c r="AH973" s="26">
        <v>6.9</v>
      </c>
      <c r="AI973" s="26">
        <v>3</v>
      </c>
      <c r="AJ973" s="25">
        <v>89000</v>
      </c>
      <c r="AK973" s="25">
        <v>114600</v>
      </c>
      <c r="AL973" s="26">
        <v>77.7</v>
      </c>
      <c r="AM973" s="26">
        <v>5</v>
      </c>
      <c r="BA973" s="36" t="s">
        <v>982</v>
      </c>
      <c r="BB973" s="37">
        <v>26400</v>
      </c>
      <c r="BC973" s="37">
        <v>66200</v>
      </c>
      <c r="BD973" s="38">
        <v>39.799999999999997</v>
      </c>
      <c r="BE973" s="38">
        <v>8</v>
      </c>
      <c r="BF973" s="37">
        <v>50300</v>
      </c>
      <c r="BG973" s="37">
        <v>66200</v>
      </c>
      <c r="BH973" s="38">
        <v>76</v>
      </c>
      <c r="BI973" s="38">
        <v>7</v>
      </c>
      <c r="BJ973" s="37">
        <v>5000</v>
      </c>
      <c r="BK973" s="37">
        <v>66200</v>
      </c>
      <c r="BL973" s="38">
        <v>7.5</v>
      </c>
      <c r="BM973" s="38">
        <v>4.3</v>
      </c>
      <c r="CA973" s="33" t="s">
        <v>989</v>
      </c>
      <c r="CB973" s="37">
        <v>15500</v>
      </c>
      <c r="CC973" s="37">
        <v>45300</v>
      </c>
      <c r="CD973" s="38">
        <v>34.299999999999997</v>
      </c>
      <c r="CE973" s="38">
        <v>8.6</v>
      </c>
      <c r="CF973" s="37">
        <v>33600</v>
      </c>
      <c r="CG973" s="37">
        <v>45300</v>
      </c>
      <c r="CH973" s="38">
        <v>74.099999999999994</v>
      </c>
      <c r="CI973" s="38">
        <v>8</v>
      </c>
      <c r="CJ973" s="37">
        <v>2000</v>
      </c>
      <c r="CK973" s="37">
        <v>45300</v>
      </c>
      <c r="CL973" s="38">
        <v>4.3</v>
      </c>
      <c r="CM973" s="37" t="s">
        <v>100</v>
      </c>
    </row>
    <row r="974" spans="1:91" x14ac:dyDescent="0.3">
      <c r="A974" s="6" t="s">
        <v>381</v>
      </c>
      <c r="B974" s="7">
        <v>43400</v>
      </c>
      <c r="C974" s="7">
        <v>114600</v>
      </c>
      <c r="D974" s="8">
        <v>37.9</v>
      </c>
      <c r="E974" s="8">
        <v>5.8</v>
      </c>
      <c r="F974" s="7">
        <v>89000</v>
      </c>
      <c r="G974" s="7">
        <v>114600</v>
      </c>
      <c r="H974" s="8">
        <v>77.7</v>
      </c>
      <c r="I974" s="8">
        <v>5</v>
      </c>
      <c r="J974" s="7">
        <v>7900</v>
      </c>
      <c r="K974" s="7">
        <v>114600</v>
      </c>
      <c r="L974" s="8">
        <v>6.9</v>
      </c>
      <c r="M974" s="8">
        <v>3</v>
      </c>
      <c r="AA974" s="24" t="s">
        <v>903</v>
      </c>
      <c r="AB974" s="25">
        <v>31400</v>
      </c>
      <c r="AC974" s="25">
        <v>78800</v>
      </c>
      <c r="AD974" s="26">
        <v>39.9</v>
      </c>
      <c r="AE974" s="26">
        <v>7.9</v>
      </c>
      <c r="AF974" s="25">
        <v>6400</v>
      </c>
      <c r="AG974" s="25">
        <v>78800</v>
      </c>
      <c r="AH974" s="26">
        <v>8.1999999999999993</v>
      </c>
      <c r="AI974" s="26">
        <v>4.4000000000000004</v>
      </c>
      <c r="AJ974" s="25">
        <v>58900</v>
      </c>
      <c r="AK974" s="25">
        <v>78800</v>
      </c>
      <c r="AL974" s="26">
        <v>74.7</v>
      </c>
      <c r="AM974" s="26">
        <v>7</v>
      </c>
      <c r="BA974" s="36" t="s">
        <v>983</v>
      </c>
      <c r="BB974" s="37">
        <v>26800</v>
      </c>
      <c r="BC974" s="37">
        <v>72700</v>
      </c>
      <c r="BD974" s="38">
        <v>36.9</v>
      </c>
      <c r="BE974" s="38">
        <v>9.3000000000000007</v>
      </c>
      <c r="BF974" s="37">
        <v>59100</v>
      </c>
      <c r="BG974" s="37">
        <v>72700</v>
      </c>
      <c r="BH974" s="38">
        <v>81.3</v>
      </c>
      <c r="BI974" s="38">
        <v>7.5</v>
      </c>
      <c r="BJ974" s="37">
        <v>3800</v>
      </c>
      <c r="BK974" s="37">
        <v>72700</v>
      </c>
      <c r="BL974" s="38">
        <v>5.2</v>
      </c>
      <c r="BM974" s="37" t="s">
        <v>100</v>
      </c>
      <c r="CA974" s="33" t="s">
        <v>990</v>
      </c>
      <c r="CB974" s="37">
        <v>18400</v>
      </c>
      <c r="CC974" s="37">
        <v>54400</v>
      </c>
      <c r="CD974" s="38">
        <v>33.9</v>
      </c>
      <c r="CE974" s="38">
        <v>9.6999999999999993</v>
      </c>
      <c r="CF974" s="37">
        <v>44000</v>
      </c>
      <c r="CG974" s="37">
        <v>54400</v>
      </c>
      <c r="CH974" s="38">
        <v>80.900000000000006</v>
      </c>
      <c r="CI974" s="38">
        <v>8.1</v>
      </c>
      <c r="CJ974" s="37">
        <v>2100</v>
      </c>
      <c r="CK974" s="37">
        <v>54400</v>
      </c>
      <c r="CL974" s="38">
        <v>3.9</v>
      </c>
      <c r="CM974" s="37" t="s">
        <v>100</v>
      </c>
    </row>
    <row r="975" spans="1:91" x14ac:dyDescent="0.3">
      <c r="A975" s="6" t="s">
        <v>382</v>
      </c>
      <c r="B975" s="7">
        <v>31400</v>
      </c>
      <c r="C975" s="7">
        <v>78800</v>
      </c>
      <c r="D975" s="8">
        <v>39.9</v>
      </c>
      <c r="E975" s="8">
        <v>7.9</v>
      </c>
      <c r="F975" s="7">
        <v>58900</v>
      </c>
      <c r="G975" s="7">
        <v>78800</v>
      </c>
      <c r="H975" s="8">
        <v>74.7</v>
      </c>
      <c r="I975" s="8">
        <v>7</v>
      </c>
      <c r="J975" s="7">
        <v>6400</v>
      </c>
      <c r="K975" s="7">
        <v>78800</v>
      </c>
      <c r="L975" s="8">
        <v>8.1999999999999993</v>
      </c>
      <c r="M975" s="8">
        <v>4.4000000000000004</v>
      </c>
      <c r="AA975" s="24" t="s">
        <v>904</v>
      </c>
      <c r="AB975" s="25">
        <v>11600</v>
      </c>
      <c r="AC975" s="25">
        <v>54400</v>
      </c>
      <c r="AD975" s="26">
        <v>21.4</v>
      </c>
      <c r="AE975" s="26">
        <v>7.2</v>
      </c>
      <c r="AF975" s="25">
        <v>3800</v>
      </c>
      <c r="AG975" s="25">
        <v>54400</v>
      </c>
      <c r="AH975" s="26">
        <v>6.9</v>
      </c>
      <c r="AI975" s="25" t="s">
        <v>100</v>
      </c>
      <c r="AJ975" s="25">
        <v>33600</v>
      </c>
      <c r="AK975" s="25">
        <v>54400</v>
      </c>
      <c r="AL975" s="26">
        <v>61.7</v>
      </c>
      <c r="AM975" s="26">
        <v>8.6</v>
      </c>
      <c r="BA975" s="36" t="s">
        <v>984</v>
      </c>
      <c r="BB975" s="37">
        <v>34700</v>
      </c>
      <c r="BC975" s="37">
        <v>80600</v>
      </c>
      <c r="BD975" s="38">
        <v>43.1</v>
      </c>
      <c r="BE975" s="38">
        <v>7.4</v>
      </c>
      <c r="BF975" s="37">
        <v>68100</v>
      </c>
      <c r="BG975" s="37">
        <v>80600</v>
      </c>
      <c r="BH975" s="38">
        <v>84.5</v>
      </c>
      <c r="BI975" s="38">
        <v>5.4</v>
      </c>
      <c r="BJ975" s="37">
        <v>2100</v>
      </c>
      <c r="BK975" s="37">
        <v>80600</v>
      </c>
      <c r="BL975" s="38">
        <v>2.6</v>
      </c>
      <c r="BM975" s="37" t="s">
        <v>100</v>
      </c>
      <c r="CA975" s="33" t="s">
        <v>991</v>
      </c>
      <c r="CB975" s="37">
        <v>19900</v>
      </c>
      <c r="CC975" s="37">
        <v>46200</v>
      </c>
      <c r="CD975" s="38">
        <v>43.2</v>
      </c>
      <c r="CE975" s="38">
        <v>11</v>
      </c>
      <c r="CF975" s="37">
        <v>40400</v>
      </c>
      <c r="CG975" s="37">
        <v>46200</v>
      </c>
      <c r="CH975" s="38">
        <v>87.4</v>
      </c>
      <c r="CI975" s="38">
        <v>7.4</v>
      </c>
      <c r="CJ975" s="37">
        <v>1900</v>
      </c>
      <c r="CK975" s="37">
        <v>46200</v>
      </c>
      <c r="CL975" s="38">
        <v>4.0999999999999996</v>
      </c>
      <c r="CM975" s="37" t="s">
        <v>100</v>
      </c>
    </row>
    <row r="976" spans="1:91" x14ac:dyDescent="0.3">
      <c r="A976" s="6" t="s">
        <v>383</v>
      </c>
      <c r="B976" s="7">
        <v>11600</v>
      </c>
      <c r="C976" s="7">
        <v>54400</v>
      </c>
      <c r="D976" s="8">
        <v>21.4</v>
      </c>
      <c r="E976" s="8">
        <v>7.2</v>
      </c>
      <c r="F976" s="7">
        <v>33600</v>
      </c>
      <c r="G976" s="7">
        <v>54400</v>
      </c>
      <c r="H976" s="8">
        <v>61.7</v>
      </c>
      <c r="I976" s="8">
        <v>8.6</v>
      </c>
      <c r="J976" s="7">
        <v>3800</v>
      </c>
      <c r="K976" s="7">
        <v>54400</v>
      </c>
      <c r="L976" s="8">
        <v>6.9</v>
      </c>
      <c r="M976" s="7" t="s">
        <v>100</v>
      </c>
      <c r="AA976" s="24" t="s">
        <v>905</v>
      </c>
      <c r="AB976" s="25">
        <v>15500</v>
      </c>
      <c r="AC976" s="25">
        <v>38200</v>
      </c>
      <c r="AD976" s="26">
        <v>40.6</v>
      </c>
      <c r="AE976" s="26">
        <v>11.8</v>
      </c>
      <c r="AF976" s="25">
        <v>1600</v>
      </c>
      <c r="AG976" s="25">
        <v>38200</v>
      </c>
      <c r="AH976" s="26">
        <v>4.0999999999999996</v>
      </c>
      <c r="AI976" s="25" t="s">
        <v>100</v>
      </c>
      <c r="AJ976" s="25">
        <v>32000</v>
      </c>
      <c r="AK976" s="25">
        <v>38200</v>
      </c>
      <c r="AL976" s="26">
        <v>83.8</v>
      </c>
      <c r="AM976" s="26">
        <v>8.9</v>
      </c>
      <c r="BA976" s="36" t="s">
        <v>985</v>
      </c>
      <c r="BB976" s="37">
        <v>50000</v>
      </c>
      <c r="BC976" s="37">
        <v>90400</v>
      </c>
      <c r="BD976" s="38">
        <v>55.3</v>
      </c>
      <c r="BE976" s="38">
        <v>8.4</v>
      </c>
      <c r="BF976" s="37">
        <v>75900</v>
      </c>
      <c r="BG976" s="37">
        <v>90400</v>
      </c>
      <c r="BH976" s="38">
        <v>83.9</v>
      </c>
      <c r="BI976" s="38">
        <v>6.2</v>
      </c>
      <c r="BJ976" s="37">
        <v>2200</v>
      </c>
      <c r="BK976" s="37">
        <v>90400</v>
      </c>
      <c r="BL976" s="38">
        <v>2.5</v>
      </c>
      <c r="BM976" s="37" t="s">
        <v>100</v>
      </c>
      <c r="CA976" s="33" t="s">
        <v>992</v>
      </c>
      <c r="CB976" s="37">
        <v>31900</v>
      </c>
      <c r="CC976" s="37">
        <v>73900</v>
      </c>
      <c r="CD976" s="38">
        <v>43.1</v>
      </c>
      <c r="CE976" s="38">
        <v>7.3</v>
      </c>
      <c r="CF976" s="37">
        <v>57200</v>
      </c>
      <c r="CG976" s="37">
        <v>73900</v>
      </c>
      <c r="CH976" s="38">
        <v>77.400000000000006</v>
      </c>
      <c r="CI976" s="38">
        <v>6.2</v>
      </c>
      <c r="CJ976" s="37">
        <v>3500</v>
      </c>
      <c r="CK976" s="37">
        <v>73900</v>
      </c>
      <c r="CL976" s="38">
        <v>4.7</v>
      </c>
      <c r="CM976" s="37" t="s">
        <v>100</v>
      </c>
    </row>
    <row r="977" spans="1:91" x14ac:dyDescent="0.3">
      <c r="A977" s="6" t="s">
        <v>384</v>
      </c>
      <c r="B977" s="7">
        <v>15500</v>
      </c>
      <c r="C977" s="7">
        <v>38200</v>
      </c>
      <c r="D977" s="8">
        <v>40.6</v>
      </c>
      <c r="E977" s="8">
        <v>11.8</v>
      </c>
      <c r="F977" s="7">
        <v>32000</v>
      </c>
      <c r="G977" s="7">
        <v>38200</v>
      </c>
      <c r="H977" s="8">
        <v>83.8</v>
      </c>
      <c r="I977" s="8">
        <v>8.9</v>
      </c>
      <c r="J977" s="7">
        <v>1600</v>
      </c>
      <c r="K977" s="7">
        <v>38200</v>
      </c>
      <c r="L977" s="8">
        <v>4.0999999999999996</v>
      </c>
      <c r="M977" s="7" t="s">
        <v>100</v>
      </c>
      <c r="AA977" s="24" t="s">
        <v>906</v>
      </c>
      <c r="AB977" s="25">
        <v>9400</v>
      </c>
      <c r="AC977" s="25">
        <v>51900</v>
      </c>
      <c r="AD977" s="26">
        <v>18.100000000000001</v>
      </c>
      <c r="AE977" s="26">
        <v>8.1</v>
      </c>
      <c r="AF977" s="25">
        <v>2300</v>
      </c>
      <c r="AG977" s="25">
        <v>51900</v>
      </c>
      <c r="AH977" s="26">
        <v>4.4000000000000004</v>
      </c>
      <c r="AI977" s="25" t="s">
        <v>100</v>
      </c>
      <c r="AJ977" s="25">
        <v>35900</v>
      </c>
      <c r="AK977" s="25">
        <v>51900</v>
      </c>
      <c r="AL977" s="26">
        <v>69.2</v>
      </c>
      <c r="AM977" s="26">
        <v>9.8000000000000007</v>
      </c>
      <c r="BA977" s="36" t="s">
        <v>986</v>
      </c>
      <c r="BB977" s="37">
        <v>24900</v>
      </c>
      <c r="BC977" s="37">
        <v>66300</v>
      </c>
      <c r="BD977" s="38">
        <v>37.5</v>
      </c>
      <c r="BE977" s="38">
        <v>8.1</v>
      </c>
      <c r="BF977" s="37">
        <v>51400</v>
      </c>
      <c r="BG977" s="37">
        <v>66300</v>
      </c>
      <c r="BH977" s="38">
        <v>77.5</v>
      </c>
      <c r="BI977" s="38">
        <v>7</v>
      </c>
      <c r="BJ977" s="37">
        <v>4900</v>
      </c>
      <c r="BK977" s="37">
        <v>66300</v>
      </c>
      <c r="BL977" s="38">
        <v>7.3</v>
      </c>
      <c r="BM977" s="38">
        <v>4.4000000000000004</v>
      </c>
      <c r="CA977" s="33" t="s">
        <v>993</v>
      </c>
      <c r="CB977" s="37">
        <v>10200</v>
      </c>
      <c r="CC977" s="37">
        <v>37400</v>
      </c>
      <c r="CD977" s="38">
        <v>27.2</v>
      </c>
      <c r="CE977" s="38">
        <v>10.199999999999999</v>
      </c>
      <c r="CF977" s="37">
        <v>24800</v>
      </c>
      <c r="CG977" s="37">
        <v>37400</v>
      </c>
      <c r="CH977" s="38">
        <v>66.5</v>
      </c>
      <c r="CI977" s="38">
        <v>10.8</v>
      </c>
      <c r="CJ977" s="37">
        <v>2700</v>
      </c>
      <c r="CK977" s="37">
        <v>37400</v>
      </c>
      <c r="CL977" s="38">
        <v>7.1</v>
      </c>
      <c r="CM977" s="37" t="s">
        <v>100</v>
      </c>
    </row>
    <row r="978" spans="1:91" x14ac:dyDescent="0.3">
      <c r="A978" s="6" t="s">
        <v>385</v>
      </c>
      <c r="B978" s="7">
        <v>9400</v>
      </c>
      <c r="C978" s="7">
        <v>51900</v>
      </c>
      <c r="D978" s="8">
        <v>18.100000000000001</v>
      </c>
      <c r="E978" s="8">
        <v>8.1</v>
      </c>
      <c r="F978" s="7">
        <v>35900</v>
      </c>
      <c r="G978" s="7">
        <v>51900</v>
      </c>
      <c r="H978" s="8">
        <v>69.2</v>
      </c>
      <c r="I978" s="8">
        <v>9.8000000000000007</v>
      </c>
      <c r="J978" s="7">
        <v>2300</v>
      </c>
      <c r="K978" s="7">
        <v>51900</v>
      </c>
      <c r="L978" s="8">
        <v>4.4000000000000004</v>
      </c>
      <c r="M978" s="7" t="s">
        <v>100</v>
      </c>
      <c r="AA978" s="24" t="s">
        <v>907</v>
      </c>
      <c r="AB978" s="25">
        <v>13700</v>
      </c>
      <c r="AC978" s="25">
        <v>75200</v>
      </c>
      <c r="AD978" s="26">
        <v>18.3</v>
      </c>
      <c r="AE978" s="26">
        <v>5.5</v>
      </c>
      <c r="AF978" s="25">
        <v>9000</v>
      </c>
      <c r="AG978" s="25">
        <v>75200</v>
      </c>
      <c r="AH978" s="26">
        <v>12</v>
      </c>
      <c r="AI978" s="26">
        <v>4.5999999999999996</v>
      </c>
      <c r="AJ978" s="25">
        <v>48000</v>
      </c>
      <c r="AK978" s="25">
        <v>75200</v>
      </c>
      <c r="AL978" s="26">
        <v>63.9</v>
      </c>
      <c r="AM978" s="26">
        <v>6.8</v>
      </c>
      <c r="BA978" s="36" t="s">
        <v>987</v>
      </c>
      <c r="BB978" s="37">
        <v>26900</v>
      </c>
      <c r="BC978" s="37">
        <v>75200</v>
      </c>
      <c r="BD978" s="38">
        <v>35.799999999999997</v>
      </c>
      <c r="BE978" s="38">
        <v>6.4</v>
      </c>
      <c r="BF978" s="37">
        <v>60500</v>
      </c>
      <c r="BG978" s="37">
        <v>75200</v>
      </c>
      <c r="BH978" s="38">
        <v>80.5</v>
      </c>
      <c r="BI978" s="38">
        <v>5.3</v>
      </c>
      <c r="BJ978" s="37">
        <v>4900</v>
      </c>
      <c r="BK978" s="37">
        <v>75200</v>
      </c>
      <c r="BL978" s="38">
        <v>6.5</v>
      </c>
      <c r="BM978" s="38">
        <v>3.3</v>
      </c>
      <c r="CA978" s="33" t="s">
        <v>994</v>
      </c>
      <c r="CB978" s="37">
        <v>13800</v>
      </c>
      <c r="CC978" s="37">
        <v>28500</v>
      </c>
      <c r="CD978" s="38">
        <v>48.4</v>
      </c>
      <c r="CE978" s="38">
        <v>11.5</v>
      </c>
      <c r="CF978" s="37">
        <v>23100</v>
      </c>
      <c r="CG978" s="37">
        <v>28500</v>
      </c>
      <c r="CH978" s="38">
        <v>81.099999999999994</v>
      </c>
      <c r="CI978" s="38">
        <v>9</v>
      </c>
      <c r="CJ978" s="37">
        <v>1300</v>
      </c>
      <c r="CK978" s="37">
        <v>28500</v>
      </c>
      <c r="CL978" s="38">
        <v>4.5999999999999996</v>
      </c>
      <c r="CM978" s="37" t="s">
        <v>100</v>
      </c>
    </row>
    <row r="979" spans="1:91" x14ac:dyDescent="0.3">
      <c r="A979" s="6" t="s">
        <v>386</v>
      </c>
      <c r="B979" s="7">
        <v>13700</v>
      </c>
      <c r="C979" s="7">
        <v>75200</v>
      </c>
      <c r="D979" s="8">
        <v>18.3</v>
      </c>
      <c r="E979" s="8">
        <v>5.5</v>
      </c>
      <c r="F979" s="7">
        <v>48000</v>
      </c>
      <c r="G979" s="7">
        <v>75200</v>
      </c>
      <c r="H979" s="8">
        <v>63.9</v>
      </c>
      <c r="I979" s="8">
        <v>6.8</v>
      </c>
      <c r="J979" s="7">
        <v>9000</v>
      </c>
      <c r="K979" s="7">
        <v>75200</v>
      </c>
      <c r="L979" s="8">
        <v>12</v>
      </c>
      <c r="M979" s="8">
        <v>4.5999999999999996</v>
      </c>
      <c r="AA979" s="24" t="s">
        <v>908</v>
      </c>
      <c r="AB979" s="25">
        <v>24200</v>
      </c>
      <c r="AC979" s="25">
        <v>51900</v>
      </c>
      <c r="AD979" s="26">
        <v>46.6</v>
      </c>
      <c r="AE979" s="26">
        <v>10.1</v>
      </c>
      <c r="AF979" s="25">
        <v>2600</v>
      </c>
      <c r="AG979" s="25">
        <v>51900</v>
      </c>
      <c r="AH979" s="26">
        <v>5</v>
      </c>
      <c r="AI979" s="25" t="s">
        <v>100</v>
      </c>
      <c r="AJ979" s="25">
        <v>42400</v>
      </c>
      <c r="AK979" s="25">
        <v>51900</v>
      </c>
      <c r="AL979" s="26">
        <v>81.7</v>
      </c>
      <c r="AM979" s="26">
        <v>7.8</v>
      </c>
      <c r="BA979" s="36" t="s">
        <v>988</v>
      </c>
      <c r="BB979" s="37">
        <v>35500</v>
      </c>
      <c r="BC979" s="37">
        <v>87400</v>
      </c>
      <c r="BD979" s="38">
        <v>40.6</v>
      </c>
      <c r="BE979" s="38">
        <v>7.3</v>
      </c>
      <c r="BF979" s="37">
        <v>70700</v>
      </c>
      <c r="BG979" s="37">
        <v>87400</v>
      </c>
      <c r="BH979" s="38">
        <v>80.900000000000006</v>
      </c>
      <c r="BI979" s="38">
        <v>5.8</v>
      </c>
      <c r="BJ979" s="37">
        <v>3800</v>
      </c>
      <c r="BK979" s="37">
        <v>87400</v>
      </c>
      <c r="BL979" s="38">
        <v>4.4000000000000004</v>
      </c>
      <c r="BM979" s="37" t="s">
        <v>100</v>
      </c>
      <c r="CA979" s="33" t="s">
        <v>1001</v>
      </c>
      <c r="CB979" s="37">
        <v>40100</v>
      </c>
      <c r="CC979" s="37">
        <v>73200</v>
      </c>
      <c r="CD979" s="38">
        <v>54.8</v>
      </c>
      <c r="CE979" s="38">
        <v>7.5</v>
      </c>
      <c r="CF979" s="37">
        <v>59600</v>
      </c>
      <c r="CG979" s="37">
        <v>73200</v>
      </c>
      <c r="CH979" s="38">
        <v>81.5</v>
      </c>
      <c r="CI979" s="38">
        <v>5.9</v>
      </c>
      <c r="CJ979" s="37">
        <v>2000</v>
      </c>
      <c r="CK979" s="37">
        <v>73200</v>
      </c>
      <c r="CL979" s="38">
        <v>2.8</v>
      </c>
      <c r="CM979" s="37" t="s">
        <v>100</v>
      </c>
    </row>
    <row r="980" spans="1:91" x14ac:dyDescent="0.3">
      <c r="A980" s="6" t="s">
        <v>387</v>
      </c>
      <c r="B980" s="7">
        <v>24200</v>
      </c>
      <c r="C980" s="7">
        <v>51900</v>
      </c>
      <c r="D980" s="8">
        <v>46.6</v>
      </c>
      <c r="E980" s="8">
        <v>10.1</v>
      </c>
      <c r="F980" s="7">
        <v>42400</v>
      </c>
      <c r="G980" s="7">
        <v>51900</v>
      </c>
      <c r="H980" s="8">
        <v>81.7</v>
      </c>
      <c r="I980" s="8">
        <v>7.8</v>
      </c>
      <c r="J980" s="7">
        <v>2600</v>
      </c>
      <c r="K980" s="7">
        <v>51900</v>
      </c>
      <c r="L980" s="8">
        <v>5</v>
      </c>
      <c r="M980" s="7" t="s">
        <v>100</v>
      </c>
      <c r="AA980" s="24" t="s">
        <v>909</v>
      </c>
      <c r="AB980" s="25">
        <v>14400</v>
      </c>
      <c r="AC980" s="25">
        <v>60400</v>
      </c>
      <c r="AD980" s="26">
        <v>23.8</v>
      </c>
      <c r="AE980" s="26">
        <v>7.4</v>
      </c>
      <c r="AF980" s="25">
        <v>3800</v>
      </c>
      <c r="AG980" s="25">
        <v>60400</v>
      </c>
      <c r="AH980" s="26">
        <v>6.3</v>
      </c>
      <c r="AI980" s="25" t="s">
        <v>100</v>
      </c>
      <c r="AJ980" s="25">
        <v>41400</v>
      </c>
      <c r="AK980" s="25">
        <v>60400</v>
      </c>
      <c r="AL980" s="26">
        <v>68.5</v>
      </c>
      <c r="AM980" s="26">
        <v>8.1</v>
      </c>
      <c r="BA980" s="36" t="s">
        <v>989</v>
      </c>
      <c r="BB980" s="37">
        <v>18400</v>
      </c>
      <c r="BC980" s="37">
        <v>45600</v>
      </c>
      <c r="BD980" s="38">
        <v>40.299999999999997</v>
      </c>
      <c r="BE980" s="38">
        <v>9.6</v>
      </c>
      <c r="BF980" s="37">
        <v>38000</v>
      </c>
      <c r="BG980" s="37">
        <v>45600</v>
      </c>
      <c r="BH980" s="38">
        <v>83.4</v>
      </c>
      <c r="BI980" s="38">
        <v>7.3</v>
      </c>
      <c r="BJ980" s="37">
        <v>2500</v>
      </c>
      <c r="BK980" s="37">
        <v>45600</v>
      </c>
      <c r="BL980" s="38">
        <v>5.4</v>
      </c>
      <c r="BM980" s="37" t="s">
        <v>100</v>
      </c>
      <c r="CA980" s="33" t="s">
        <v>1002</v>
      </c>
      <c r="CB980" s="37">
        <v>24000</v>
      </c>
      <c r="CC980" s="37">
        <v>50900</v>
      </c>
      <c r="CD980" s="38">
        <v>47.2</v>
      </c>
      <c r="CE980" s="38">
        <v>8.8000000000000007</v>
      </c>
      <c r="CF980" s="37">
        <v>40000</v>
      </c>
      <c r="CG980" s="37">
        <v>50900</v>
      </c>
      <c r="CH980" s="38">
        <v>78.5</v>
      </c>
      <c r="CI980" s="38">
        <v>7.3</v>
      </c>
      <c r="CJ980" s="37">
        <v>3200</v>
      </c>
      <c r="CK980" s="37">
        <v>50900</v>
      </c>
      <c r="CL980" s="38">
        <v>6.3</v>
      </c>
      <c r="CM980" s="37" t="s">
        <v>100</v>
      </c>
    </row>
    <row r="981" spans="1:91" x14ac:dyDescent="0.3">
      <c r="A981" s="6" t="s">
        <v>388</v>
      </c>
      <c r="B981" s="7">
        <v>14400</v>
      </c>
      <c r="C981" s="7">
        <v>60400</v>
      </c>
      <c r="D981" s="8">
        <v>23.8</v>
      </c>
      <c r="E981" s="8">
        <v>7.4</v>
      </c>
      <c r="F981" s="7">
        <v>41400</v>
      </c>
      <c r="G981" s="7">
        <v>60400</v>
      </c>
      <c r="H981" s="8">
        <v>68.5</v>
      </c>
      <c r="I981" s="8">
        <v>8.1</v>
      </c>
      <c r="J981" s="7">
        <v>3800</v>
      </c>
      <c r="K981" s="7">
        <v>60400</v>
      </c>
      <c r="L981" s="8">
        <v>6.3</v>
      </c>
      <c r="M981" s="7" t="s">
        <v>100</v>
      </c>
      <c r="AA981" s="24" t="s">
        <v>910</v>
      </c>
      <c r="AB981" s="25">
        <v>41400</v>
      </c>
      <c r="AC981" s="25">
        <v>94100</v>
      </c>
      <c r="AD981" s="26">
        <v>44</v>
      </c>
      <c r="AE981" s="26">
        <v>7.3</v>
      </c>
      <c r="AF981" s="25">
        <v>3200</v>
      </c>
      <c r="AG981" s="25">
        <v>94100</v>
      </c>
      <c r="AH981" s="26">
        <v>3.4</v>
      </c>
      <c r="AI981" s="25" t="s">
        <v>100</v>
      </c>
      <c r="AJ981" s="25">
        <v>73800</v>
      </c>
      <c r="AK981" s="25">
        <v>94100</v>
      </c>
      <c r="AL981" s="26">
        <v>78.400000000000006</v>
      </c>
      <c r="AM981" s="26">
        <v>6.1</v>
      </c>
      <c r="BA981" s="36" t="s">
        <v>990</v>
      </c>
      <c r="BB981" s="37">
        <v>16400</v>
      </c>
      <c r="BC981" s="37">
        <v>53700</v>
      </c>
      <c r="BD981" s="38">
        <v>30.5</v>
      </c>
      <c r="BE981" s="38">
        <v>8.9</v>
      </c>
      <c r="BF981" s="37">
        <v>41500</v>
      </c>
      <c r="BG981" s="37">
        <v>53700</v>
      </c>
      <c r="BH981" s="38">
        <v>77.2</v>
      </c>
      <c r="BI981" s="38">
        <v>8.1</v>
      </c>
      <c r="BJ981" s="37">
        <v>4900</v>
      </c>
      <c r="BK981" s="37">
        <v>53700</v>
      </c>
      <c r="BL981" s="38">
        <v>9.1999999999999993</v>
      </c>
      <c r="BM981" s="38">
        <v>5.6</v>
      </c>
      <c r="CA981" s="33" t="s">
        <v>1003</v>
      </c>
      <c r="CB981" s="37">
        <v>14400</v>
      </c>
      <c r="CC981" s="37">
        <v>48800</v>
      </c>
      <c r="CD981" s="38">
        <v>29.6</v>
      </c>
      <c r="CE981" s="38">
        <v>8.4</v>
      </c>
      <c r="CF981" s="37">
        <v>34500</v>
      </c>
      <c r="CG981" s="37">
        <v>48800</v>
      </c>
      <c r="CH981" s="38">
        <v>70.7</v>
      </c>
      <c r="CI981" s="38">
        <v>8.4</v>
      </c>
      <c r="CJ981" s="37">
        <v>2300</v>
      </c>
      <c r="CK981" s="37">
        <v>48800</v>
      </c>
      <c r="CL981" s="38">
        <v>4.8</v>
      </c>
      <c r="CM981" s="37" t="s">
        <v>100</v>
      </c>
    </row>
    <row r="982" spans="1:91" x14ac:dyDescent="0.3">
      <c r="A982" s="6" t="s">
        <v>389</v>
      </c>
      <c r="B982" s="7">
        <v>41400</v>
      </c>
      <c r="C982" s="7">
        <v>94100</v>
      </c>
      <c r="D982" s="8">
        <v>44</v>
      </c>
      <c r="E982" s="8">
        <v>7.3</v>
      </c>
      <c r="F982" s="7">
        <v>73800</v>
      </c>
      <c r="G982" s="7">
        <v>94100</v>
      </c>
      <c r="H982" s="8">
        <v>78.400000000000006</v>
      </c>
      <c r="I982" s="8">
        <v>6.1</v>
      </c>
      <c r="J982" s="7">
        <v>3200</v>
      </c>
      <c r="K982" s="7">
        <v>94100</v>
      </c>
      <c r="L982" s="8">
        <v>3.4</v>
      </c>
      <c r="M982" s="7" t="s">
        <v>100</v>
      </c>
      <c r="AA982" s="24" t="s">
        <v>911</v>
      </c>
      <c r="AB982" s="25">
        <v>42900</v>
      </c>
      <c r="AC982" s="25">
        <v>92100</v>
      </c>
      <c r="AD982" s="26">
        <v>46.6</v>
      </c>
      <c r="AE982" s="26">
        <v>6.2</v>
      </c>
      <c r="AF982" s="25">
        <v>4900</v>
      </c>
      <c r="AG982" s="25">
        <v>92100</v>
      </c>
      <c r="AH982" s="26">
        <v>5.3</v>
      </c>
      <c r="AI982" s="26">
        <v>2.8</v>
      </c>
      <c r="AJ982" s="25">
        <v>73200</v>
      </c>
      <c r="AK982" s="25">
        <v>92100</v>
      </c>
      <c r="AL982" s="26">
        <v>79.400000000000006</v>
      </c>
      <c r="AM982" s="26">
        <v>5</v>
      </c>
      <c r="BA982" s="36" t="s">
        <v>991</v>
      </c>
      <c r="BB982" s="37">
        <v>22000</v>
      </c>
      <c r="BC982" s="37">
        <v>48000</v>
      </c>
      <c r="BD982" s="38">
        <v>45.7</v>
      </c>
      <c r="BE982" s="38">
        <v>9.6</v>
      </c>
      <c r="BF982" s="37">
        <v>37500</v>
      </c>
      <c r="BG982" s="37">
        <v>48000</v>
      </c>
      <c r="BH982" s="38">
        <v>78.099999999999994</v>
      </c>
      <c r="BI982" s="38">
        <v>8</v>
      </c>
      <c r="BJ982" s="37">
        <v>1200</v>
      </c>
      <c r="BK982" s="37">
        <v>48000</v>
      </c>
      <c r="BL982" s="38">
        <v>2.4</v>
      </c>
      <c r="BM982" s="37" t="s">
        <v>100</v>
      </c>
      <c r="CA982" s="33" t="s">
        <v>1004</v>
      </c>
      <c r="CB982" s="37">
        <v>24200</v>
      </c>
      <c r="CC982" s="37">
        <v>80500</v>
      </c>
      <c r="CD982" s="38">
        <v>30.1</v>
      </c>
      <c r="CE982" s="38">
        <v>6.4</v>
      </c>
      <c r="CF982" s="37">
        <v>56400</v>
      </c>
      <c r="CG982" s="37">
        <v>80500</v>
      </c>
      <c r="CH982" s="38">
        <v>70.2</v>
      </c>
      <c r="CI982" s="38">
        <v>6.3</v>
      </c>
      <c r="CJ982" s="37">
        <v>5800</v>
      </c>
      <c r="CK982" s="37">
        <v>80500</v>
      </c>
      <c r="CL982" s="38">
        <v>7.2</v>
      </c>
      <c r="CM982" s="38">
        <v>3.6</v>
      </c>
    </row>
    <row r="983" spans="1:91" x14ac:dyDescent="0.3">
      <c r="A983" s="6" t="s">
        <v>390</v>
      </c>
      <c r="B983" s="7">
        <v>42900</v>
      </c>
      <c r="C983" s="7">
        <v>92100</v>
      </c>
      <c r="D983" s="8">
        <v>46.6</v>
      </c>
      <c r="E983" s="8">
        <v>6.2</v>
      </c>
      <c r="F983" s="7">
        <v>73200</v>
      </c>
      <c r="G983" s="7">
        <v>92100</v>
      </c>
      <c r="H983" s="8">
        <v>79.400000000000006</v>
      </c>
      <c r="I983" s="8">
        <v>5</v>
      </c>
      <c r="J983" s="7">
        <v>4900</v>
      </c>
      <c r="K983" s="7">
        <v>92100</v>
      </c>
      <c r="L983" s="8">
        <v>5.3</v>
      </c>
      <c r="M983" s="8">
        <v>2.8</v>
      </c>
      <c r="AA983" s="24" t="s">
        <v>912</v>
      </c>
      <c r="AB983" s="25">
        <v>26700</v>
      </c>
      <c r="AC983" s="25">
        <v>62100</v>
      </c>
      <c r="AD983" s="26">
        <v>43</v>
      </c>
      <c r="AE983" s="26">
        <v>9.1</v>
      </c>
      <c r="AF983" s="25">
        <v>3700</v>
      </c>
      <c r="AG983" s="25">
        <v>62100</v>
      </c>
      <c r="AH983" s="26">
        <v>6</v>
      </c>
      <c r="AI983" s="25" t="s">
        <v>100</v>
      </c>
      <c r="AJ983" s="25">
        <v>49600</v>
      </c>
      <c r="AK983" s="25">
        <v>62100</v>
      </c>
      <c r="AL983" s="26">
        <v>79.8</v>
      </c>
      <c r="AM983" s="26">
        <v>7.4</v>
      </c>
      <c r="BA983" s="36" t="s">
        <v>992</v>
      </c>
      <c r="BB983" s="37">
        <v>33900</v>
      </c>
      <c r="BC983" s="37">
        <v>73200</v>
      </c>
      <c r="BD983" s="38">
        <v>46.4</v>
      </c>
      <c r="BE983" s="38">
        <v>7.6</v>
      </c>
      <c r="BF983" s="37">
        <v>61600</v>
      </c>
      <c r="BG983" s="37">
        <v>73200</v>
      </c>
      <c r="BH983" s="38">
        <v>84.1</v>
      </c>
      <c r="BI983" s="38">
        <v>5.6</v>
      </c>
      <c r="BJ983" s="37">
        <v>3700</v>
      </c>
      <c r="BK983" s="37">
        <v>73200</v>
      </c>
      <c r="BL983" s="38">
        <v>5.0999999999999996</v>
      </c>
      <c r="BM983" s="37" t="s">
        <v>100</v>
      </c>
      <c r="CA983" s="33" t="s">
        <v>1005</v>
      </c>
      <c r="CB983" s="37">
        <v>37400</v>
      </c>
      <c r="CC983" s="37">
        <v>72800</v>
      </c>
      <c r="CD983" s="38">
        <v>51.4</v>
      </c>
      <c r="CE983" s="38">
        <v>7.6</v>
      </c>
      <c r="CF983" s="37">
        <v>60100</v>
      </c>
      <c r="CG983" s="37">
        <v>72800</v>
      </c>
      <c r="CH983" s="38">
        <v>82.6</v>
      </c>
      <c r="CI983" s="38">
        <v>5.8</v>
      </c>
      <c r="CJ983" s="37">
        <v>3400</v>
      </c>
      <c r="CK983" s="37">
        <v>72800</v>
      </c>
      <c r="CL983" s="38">
        <v>4.7</v>
      </c>
      <c r="CM983" s="37" t="s">
        <v>100</v>
      </c>
    </row>
    <row r="984" spans="1:91" x14ac:dyDescent="0.3">
      <c r="A984" s="6" t="s">
        <v>391</v>
      </c>
      <c r="B984" s="7">
        <v>26700</v>
      </c>
      <c r="C984" s="7">
        <v>62100</v>
      </c>
      <c r="D984" s="8">
        <v>43</v>
      </c>
      <c r="E984" s="8">
        <v>9.1</v>
      </c>
      <c r="F984" s="7">
        <v>49600</v>
      </c>
      <c r="G984" s="7">
        <v>62100</v>
      </c>
      <c r="H984" s="8">
        <v>79.8</v>
      </c>
      <c r="I984" s="8">
        <v>7.4</v>
      </c>
      <c r="J984" s="7">
        <v>3700</v>
      </c>
      <c r="K984" s="7">
        <v>62100</v>
      </c>
      <c r="L984" s="8">
        <v>6</v>
      </c>
      <c r="M984" s="7" t="s">
        <v>100</v>
      </c>
      <c r="AA984" s="24" t="s">
        <v>913</v>
      </c>
      <c r="AB984" s="25">
        <v>35200</v>
      </c>
      <c r="AC984" s="25">
        <v>81400</v>
      </c>
      <c r="AD984" s="26">
        <v>43.3</v>
      </c>
      <c r="AE984" s="26">
        <v>7.5</v>
      </c>
      <c r="AF984" s="25">
        <v>2100</v>
      </c>
      <c r="AG984" s="25">
        <v>81400</v>
      </c>
      <c r="AH984" s="26">
        <v>2.5</v>
      </c>
      <c r="AI984" s="25" t="s">
        <v>100</v>
      </c>
      <c r="AJ984" s="25">
        <v>68200</v>
      </c>
      <c r="AK984" s="25">
        <v>81400</v>
      </c>
      <c r="AL984" s="26">
        <v>83.7</v>
      </c>
      <c r="AM984" s="26">
        <v>5.6</v>
      </c>
      <c r="BA984" s="36" t="s">
        <v>993</v>
      </c>
      <c r="BB984" s="37">
        <v>12600</v>
      </c>
      <c r="BC984" s="37">
        <v>37400</v>
      </c>
      <c r="BD984" s="38">
        <v>33.6</v>
      </c>
      <c r="BE984" s="38">
        <v>10.9</v>
      </c>
      <c r="BF984" s="37">
        <v>30900</v>
      </c>
      <c r="BG984" s="37">
        <v>37400</v>
      </c>
      <c r="BH984" s="38">
        <v>82.4</v>
      </c>
      <c r="BI984" s="38">
        <v>8.8000000000000007</v>
      </c>
      <c r="BJ984" s="37" t="s">
        <v>102</v>
      </c>
      <c r="BK984" s="37">
        <v>37400</v>
      </c>
      <c r="BL984" s="37" t="s">
        <v>102</v>
      </c>
      <c r="BM984" s="37" t="s">
        <v>102</v>
      </c>
      <c r="CA984" s="33" t="s">
        <v>1006</v>
      </c>
      <c r="CB984" s="37">
        <v>23400</v>
      </c>
      <c r="CC984" s="37">
        <v>51900</v>
      </c>
      <c r="CD984" s="38">
        <v>45.1</v>
      </c>
      <c r="CE984" s="38">
        <v>7.9</v>
      </c>
      <c r="CF984" s="37">
        <v>45600</v>
      </c>
      <c r="CG984" s="37">
        <v>51900</v>
      </c>
      <c r="CH984" s="38">
        <v>87.9</v>
      </c>
      <c r="CI984" s="38">
        <v>5.2</v>
      </c>
      <c r="CJ984" s="37" t="s">
        <v>1046</v>
      </c>
      <c r="CK984" s="37">
        <v>51900</v>
      </c>
      <c r="CL984" s="38">
        <v>1.9</v>
      </c>
      <c r="CM984" s="37" t="s">
        <v>100</v>
      </c>
    </row>
    <row r="985" spans="1:91" x14ac:dyDescent="0.3">
      <c r="A985" s="6" t="s">
        <v>392</v>
      </c>
      <c r="B985" s="7">
        <v>35200</v>
      </c>
      <c r="C985" s="7">
        <v>81400</v>
      </c>
      <c r="D985" s="8">
        <v>43.3</v>
      </c>
      <c r="E985" s="8">
        <v>7.5</v>
      </c>
      <c r="F985" s="7">
        <v>68200</v>
      </c>
      <c r="G985" s="7">
        <v>81400</v>
      </c>
      <c r="H985" s="8">
        <v>83.7</v>
      </c>
      <c r="I985" s="8">
        <v>5.6</v>
      </c>
      <c r="J985" s="7">
        <v>2100</v>
      </c>
      <c r="K985" s="7">
        <v>81400</v>
      </c>
      <c r="L985" s="8">
        <v>2.5</v>
      </c>
      <c r="M985" s="7" t="s">
        <v>100</v>
      </c>
      <c r="AA985" s="24" t="s">
        <v>914</v>
      </c>
      <c r="AB985" s="25">
        <v>50100</v>
      </c>
      <c r="AC985" s="25">
        <v>87500</v>
      </c>
      <c r="AD985" s="26">
        <v>57.3</v>
      </c>
      <c r="AE985" s="26">
        <v>7.1</v>
      </c>
      <c r="AF985" s="25">
        <v>4700</v>
      </c>
      <c r="AG985" s="25">
        <v>87500</v>
      </c>
      <c r="AH985" s="26">
        <v>5.4</v>
      </c>
      <c r="AI985" s="26">
        <v>3.2</v>
      </c>
      <c r="AJ985" s="25">
        <v>73300</v>
      </c>
      <c r="AK985" s="25">
        <v>87500</v>
      </c>
      <c r="AL985" s="26">
        <v>83.8</v>
      </c>
      <c r="AM985" s="26">
        <v>5.3</v>
      </c>
      <c r="BA985" s="36" t="s">
        <v>994</v>
      </c>
      <c r="BB985" s="37">
        <v>15100</v>
      </c>
      <c r="BC985" s="37">
        <v>30200</v>
      </c>
      <c r="BD985" s="38">
        <v>50</v>
      </c>
      <c r="BE985" s="38">
        <v>11.4</v>
      </c>
      <c r="BF985" s="37">
        <v>23300</v>
      </c>
      <c r="BG985" s="37">
        <v>30200</v>
      </c>
      <c r="BH985" s="38">
        <v>77.099999999999994</v>
      </c>
      <c r="BI985" s="38">
        <v>9.6</v>
      </c>
      <c r="BJ985" s="37">
        <v>1700</v>
      </c>
      <c r="BK985" s="37">
        <v>30200</v>
      </c>
      <c r="BL985" s="38">
        <v>5.5</v>
      </c>
      <c r="BM985" s="37" t="s">
        <v>100</v>
      </c>
      <c r="CA985" s="33" t="s">
        <v>1007</v>
      </c>
      <c r="CB985" s="37">
        <v>29100</v>
      </c>
      <c r="CC985" s="37">
        <v>66500</v>
      </c>
      <c r="CD985" s="38">
        <v>43.8</v>
      </c>
      <c r="CE985" s="38">
        <v>7.7</v>
      </c>
      <c r="CF985" s="37">
        <v>52300</v>
      </c>
      <c r="CG985" s="37">
        <v>66500</v>
      </c>
      <c r="CH985" s="38">
        <v>78.7</v>
      </c>
      <c r="CI985" s="38">
        <v>6.4</v>
      </c>
      <c r="CJ985" s="37">
        <v>5800</v>
      </c>
      <c r="CK985" s="37">
        <v>66500</v>
      </c>
      <c r="CL985" s="38">
        <v>8.8000000000000007</v>
      </c>
      <c r="CM985" s="38">
        <v>4.4000000000000004</v>
      </c>
    </row>
    <row r="986" spans="1:91" x14ac:dyDescent="0.3">
      <c r="A986" s="6" t="s">
        <v>393</v>
      </c>
      <c r="B986" s="7">
        <v>50100</v>
      </c>
      <c r="C986" s="7">
        <v>87500</v>
      </c>
      <c r="D986" s="8">
        <v>57.3</v>
      </c>
      <c r="E986" s="8">
        <v>7.1</v>
      </c>
      <c r="F986" s="7">
        <v>73300</v>
      </c>
      <c r="G986" s="7">
        <v>87500</v>
      </c>
      <c r="H986" s="8">
        <v>83.8</v>
      </c>
      <c r="I986" s="8">
        <v>5.3</v>
      </c>
      <c r="J986" s="7">
        <v>4700</v>
      </c>
      <c r="K986" s="7">
        <v>87500</v>
      </c>
      <c r="L986" s="8">
        <v>5.4</v>
      </c>
      <c r="M986" s="8">
        <v>3.2</v>
      </c>
      <c r="AA986" s="24" t="s">
        <v>915</v>
      </c>
      <c r="AB986" s="25">
        <v>21300</v>
      </c>
      <c r="AC986" s="25">
        <v>59700</v>
      </c>
      <c r="AD986" s="26">
        <v>35.6</v>
      </c>
      <c r="AE986" s="26">
        <v>8.6</v>
      </c>
      <c r="AF986" s="25">
        <v>4100</v>
      </c>
      <c r="AG986" s="25">
        <v>59700</v>
      </c>
      <c r="AH986" s="26">
        <v>6.8</v>
      </c>
      <c r="AI986" s="25" t="s">
        <v>100</v>
      </c>
      <c r="AJ986" s="25">
        <v>44400</v>
      </c>
      <c r="AK986" s="25">
        <v>59700</v>
      </c>
      <c r="AL986" s="26">
        <v>74.3</v>
      </c>
      <c r="AM986" s="26">
        <v>7.8</v>
      </c>
      <c r="BA986" s="36" t="s">
        <v>1001</v>
      </c>
      <c r="BB986" s="37">
        <v>35300</v>
      </c>
      <c r="BC986" s="37">
        <v>73800</v>
      </c>
      <c r="BD986" s="38">
        <v>47.8</v>
      </c>
      <c r="BE986" s="38">
        <v>7.1</v>
      </c>
      <c r="BF986" s="37">
        <v>60900</v>
      </c>
      <c r="BG986" s="37">
        <v>73800</v>
      </c>
      <c r="BH986" s="38">
        <v>82.5</v>
      </c>
      <c r="BI986" s="38">
        <v>5.4</v>
      </c>
      <c r="BJ986" s="37">
        <v>4800</v>
      </c>
      <c r="BK986" s="37">
        <v>73800</v>
      </c>
      <c r="BL986" s="38">
        <v>6.5</v>
      </c>
      <c r="BM986" s="38">
        <v>3.5</v>
      </c>
      <c r="CA986" s="33" t="s">
        <v>1008</v>
      </c>
      <c r="CB986" s="37">
        <v>18500</v>
      </c>
      <c r="CC986" s="37">
        <v>71100</v>
      </c>
      <c r="CD986" s="38">
        <v>26</v>
      </c>
      <c r="CE986" s="38">
        <v>6.3</v>
      </c>
      <c r="CF986" s="37">
        <v>50800</v>
      </c>
      <c r="CG986" s="37">
        <v>71100</v>
      </c>
      <c r="CH986" s="38">
        <v>71.3</v>
      </c>
      <c r="CI986" s="38">
        <v>6.4</v>
      </c>
      <c r="CJ986" s="37">
        <v>6400</v>
      </c>
      <c r="CK986" s="37">
        <v>71100</v>
      </c>
      <c r="CL986" s="38">
        <v>9</v>
      </c>
      <c r="CM986" s="38">
        <v>4.0999999999999996</v>
      </c>
    </row>
    <row r="987" spans="1:91" x14ac:dyDescent="0.3">
      <c r="A987" s="6" t="s">
        <v>394</v>
      </c>
      <c r="B987" s="7">
        <v>21300</v>
      </c>
      <c r="C987" s="7">
        <v>59700</v>
      </c>
      <c r="D987" s="8">
        <v>35.6</v>
      </c>
      <c r="E987" s="8">
        <v>8.6</v>
      </c>
      <c r="F987" s="7">
        <v>44400</v>
      </c>
      <c r="G987" s="7">
        <v>59700</v>
      </c>
      <c r="H987" s="8">
        <v>74.3</v>
      </c>
      <c r="I987" s="8">
        <v>7.8</v>
      </c>
      <c r="J987" s="7">
        <v>4100</v>
      </c>
      <c r="K987" s="7">
        <v>59700</v>
      </c>
      <c r="L987" s="8">
        <v>6.8</v>
      </c>
      <c r="M987" s="7" t="s">
        <v>100</v>
      </c>
      <c r="AA987" s="24" t="s">
        <v>916</v>
      </c>
      <c r="AB987" s="25">
        <v>17400</v>
      </c>
      <c r="AC987" s="25">
        <v>55300</v>
      </c>
      <c r="AD987" s="26">
        <v>31.4</v>
      </c>
      <c r="AE987" s="26">
        <v>9.1</v>
      </c>
      <c r="AF987" s="25">
        <v>5800</v>
      </c>
      <c r="AG987" s="25">
        <v>55300</v>
      </c>
      <c r="AH987" s="26">
        <v>10.5</v>
      </c>
      <c r="AI987" s="26">
        <v>6</v>
      </c>
      <c r="AJ987" s="25">
        <v>39300</v>
      </c>
      <c r="AK987" s="25">
        <v>55300</v>
      </c>
      <c r="AL987" s="26">
        <v>71.099999999999994</v>
      </c>
      <c r="AM987" s="26">
        <v>8.9</v>
      </c>
      <c r="BA987" s="36" t="s">
        <v>1002</v>
      </c>
      <c r="BB987" s="37">
        <v>21200</v>
      </c>
      <c r="BC987" s="37">
        <v>50000</v>
      </c>
      <c r="BD987" s="38">
        <v>42.5</v>
      </c>
      <c r="BE987" s="38">
        <v>9.5</v>
      </c>
      <c r="BF987" s="37">
        <v>37800</v>
      </c>
      <c r="BG987" s="37">
        <v>50000</v>
      </c>
      <c r="BH987" s="38">
        <v>75.7</v>
      </c>
      <c r="BI987" s="38">
        <v>8.1999999999999993</v>
      </c>
      <c r="BJ987" s="37">
        <v>4400</v>
      </c>
      <c r="BK987" s="37">
        <v>50000</v>
      </c>
      <c r="BL987" s="38">
        <v>8.6999999999999993</v>
      </c>
      <c r="BM987" s="38">
        <v>5.4</v>
      </c>
      <c r="CA987" s="33" t="s">
        <v>1009</v>
      </c>
      <c r="CB987" s="37">
        <v>32100</v>
      </c>
      <c r="CC987" s="37">
        <v>94500</v>
      </c>
      <c r="CD987" s="38">
        <v>34</v>
      </c>
      <c r="CE987" s="38">
        <v>6.1</v>
      </c>
      <c r="CF987" s="37">
        <v>69400</v>
      </c>
      <c r="CG987" s="37">
        <v>94500</v>
      </c>
      <c r="CH987" s="38">
        <v>73.5</v>
      </c>
      <c r="CI987" s="38">
        <v>5.7</v>
      </c>
      <c r="CJ987" s="37">
        <v>9500</v>
      </c>
      <c r="CK987" s="37">
        <v>94500</v>
      </c>
      <c r="CL987" s="38">
        <v>10.1</v>
      </c>
      <c r="CM987" s="38">
        <v>3.9</v>
      </c>
    </row>
    <row r="988" spans="1:91" x14ac:dyDescent="0.3">
      <c r="A988" s="6" t="s">
        <v>395</v>
      </c>
      <c r="B988" s="7">
        <v>17400</v>
      </c>
      <c r="C988" s="7">
        <v>55300</v>
      </c>
      <c r="D988" s="8">
        <v>31.4</v>
      </c>
      <c r="E988" s="8">
        <v>9.1</v>
      </c>
      <c r="F988" s="7">
        <v>39300</v>
      </c>
      <c r="G988" s="7">
        <v>55300</v>
      </c>
      <c r="H988" s="8">
        <v>71.099999999999994</v>
      </c>
      <c r="I988" s="8">
        <v>8.9</v>
      </c>
      <c r="J988" s="7">
        <v>5800</v>
      </c>
      <c r="K988" s="7">
        <v>55300</v>
      </c>
      <c r="L988" s="8">
        <v>10.5</v>
      </c>
      <c r="M988" s="8">
        <v>6</v>
      </c>
      <c r="AA988" s="24" t="s">
        <v>917</v>
      </c>
      <c r="AB988" s="25">
        <v>28400</v>
      </c>
      <c r="AC988" s="25">
        <v>63900</v>
      </c>
      <c r="AD988" s="26">
        <v>44.4</v>
      </c>
      <c r="AE988" s="26">
        <v>9.3000000000000007</v>
      </c>
      <c r="AF988" s="25">
        <v>6400</v>
      </c>
      <c r="AG988" s="25">
        <v>63900</v>
      </c>
      <c r="AH988" s="26">
        <v>10</v>
      </c>
      <c r="AI988" s="26">
        <v>5.6</v>
      </c>
      <c r="AJ988" s="25">
        <v>49000</v>
      </c>
      <c r="AK988" s="25">
        <v>63900</v>
      </c>
      <c r="AL988" s="26">
        <v>76.7</v>
      </c>
      <c r="AM988" s="26">
        <v>7.9</v>
      </c>
      <c r="BA988" s="36" t="s">
        <v>1003</v>
      </c>
      <c r="BB988" s="37">
        <v>17100</v>
      </c>
      <c r="BC988" s="37">
        <v>47700</v>
      </c>
      <c r="BD988" s="38">
        <v>35.9</v>
      </c>
      <c r="BE988" s="38">
        <v>9</v>
      </c>
      <c r="BF988" s="37">
        <v>31900</v>
      </c>
      <c r="BG988" s="37">
        <v>47700</v>
      </c>
      <c r="BH988" s="38">
        <v>66.8</v>
      </c>
      <c r="BI988" s="38">
        <v>8.8000000000000007</v>
      </c>
      <c r="BJ988" s="37">
        <v>4800</v>
      </c>
      <c r="BK988" s="37">
        <v>47700</v>
      </c>
      <c r="BL988" s="38">
        <v>10</v>
      </c>
      <c r="BM988" s="38">
        <v>5.6</v>
      </c>
      <c r="CA988" s="33" t="s">
        <v>1053</v>
      </c>
      <c r="CB988" s="37">
        <v>31700</v>
      </c>
      <c r="CC988" s="37">
        <v>84700</v>
      </c>
      <c r="CD988" s="38">
        <v>37.5</v>
      </c>
      <c r="CE988" s="38">
        <v>6.2</v>
      </c>
      <c r="CF988" s="37">
        <v>70200</v>
      </c>
      <c r="CG988" s="37">
        <v>84700</v>
      </c>
      <c r="CH988" s="38">
        <v>82.9</v>
      </c>
      <c r="CI988" s="38">
        <v>4.8</v>
      </c>
      <c r="CJ988" s="37">
        <v>3800</v>
      </c>
      <c r="CK988" s="37">
        <v>84700</v>
      </c>
      <c r="CL988" s="38">
        <v>4.5</v>
      </c>
      <c r="CM988" s="38">
        <v>2.7</v>
      </c>
    </row>
    <row r="989" spans="1:91" x14ac:dyDescent="0.3">
      <c r="A989" s="6" t="s">
        <v>396</v>
      </c>
      <c r="B989" s="7">
        <v>28400</v>
      </c>
      <c r="C989" s="7">
        <v>63900</v>
      </c>
      <c r="D989" s="8">
        <v>44.4</v>
      </c>
      <c r="E989" s="8">
        <v>9.3000000000000007</v>
      </c>
      <c r="F989" s="7">
        <v>49000</v>
      </c>
      <c r="G989" s="7">
        <v>63900</v>
      </c>
      <c r="H989" s="8">
        <v>76.7</v>
      </c>
      <c r="I989" s="8">
        <v>7.9</v>
      </c>
      <c r="J989" s="7">
        <v>6400</v>
      </c>
      <c r="K989" s="7">
        <v>63900</v>
      </c>
      <c r="L989" s="8">
        <v>10</v>
      </c>
      <c r="M989" s="8">
        <v>5.6</v>
      </c>
      <c r="AA989" s="24" t="s">
        <v>918</v>
      </c>
      <c r="AB989" s="25">
        <v>35400</v>
      </c>
      <c r="AC989" s="25">
        <v>78400</v>
      </c>
      <c r="AD989" s="26">
        <v>45.2</v>
      </c>
      <c r="AE989" s="26">
        <v>7.2</v>
      </c>
      <c r="AF989" s="25">
        <v>4700</v>
      </c>
      <c r="AG989" s="25">
        <v>78400</v>
      </c>
      <c r="AH989" s="26">
        <v>6.1</v>
      </c>
      <c r="AI989" s="26">
        <v>3.4</v>
      </c>
      <c r="AJ989" s="25">
        <v>60700</v>
      </c>
      <c r="AK989" s="25">
        <v>78400</v>
      </c>
      <c r="AL989" s="26">
        <v>77.400000000000006</v>
      </c>
      <c r="AM989" s="26">
        <v>6</v>
      </c>
      <c r="BA989" s="36" t="s">
        <v>1004</v>
      </c>
      <c r="BB989" s="37">
        <v>24200</v>
      </c>
      <c r="BC989" s="37">
        <v>82200</v>
      </c>
      <c r="BD989" s="38">
        <v>29.4</v>
      </c>
      <c r="BE989" s="38">
        <v>6.5</v>
      </c>
      <c r="BF989" s="37">
        <v>58100</v>
      </c>
      <c r="BG989" s="37">
        <v>82200</v>
      </c>
      <c r="BH989" s="38">
        <v>70.7</v>
      </c>
      <c r="BI989" s="38">
        <v>6.5</v>
      </c>
      <c r="BJ989" s="37">
        <v>4000</v>
      </c>
      <c r="BK989" s="37">
        <v>82200</v>
      </c>
      <c r="BL989" s="38">
        <v>4.8</v>
      </c>
      <c r="BM989" s="38">
        <v>3</v>
      </c>
      <c r="CA989" s="40"/>
      <c r="CB989" s="40"/>
      <c r="CC989" s="40"/>
      <c r="CD989" s="40"/>
      <c r="CE989" s="40"/>
      <c r="CF989" s="40"/>
      <c r="CG989" s="40"/>
      <c r="CH989" s="40"/>
      <c r="CI989" s="40"/>
      <c r="CJ989" s="40"/>
      <c r="CK989" s="40"/>
      <c r="CL989" s="40"/>
      <c r="CM989" s="40"/>
    </row>
    <row r="990" spans="1:91" x14ac:dyDescent="0.3">
      <c r="A990" s="6" t="s">
        <v>397</v>
      </c>
      <c r="B990" s="7">
        <v>35400</v>
      </c>
      <c r="C990" s="7">
        <v>78400</v>
      </c>
      <c r="D990" s="8">
        <v>45.2</v>
      </c>
      <c r="E990" s="8">
        <v>7.2</v>
      </c>
      <c r="F990" s="7">
        <v>60700</v>
      </c>
      <c r="G990" s="7">
        <v>78400</v>
      </c>
      <c r="H990" s="8">
        <v>77.400000000000006</v>
      </c>
      <c r="I990" s="8">
        <v>6</v>
      </c>
      <c r="J990" s="7">
        <v>4700</v>
      </c>
      <c r="K990" s="7">
        <v>78400</v>
      </c>
      <c r="L990" s="8">
        <v>6.1</v>
      </c>
      <c r="M990" s="8">
        <v>3.4</v>
      </c>
      <c r="AA990" s="24" t="s">
        <v>919</v>
      </c>
      <c r="AB990" s="25">
        <v>23900</v>
      </c>
      <c r="AC990" s="25">
        <v>79100</v>
      </c>
      <c r="AD990" s="26">
        <v>30.3</v>
      </c>
      <c r="AE990" s="26">
        <v>7</v>
      </c>
      <c r="AF990" s="25">
        <v>4800</v>
      </c>
      <c r="AG990" s="25">
        <v>79100</v>
      </c>
      <c r="AH990" s="26">
        <v>6.1</v>
      </c>
      <c r="AI990" s="26">
        <v>3.6</v>
      </c>
      <c r="AJ990" s="25">
        <v>56500</v>
      </c>
      <c r="AK990" s="25">
        <v>79100</v>
      </c>
      <c r="AL990" s="26">
        <v>71.400000000000006</v>
      </c>
      <c r="AM990" s="26">
        <v>6.9</v>
      </c>
      <c r="BA990" s="36" t="s">
        <v>1005</v>
      </c>
      <c r="BB990" s="37">
        <v>27700</v>
      </c>
      <c r="BC990" s="37">
        <v>70900</v>
      </c>
      <c r="BD990" s="38">
        <v>39.1</v>
      </c>
      <c r="BE990" s="38">
        <v>7.7</v>
      </c>
      <c r="BF990" s="37">
        <v>56900</v>
      </c>
      <c r="BG990" s="37">
        <v>70900</v>
      </c>
      <c r="BH990" s="38">
        <v>80.3</v>
      </c>
      <c r="BI990" s="38">
        <v>6.2</v>
      </c>
      <c r="BJ990" s="37">
        <v>2700</v>
      </c>
      <c r="BK990" s="37">
        <v>70900</v>
      </c>
      <c r="BL990" s="38">
        <v>3.8</v>
      </c>
      <c r="BM990" s="37" t="s">
        <v>100</v>
      </c>
      <c r="CA990" s="40"/>
      <c r="CB990" s="40"/>
      <c r="CC990" s="40"/>
      <c r="CD990" s="40"/>
      <c r="CE990" s="40"/>
      <c r="CF990" s="40"/>
      <c r="CG990" s="40"/>
      <c r="CH990" s="40"/>
      <c r="CI990" s="40"/>
      <c r="CJ990" s="40"/>
      <c r="CK990" s="40"/>
      <c r="CL990" s="40"/>
      <c r="CM990" s="40"/>
    </row>
    <row r="991" spans="1:91" x14ac:dyDescent="0.3">
      <c r="A991" s="6" t="s">
        <v>398</v>
      </c>
      <c r="B991" s="7">
        <v>23900</v>
      </c>
      <c r="C991" s="7">
        <v>79100</v>
      </c>
      <c r="D991" s="8">
        <v>30.3</v>
      </c>
      <c r="E991" s="8">
        <v>7</v>
      </c>
      <c r="F991" s="7">
        <v>56500</v>
      </c>
      <c r="G991" s="7">
        <v>79100</v>
      </c>
      <c r="H991" s="8">
        <v>71.400000000000006</v>
      </c>
      <c r="I991" s="8">
        <v>6.9</v>
      </c>
      <c r="J991" s="7">
        <v>4800</v>
      </c>
      <c r="K991" s="7">
        <v>79100</v>
      </c>
      <c r="L991" s="8">
        <v>6.1</v>
      </c>
      <c r="M991" s="8">
        <v>3.6</v>
      </c>
      <c r="AA991" s="24" t="s">
        <v>920</v>
      </c>
      <c r="AB991" s="25">
        <v>20300</v>
      </c>
      <c r="AC991" s="25">
        <v>70900</v>
      </c>
      <c r="AD991" s="26">
        <v>28.6</v>
      </c>
      <c r="AE991" s="26">
        <v>6.7</v>
      </c>
      <c r="AF991" s="25">
        <v>5500</v>
      </c>
      <c r="AG991" s="25">
        <v>70900</v>
      </c>
      <c r="AH991" s="26">
        <v>7.7</v>
      </c>
      <c r="AI991" s="26">
        <v>3.9</v>
      </c>
      <c r="AJ991" s="25">
        <v>49100</v>
      </c>
      <c r="AK991" s="25">
        <v>70900</v>
      </c>
      <c r="AL991" s="26">
        <v>69.3</v>
      </c>
      <c r="AM991" s="26">
        <v>6.8</v>
      </c>
      <c r="BA991" s="36" t="s">
        <v>1006</v>
      </c>
      <c r="BB991" s="37">
        <v>23600</v>
      </c>
      <c r="BC991" s="37">
        <v>52700</v>
      </c>
      <c r="BD991" s="38">
        <v>44.8</v>
      </c>
      <c r="BE991" s="38">
        <v>7.5</v>
      </c>
      <c r="BF991" s="37">
        <v>44900</v>
      </c>
      <c r="BG991" s="37">
        <v>52700</v>
      </c>
      <c r="BH991" s="38">
        <v>85.2</v>
      </c>
      <c r="BI991" s="38">
        <v>5.3</v>
      </c>
      <c r="BJ991" s="37">
        <v>1300</v>
      </c>
      <c r="BK991" s="37">
        <v>52700</v>
      </c>
      <c r="BL991" s="38">
        <v>2.4</v>
      </c>
      <c r="BM991" s="37" t="s">
        <v>100</v>
      </c>
      <c r="CA991" s="40"/>
      <c r="CB991" s="40"/>
      <c r="CC991" s="40"/>
      <c r="CD991" s="40"/>
      <c r="CE991" s="40"/>
      <c r="CF991" s="40"/>
      <c r="CG991" s="40"/>
      <c r="CH991" s="40"/>
      <c r="CI991" s="40"/>
      <c r="CJ991" s="40"/>
      <c r="CK991" s="40"/>
      <c r="CL991" s="40"/>
      <c r="CM991" s="40"/>
    </row>
    <row r="992" spans="1:91" x14ac:dyDescent="0.3">
      <c r="A992" s="6" t="s">
        <v>399</v>
      </c>
      <c r="B992" s="7">
        <v>20300</v>
      </c>
      <c r="C992" s="7">
        <v>70900</v>
      </c>
      <c r="D992" s="8">
        <v>28.6</v>
      </c>
      <c r="E992" s="8">
        <v>6.7</v>
      </c>
      <c r="F992" s="7">
        <v>49100</v>
      </c>
      <c r="G992" s="7">
        <v>70900</v>
      </c>
      <c r="H992" s="8">
        <v>69.3</v>
      </c>
      <c r="I992" s="8">
        <v>6.8</v>
      </c>
      <c r="J992" s="7">
        <v>5500</v>
      </c>
      <c r="K992" s="7">
        <v>70900</v>
      </c>
      <c r="L992" s="8">
        <v>7.7</v>
      </c>
      <c r="M992" s="8">
        <v>3.9</v>
      </c>
      <c r="AA992" s="24" t="s">
        <v>921</v>
      </c>
      <c r="AB992" s="25">
        <v>13400</v>
      </c>
      <c r="AC992" s="25">
        <v>58200</v>
      </c>
      <c r="AD992" s="26">
        <v>23</v>
      </c>
      <c r="AE992" s="26">
        <v>7.7</v>
      </c>
      <c r="AF992" s="25">
        <v>8000</v>
      </c>
      <c r="AG992" s="25">
        <v>58200</v>
      </c>
      <c r="AH992" s="26">
        <v>13.8</v>
      </c>
      <c r="AI992" s="26">
        <v>6.3</v>
      </c>
      <c r="AJ992" s="25">
        <v>30700</v>
      </c>
      <c r="AK992" s="25">
        <v>58200</v>
      </c>
      <c r="AL992" s="26">
        <v>52.8</v>
      </c>
      <c r="AM992" s="26">
        <v>9.1999999999999993</v>
      </c>
      <c r="BA992" s="36" t="s">
        <v>1007</v>
      </c>
      <c r="BB992" s="37">
        <v>24400</v>
      </c>
      <c r="BC992" s="37">
        <v>66000</v>
      </c>
      <c r="BD992" s="38">
        <v>37</v>
      </c>
      <c r="BE992" s="38">
        <v>7.3</v>
      </c>
      <c r="BF992" s="37">
        <v>54500</v>
      </c>
      <c r="BG992" s="37">
        <v>66000</v>
      </c>
      <c r="BH992" s="38">
        <v>82.6</v>
      </c>
      <c r="BI992" s="38">
        <v>5.7</v>
      </c>
      <c r="BJ992" s="37">
        <v>2600</v>
      </c>
      <c r="BK992" s="37">
        <v>66000</v>
      </c>
      <c r="BL992" s="38">
        <v>4</v>
      </c>
      <c r="BM992" s="37" t="s">
        <v>100</v>
      </c>
      <c r="CA992" s="40"/>
      <c r="CB992" s="40"/>
      <c r="CC992" s="40"/>
      <c r="CD992" s="40"/>
      <c r="CE992" s="40"/>
      <c r="CF992" s="40"/>
      <c r="CG992" s="40"/>
      <c r="CH992" s="40"/>
      <c r="CI992" s="40"/>
      <c r="CJ992" s="40"/>
      <c r="CK992" s="40"/>
      <c r="CL992" s="40"/>
      <c r="CM992" s="40"/>
    </row>
    <row r="993" spans="1:91" x14ac:dyDescent="0.3">
      <c r="A993" s="6" t="s">
        <v>400</v>
      </c>
      <c r="B993" s="7">
        <v>13400</v>
      </c>
      <c r="C993" s="7">
        <v>58200</v>
      </c>
      <c r="D993" s="8">
        <v>23</v>
      </c>
      <c r="E993" s="8">
        <v>7.7</v>
      </c>
      <c r="F993" s="7">
        <v>30700</v>
      </c>
      <c r="G993" s="7">
        <v>58200</v>
      </c>
      <c r="H993" s="8">
        <v>52.8</v>
      </c>
      <c r="I993" s="8">
        <v>9.1999999999999993</v>
      </c>
      <c r="J993" s="7">
        <v>8000</v>
      </c>
      <c r="K993" s="7">
        <v>58200</v>
      </c>
      <c r="L993" s="8">
        <v>13.8</v>
      </c>
      <c r="M993" s="8">
        <v>6.3</v>
      </c>
      <c r="AA993" s="24" t="s">
        <v>1030</v>
      </c>
      <c r="AB993" s="25">
        <v>21300</v>
      </c>
      <c r="AC993" s="25">
        <v>85000</v>
      </c>
      <c r="AD993" s="26">
        <v>25</v>
      </c>
      <c r="AE993" s="26">
        <v>5.9</v>
      </c>
      <c r="AF993" s="25">
        <v>10300</v>
      </c>
      <c r="AG993" s="25">
        <v>85000</v>
      </c>
      <c r="AH993" s="26">
        <v>12.1</v>
      </c>
      <c r="AI993" s="26">
        <v>4.4000000000000004</v>
      </c>
      <c r="AJ993" s="25">
        <v>52800</v>
      </c>
      <c r="AK993" s="25">
        <v>85000</v>
      </c>
      <c r="AL993" s="26">
        <v>62.1</v>
      </c>
      <c r="AM993" s="26">
        <v>6.6</v>
      </c>
      <c r="BA993" s="36" t="s">
        <v>1008</v>
      </c>
      <c r="BB993" s="37">
        <v>20100</v>
      </c>
      <c r="BC993" s="37">
        <v>71100</v>
      </c>
      <c r="BD993" s="38">
        <v>28.2</v>
      </c>
      <c r="BE993" s="38">
        <v>6.7</v>
      </c>
      <c r="BF993" s="37">
        <v>54600</v>
      </c>
      <c r="BG993" s="37">
        <v>71100</v>
      </c>
      <c r="BH993" s="38">
        <v>76.8</v>
      </c>
      <c r="BI993" s="38">
        <v>6.3</v>
      </c>
      <c r="BJ993" s="37">
        <v>4000</v>
      </c>
      <c r="BK993" s="37">
        <v>71100</v>
      </c>
      <c r="BL993" s="38">
        <v>5.7</v>
      </c>
      <c r="BM993" s="38">
        <v>3.4</v>
      </c>
      <c r="CA993" s="40"/>
      <c r="CB993" s="40"/>
      <c r="CC993" s="40"/>
      <c r="CD993" s="40"/>
      <c r="CE993" s="40"/>
      <c r="CF993" s="40"/>
      <c r="CG993" s="40"/>
      <c r="CH993" s="40"/>
      <c r="CI993" s="40"/>
      <c r="CJ993" s="40"/>
      <c r="CK993" s="40"/>
      <c r="CL993" s="40"/>
      <c r="CM993" s="40"/>
    </row>
    <row r="994" spans="1:91" x14ac:dyDescent="0.3">
      <c r="A994" s="6" t="s">
        <v>401</v>
      </c>
      <c r="B994" s="7">
        <v>21300</v>
      </c>
      <c r="C994" s="7">
        <v>85000</v>
      </c>
      <c r="D994" s="8">
        <v>25</v>
      </c>
      <c r="E994" s="8">
        <v>5.9</v>
      </c>
      <c r="F994" s="7">
        <v>52800</v>
      </c>
      <c r="G994" s="7">
        <v>85000</v>
      </c>
      <c r="H994" s="8">
        <v>62.1</v>
      </c>
      <c r="I994" s="8">
        <v>6.6</v>
      </c>
      <c r="J994" s="7">
        <v>10300</v>
      </c>
      <c r="K994" s="7">
        <v>85000</v>
      </c>
      <c r="L994" s="8">
        <v>12.1</v>
      </c>
      <c r="M994" s="8">
        <v>4.4000000000000004</v>
      </c>
      <c r="AA994" s="24" t="s">
        <v>922</v>
      </c>
      <c r="AB994" s="25">
        <v>15500</v>
      </c>
      <c r="AC994" s="25">
        <v>55700</v>
      </c>
      <c r="AD994" s="26">
        <v>27.9</v>
      </c>
      <c r="AE994" s="26">
        <v>8</v>
      </c>
      <c r="AF994" s="25">
        <v>4600</v>
      </c>
      <c r="AG994" s="25">
        <v>55700</v>
      </c>
      <c r="AH994" s="26">
        <v>8.1999999999999993</v>
      </c>
      <c r="AI994" s="26">
        <v>4.9000000000000004</v>
      </c>
      <c r="AJ994" s="25">
        <v>35400</v>
      </c>
      <c r="AK994" s="25">
        <v>55700</v>
      </c>
      <c r="AL994" s="26">
        <v>63.6</v>
      </c>
      <c r="AM994" s="26">
        <v>8.6</v>
      </c>
      <c r="BA994" s="36" t="s">
        <v>1009</v>
      </c>
      <c r="BB994" s="37">
        <v>35600</v>
      </c>
      <c r="BC994" s="37">
        <v>93400</v>
      </c>
      <c r="BD994" s="38">
        <v>38.1</v>
      </c>
      <c r="BE994" s="38">
        <v>6.1</v>
      </c>
      <c r="BF994" s="37">
        <v>69700</v>
      </c>
      <c r="BG994" s="37">
        <v>93400</v>
      </c>
      <c r="BH994" s="38">
        <v>74.7</v>
      </c>
      <c r="BI994" s="38">
        <v>5.5</v>
      </c>
      <c r="BJ994" s="37">
        <v>8300</v>
      </c>
      <c r="BK994" s="37">
        <v>93400</v>
      </c>
      <c r="BL994" s="38">
        <v>8.8000000000000007</v>
      </c>
      <c r="BM994" s="38">
        <v>3.6</v>
      </c>
      <c r="CA994" s="40"/>
      <c r="CB994" s="40"/>
      <c r="CC994" s="40"/>
      <c r="CD994" s="40"/>
      <c r="CE994" s="40"/>
      <c r="CF994" s="40"/>
      <c r="CG994" s="40"/>
      <c r="CH994" s="40"/>
      <c r="CI994" s="40"/>
      <c r="CJ994" s="40"/>
      <c r="CK994" s="40"/>
      <c r="CL994" s="40"/>
      <c r="CM994" s="40"/>
    </row>
    <row r="995" spans="1:91" x14ac:dyDescent="0.3">
      <c r="A995" s="6" t="s">
        <v>402</v>
      </c>
      <c r="B995" s="7">
        <v>15500</v>
      </c>
      <c r="C995" s="7">
        <v>55700</v>
      </c>
      <c r="D995" s="8">
        <v>27.9</v>
      </c>
      <c r="E995" s="8">
        <v>8</v>
      </c>
      <c r="F995" s="7">
        <v>35400</v>
      </c>
      <c r="G995" s="7">
        <v>55700</v>
      </c>
      <c r="H995" s="8">
        <v>63.6</v>
      </c>
      <c r="I995" s="8">
        <v>8.6</v>
      </c>
      <c r="J995" s="7">
        <v>4600</v>
      </c>
      <c r="K995" s="7">
        <v>55700</v>
      </c>
      <c r="L995" s="8">
        <v>8.1999999999999993</v>
      </c>
      <c r="M995" s="8">
        <v>4.9000000000000004</v>
      </c>
      <c r="AA995" s="24" t="s">
        <v>923</v>
      </c>
      <c r="AB995" s="25">
        <v>36800</v>
      </c>
      <c r="AC995" s="25">
        <v>94900</v>
      </c>
      <c r="AD995" s="26">
        <v>38.799999999999997</v>
      </c>
      <c r="AE995" s="26">
        <v>6.4</v>
      </c>
      <c r="AF995" s="25">
        <v>5800</v>
      </c>
      <c r="AG995" s="25">
        <v>94900</v>
      </c>
      <c r="AH995" s="26">
        <v>6.1</v>
      </c>
      <c r="AI995" s="26">
        <v>3.1</v>
      </c>
      <c r="AJ995" s="25">
        <v>70400</v>
      </c>
      <c r="AK995" s="25">
        <v>94900</v>
      </c>
      <c r="AL995" s="26">
        <v>74.2</v>
      </c>
      <c r="AM995" s="26">
        <v>5.7</v>
      </c>
      <c r="BA995" s="36" t="s">
        <v>1053</v>
      </c>
      <c r="BB995" s="37">
        <v>26100</v>
      </c>
      <c r="BC995" s="37">
        <v>83900</v>
      </c>
      <c r="BD995" s="38">
        <v>31</v>
      </c>
      <c r="BE995" s="38">
        <v>5.8</v>
      </c>
      <c r="BF995" s="37">
        <v>67000</v>
      </c>
      <c r="BG995" s="37">
        <v>83900</v>
      </c>
      <c r="BH995" s="38">
        <v>79.8</v>
      </c>
      <c r="BI995" s="38">
        <v>5</v>
      </c>
      <c r="BJ995" s="37">
        <v>5700</v>
      </c>
      <c r="BK995" s="37">
        <v>83900</v>
      </c>
      <c r="BL995" s="38">
        <v>6.8</v>
      </c>
      <c r="BM995" s="38">
        <v>3.2</v>
      </c>
      <c r="CA995" s="40"/>
      <c r="CB995" s="40"/>
      <c r="CC995" s="40"/>
      <c r="CD995" s="40"/>
      <c r="CE995" s="40"/>
      <c r="CF995" s="40"/>
      <c r="CG995" s="40"/>
      <c r="CH995" s="40"/>
      <c r="CI995" s="40"/>
      <c r="CJ995" s="40"/>
      <c r="CK995" s="40"/>
      <c r="CL995" s="40"/>
      <c r="CM995" s="40"/>
    </row>
    <row r="996" spans="1:91" x14ac:dyDescent="0.3">
      <c r="A996" s="6" t="s">
        <v>403</v>
      </c>
      <c r="B996" s="7">
        <v>36800</v>
      </c>
      <c r="C996" s="7">
        <v>94900</v>
      </c>
      <c r="D996" s="8">
        <v>38.799999999999997</v>
      </c>
      <c r="E996" s="8">
        <v>6.4</v>
      </c>
      <c r="F996" s="7">
        <v>70400</v>
      </c>
      <c r="G996" s="7">
        <v>94900</v>
      </c>
      <c r="H996" s="8">
        <v>74.2</v>
      </c>
      <c r="I996" s="8">
        <v>5.7</v>
      </c>
      <c r="J996" s="7">
        <v>5800</v>
      </c>
      <c r="K996" s="7">
        <v>94900</v>
      </c>
      <c r="L996" s="8">
        <v>6.1</v>
      </c>
      <c r="M996" s="8">
        <v>3.1</v>
      </c>
      <c r="AA996" s="24" t="s">
        <v>924</v>
      </c>
      <c r="AB996" s="25">
        <v>32000</v>
      </c>
      <c r="AC996" s="25">
        <v>76100</v>
      </c>
      <c r="AD996" s="26">
        <v>42</v>
      </c>
      <c r="AE996" s="26">
        <v>6.8</v>
      </c>
      <c r="AF996" s="25">
        <v>4500</v>
      </c>
      <c r="AG996" s="25">
        <v>76100</v>
      </c>
      <c r="AH996" s="26">
        <v>6</v>
      </c>
      <c r="AI996" s="26">
        <v>3.2</v>
      </c>
      <c r="AJ996" s="25">
        <v>61800</v>
      </c>
      <c r="AK996" s="25">
        <v>76100</v>
      </c>
      <c r="AL996" s="26">
        <v>81.2</v>
      </c>
      <c r="AM996" s="26">
        <v>5.4</v>
      </c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CA996" s="40"/>
      <c r="CB996" s="40"/>
      <c r="CC996" s="40"/>
      <c r="CD996" s="40"/>
      <c r="CE996" s="40"/>
      <c r="CF996" s="40"/>
      <c r="CG996" s="40"/>
      <c r="CH996" s="40"/>
      <c r="CI996" s="40"/>
      <c r="CJ996" s="40"/>
      <c r="CK996" s="40"/>
      <c r="CL996" s="40"/>
      <c r="CM996" s="40"/>
    </row>
    <row r="997" spans="1:91" x14ac:dyDescent="0.3">
      <c r="A997" s="6" t="s">
        <v>404</v>
      </c>
      <c r="B997" s="7">
        <v>32000</v>
      </c>
      <c r="C997" s="7">
        <v>76100</v>
      </c>
      <c r="D997" s="8">
        <v>42</v>
      </c>
      <c r="E997" s="8">
        <v>6.8</v>
      </c>
      <c r="F997" s="7">
        <v>61800</v>
      </c>
      <c r="G997" s="7">
        <v>76100</v>
      </c>
      <c r="H997" s="8">
        <v>81.2</v>
      </c>
      <c r="I997" s="8">
        <v>5.4</v>
      </c>
      <c r="J997" s="7">
        <v>4500</v>
      </c>
      <c r="K997" s="7">
        <v>76100</v>
      </c>
      <c r="L997" s="8">
        <v>6</v>
      </c>
      <c r="M997" s="8">
        <v>3.2</v>
      </c>
      <c r="AA997" s="24" t="s">
        <v>925</v>
      </c>
      <c r="AB997" s="25">
        <v>16300</v>
      </c>
      <c r="AC997" s="25">
        <v>49500</v>
      </c>
      <c r="AD997" s="26">
        <v>32.9</v>
      </c>
      <c r="AE997" s="26">
        <v>8.3000000000000007</v>
      </c>
      <c r="AF997" s="25">
        <v>2100</v>
      </c>
      <c r="AG997" s="25">
        <v>49500</v>
      </c>
      <c r="AH997" s="26">
        <v>4.3</v>
      </c>
      <c r="AI997" s="25" t="s">
        <v>100</v>
      </c>
      <c r="AJ997" s="25">
        <v>36400</v>
      </c>
      <c r="AK997" s="25">
        <v>49500</v>
      </c>
      <c r="AL997" s="26">
        <v>73.5</v>
      </c>
      <c r="AM997" s="26">
        <v>7.8</v>
      </c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CA997" s="40"/>
      <c r="CB997" s="40"/>
      <c r="CC997" s="40"/>
      <c r="CD997" s="40"/>
      <c r="CE997" s="40"/>
      <c r="CF997" s="40"/>
      <c r="CG997" s="40"/>
      <c r="CH997" s="40"/>
      <c r="CI997" s="40"/>
      <c r="CJ997" s="40"/>
      <c r="CK997" s="40"/>
      <c r="CL997" s="40"/>
      <c r="CM997" s="40"/>
    </row>
    <row r="998" spans="1:91" x14ac:dyDescent="0.3">
      <c r="A998" s="6" t="s">
        <v>405</v>
      </c>
      <c r="B998" s="7">
        <v>16300</v>
      </c>
      <c r="C998" s="7">
        <v>49500</v>
      </c>
      <c r="D998" s="8">
        <v>32.9</v>
      </c>
      <c r="E998" s="8">
        <v>8.3000000000000007</v>
      </c>
      <c r="F998" s="7">
        <v>36400</v>
      </c>
      <c r="G998" s="7">
        <v>49500</v>
      </c>
      <c r="H998" s="8">
        <v>73.5</v>
      </c>
      <c r="I998" s="8">
        <v>7.8</v>
      </c>
      <c r="J998" s="7">
        <v>2100</v>
      </c>
      <c r="K998" s="7">
        <v>49500</v>
      </c>
      <c r="L998" s="8">
        <v>4.3</v>
      </c>
      <c r="M998" s="7" t="s">
        <v>100</v>
      </c>
      <c r="AA998" s="24" t="s">
        <v>926</v>
      </c>
      <c r="AB998" s="25">
        <v>13100</v>
      </c>
      <c r="AC998" s="25">
        <v>40000</v>
      </c>
      <c r="AD998" s="26">
        <v>32.9</v>
      </c>
      <c r="AE998" s="26">
        <v>9.8000000000000007</v>
      </c>
      <c r="AF998" s="25">
        <v>4100</v>
      </c>
      <c r="AG998" s="25">
        <v>40000</v>
      </c>
      <c r="AH998" s="26">
        <v>10.3</v>
      </c>
      <c r="AI998" s="25" t="s">
        <v>100</v>
      </c>
      <c r="AJ998" s="25">
        <v>29600</v>
      </c>
      <c r="AK998" s="25">
        <v>40000</v>
      </c>
      <c r="AL998" s="26">
        <v>73.900000000000006</v>
      </c>
      <c r="AM998" s="26">
        <v>9.1</v>
      </c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CA998" s="40"/>
      <c r="CB998" s="40"/>
      <c r="CC998" s="40"/>
      <c r="CD998" s="40"/>
      <c r="CE998" s="40"/>
      <c r="CF998" s="40"/>
      <c r="CG998" s="40"/>
      <c r="CH998" s="40"/>
      <c r="CI998" s="40"/>
      <c r="CJ998" s="40"/>
      <c r="CK998" s="40"/>
      <c r="CL998" s="40"/>
      <c r="CM998" s="40"/>
    </row>
    <row r="999" spans="1:91" x14ac:dyDescent="0.3">
      <c r="A999" s="6" t="s">
        <v>406</v>
      </c>
      <c r="B999" s="7">
        <v>13100</v>
      </c>
      <c r="C999" s="7">
        <v>40000</v>
      </c>
      <c r="D999" s="8">
        <v>32.9</v>
      </c>
      <c r="E999" s="8">
        <v>9.8000000000000007</v>
      </c>
      <c r="F999" s="7">
        <v>29600</v>
      </c>
      <c r="G999" s="7">
        <v>40000</v>
      </c>
      <c r="H999" s="8">
        <v>73.900000000000006</v>
      </c>
      <c r="I999" s="8">
        <v>9.1</v>
      </c>
      <c r="J999" s="7">
        <v>4100</v>
      </c>
      <c r="K999" s="7">
        <v>40000</v>
      </c>
      <c r="L999" s="8">
        <v>10.3</v>
      </c>
      <c r="M999" s="7" t="s">
        <v>100</v>
      </c>
      <c r="AA999" s="24" t="s">
        <v>927</v>
      </c>
      <c r="AB999" s="25">
        <v>26300</v>
      </c>
      <c r="AC999" s="25">
        <v>85700</v>
      </c>
      <c r="AD999" s="26">
        <v>30.6</v>
      </c>
      <c r="AE999" s="26">
        <v>5.8</v>
      </c>
      <c r="AF999" s="25">
        <v>5800</v>
      </c>
      <c r="AG999" s="25">
        <v>85700</v>
      </c>
      <c r="AH999" s="26">
        <v>6.8</v>
      </c>
      <c r="AI999" s="26">
        <v>3.2</v>
      </c>
      <c r="AJ999" s="25">
        <v>58100</v>
      </c>
      <c r="AK999" s="25">
        <v>85700</v>
      </c>
      <c r="AL999" s="26">
        <v>67.8</v>
      </c>
      <c r="AM999" s="26">
        <v>5.8</v>
      </c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CA999" s="40"/>
      <c r="CB999" s="40"/>
      <c r="CC999" s="40"/>
      <c r="CD999" s="40"/>
      <c r="CE999" s="40"/>
      <c r="CF999" s="40"/>
      <c r="CG999" s="40"/>
      <c r="CH999" s="40"/>
      <c r="CI999" s="40"/>
      <c r="CJ999" s="40"/>
      <c r="CK999" s="40"/>
      <c r="CL999" s="40"/>
      <c r="CM999" s="40"/>
    </row>
    <row r="1000" spans="1:91" x14ac:dyDescent="0.3">
      <c r="A1000" s="6" t="s">
        <v>407</v>
      </c>
      <c r="B1000" s="7">
        <v>26300</v>
      </c>
      <c r="C1000" s="7">
        <v>85700</v>
      </c>
      <c r="D1000" s="8">
        <v>30.6</v>
      </c>
      <c r="E1000" s="8">
        <v>5.8</v>
      </c>
      <c r="F1000" s="7">
        <v>58100</v>
      </c>
      <c r="G1000" s="7">
        <v>85700</v>
      </c>
      <c r="H1000" s="8">
        <v>67.8</v>
      </c>
      <c r="I1000" s="8">
        <v>5.8</v>
      </c>
      <c r="J1000" s="7">
        <v>5800</v>
      </c>
      <c r="K1000" s="7">
        <v>85700</v>
      </c>
      <c r="L1000" s="8">
        <v>6.8</v>
      </c>
      <c r="M1000" s="8">
        <v>3.2</v>
      </c>
      <c r="AA1000" s="24" t="s">
        <v>928</v>
      </c>
      <c r="AB1000" s="25">
        <v>18900</v>
      </c>
      <c r="AC1000" s="25">
        <v>59700</v>
      </c>
      <c r="AD1000" s="26">
        <v>31.7</v>
      </c>
      <c r="AE1000" s="26">
        <v>7.5</v>
      </c>
      <c r="AF1000" s="25">
        <v>3800</v>
      </c>
      <c r="AG1000" s="25">
        <v>59700</v>
      </c>
      <c r="AH1000" s="26">
        <v>6.3</v>
      </c>
      <c r="AI1000" s="26">
        <v>3.9</v>
      </c>
      <c r="AJ1000" s="25">
        <v>42700</v>
      </c>
      <c r="AK1000" s="25">
        <v>59700</v>
      </c>
      <c r="AL1000" s="26">
        <v>71.599999999999994</v>
      </c>
      <c r="AM1000" s="26">
        <v>7.3</v>
      </c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CA1000" s="40"/>
      <c r="CB1000" s="40"/>
      <c r="CC1000" s="40"/>
      <c r="CD1000" s="40"/>
      <c r="CE1000" s="40"/>
      <c r="CF1000" s="40"/>
      <c r="CG1000" s="40"/>
      <c r="CH1000" s="40"/>
      <c r="CI1000" s="40"/>
      <c r="CJ1000" s="40"/>
      <c r="CK1000" s="40"/>
      <c r="CL1000" s="40"/>
      <c r="CM1000" s="40"/>
    </row>
    <row r="1001" spans="1:91" x14ac:dyDescent="0.3">
      <c r="A1001" s="6" t="s">
        <v>408</v>
      </c>
      <c r="B1001" s="7">
        <v>18900</v>
      </c>
      <c r="C1001" s="7">
        <v>59700</v>
      </c>
      <c r="D1001" s="8">
        <v>31.7</v>
      </c>
      <c r="E1001" s="8">
        <v>7.5</v>
      </c>
      <c r="F1001" s="7">
        <v>42700</v>
      </c>
      <c r="G1001" s="7">
        <v>59700</v>
      </c>
      <c r="H1001" s="8">
        <v>71.599999999999994</v>
      </c>
      <c r="I1001" s="8">
        <v>7.3</v>
      </c>
      <c r="J1001" s="7">
        <v>3800</v>
      </c>
      <c r="K1001" s="7">
        <v>59700</v>
      </c>
      <c r="L1001" s="8">
        <v>6.3</v>
      </c>
      <c r="M1001" s="8">
        <v>3.9</v>
      </c>
      <c r="AA1001" s="24" t="s">
        <v>929</v>
      </c>
      <c r="AB1001" s="25">
        <v>22100</v>
      </c>
      <c r="AC1001" s="25">
        <v>66700</v>
      </c>
      <c r="AD1001" s="26">
        <v>33.1</v>
      </c>
      <c r="AE1001" s="26">
        <v>7.5</v>
      </c>
      <c r="AF1001" s="25">
        <v>4800</v>
      </c>
      <c r="AG1001" s="25">
        <v>66700</v>
      </c>
      <c r="AH1001" s="26">
        <v>7.2</v>
      </c>
      <c r="AI1001" s="26">
        <v>4.0999999999999996</v>
      </c>
      <c r="AJ1001" s="25">
        <v>48200</v>
      </c>
      <c r="AK1001" s="25">
        <v>66700</v>
      </c>
      <c r="AL1001" s="26">
        <v>72.3</v>
      </c>
      <c r="AM1001" s="26">
        <v>7.1</v>
      </c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CA1001" s="40"/>
      <c r="CB1001" s="40"/>
      <c r="CC1001" s="40"/>
      <c r="CD1001" s="40"/>
      <c r="CE1001" s="40"/>
      <c r="CF1001" s="40"/>
      <c r="CG1001" s="40"/>
      <c r="CH1001" s="40"/>
      <c r="CI1001" s="40"/>
      <c r="CJ1001" s="40"/>
      <c r="CK1001" s="40"/>
      <c r="CL1001" s="40"/>
      <c r="CM1001" s="40"/>
    </row>
    <row r="1002" spans="1:91" x14ac:dyDescent="0.3">
      <c r="A1002" s="6" t="s">
        <v>409</v>
      </c>
      <c r="B1002" s="7">
        <v>22100</v>
      </c>
      <c r="C1002" s="7">
        <v>66700</v>
      </c>
      <c r="D1002" s="8">
        <v>33.1</v>
      </c>
      <c r="E1002" s="8">
        <v>7.5</v>
      </c>
      <c r="F1002" s="7">
        <v>48200</v>
      </c>
      <c r="G1002" s="7">
        <v>66700</v>
      </c>
      <c r="H1002" s="8">
        <v>72.3</v>
      </c>
      <c r="I1002" s="8">
        <v>7.1</v>
      </c>
      <c r="J1002" s="7">
        <v>4800</v>
      </c>
      <c r="K1002" s="7">
        <v>66700</v>
      </c>
      <c r="L1002" s="8">
        <v>7.2</v>
      </c>
      <c r="M1002" s="8">
        <v>4.0999999999999996</v>
      </c>
      <c r="AA1002" s="24" t="s">
        <v>930</v>
      </c>
      <c r="AB1002" s="25">
        <v>24900</v>
      </c>
      <c r="AC1002" s="25">
        <v>67000</v>
      </c>
      <c r="AD1002" s="26">
        <v>37.200000000000003</v>
      </c>
      <c r="AE1002" s="26">
        <v>6.7</v>
      </c>
      <c r="AF1002" s="25">
        <v>2300</v>
      </c>
      <c r="AG1002" s="25">
        <v>67000</v>
      </c>
      <c r="AH1002" s="26">
        <v>3.4</v>
      </c>
      <c r="AI1002" s="25" t="s">
        <v>100</v>
      </c>
      <c r="AJ1002" s="25">
        <v>51600</v>
      </c>
      <c r="AK1002" s="25">
        <v>67000</v>
      </c>
      <c r="AL1002" s="26">
        <v>77</v>
      </c>
      <c r="AM1002" s="26">
        <v>5.8</v>
      </c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CA1002" s="40"/>
      <c r="CB1002" s="40"/>
      <c r="CC1002" s="40"/>
      <c r="CD1002" s="40"/>
      <c r="CE1002" s="40"/>
      <c r="CF1002" s="40"/>
      <c r="CG1002" s="40"/>
      <c r="CH1002" s="40"/>
      <c r="CI1002" s="40"/>
      <c r="CJ1002" s="40"/>
      <c r="CK1002" s="40"/>
      <c r="CL1002" s="40"/>
      <c r="CM1002" s="40"/>
    </row>
    <row r="1003" spans="1:91" x14ac:dyDescent="0.3">
      <c r="A1003" s="6" t="s">
        <v>410</v>
      </c>
      <c r="B1003" s="7">
        <v>24900</v>
      </c>
      <c r="C1003" s="7">
        <v>67000</v>
      </c>
      <c r="D1003" s="8">
        <v>37.200000000000003</v>
      </c>
      <c r="E1003" s="8">
        <v>6.7</v>
      </c>
      <c r="F1003" s="7">
        <v>51600</v>
      </c>
      <c r="G1003" s="7">
        <v>67000</v>
      </c>
      <c r="H1003" s="8">
        <v>77</v>
      </c>
      <c r="I1003" s="8">
        <v>5.8</v>
      </c>
      <c r="J1003" s="7">
        <v>2300</v>
      </c>
      <c r="K1003" s="7">
        <v>67000</v>
      </c>
      <c r="L1003" s="8">
        <v>3.4</v>
      </c>
      <c r="M1003" s="7" t="s">
        <v>100</v>
      </c>
      <c r="AA1003" s="24" t="s">
        <v>931</v>
      </c>
      <c r="AB1003" s="25">
        <v>13200</v>
      </c>
      <c r="AC1003" s="25">
        <v>64000</v>
      </c>
      <c r="AD1003" s="26">
        <v>20.6</v>
      </c>
      <c r="AE1003" s="26">
        <v>6.8</v>
      </c>
      <c r="AF1003" s="25">
        <v>6500</v>
      </c>
      <c r="AG1003" s="25">
        <v>64000</v>
      </c>
      <c r="AH1003" s="26">
        <v>10.199999999999999</v>
      </c>
      <c r="AI1003" s="26">
        <v>5.0999999999999996</v>
      </c>
      <c r="AJ1003" s="25">
        <v>36000</v>
      </c>
      <c r="AK1003" s="25">
        <v>64000</v>
      </c>
      <c r="AL1003" s="26">
        <v>56.3</v>
      </c>
      <c r="AM1003" s="26">
        <v>8.4</v>
      </c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CA1003" s="40"/>
      <c r="CB1003" s="40"/>
      <c r="CC1003" s="40"/>
      <c r="CD1003" s="40"/>
      <c r="CE1003" s="40"/>
      <c r="CF1003" s="40"/>
      <c r="CG1003" s="40"/>
      <c r="CH1003" s="40"/>
      <c r="CI1003" s="40"/>
      <c r="CJ1003" s="40"/>
      <c r="CK1003" s="40"/>
      <c r="CL1003" s="40"/>
      <c r="CM1003" s="40"/>
    </row>
    <row r="1004" spans="1:91" x14ac:dyDescent="0.3">
      <c r="A1004" s="6" t="s">
        <v>411</v>
      </c>
      <c r="B1004" s="7">
        <v>13200</v>
      </c>
      <c r="C1004" s="7">
        <v>64000</v>
      </c>
      <c r="D1004" s="8">
        <v>20.6</v>
      </c>
      <c r="E1004" s="8">
        <v>6.8</v>
      </c>
      <c r="F1004" s="7">
        <v>36000</v>
      </c>
      <c r="G1004" s="7">
        <v>64000</v>
      </c>
      <c r="H1004" s="8">
        <v>56.3</v>
      </c>
      <c r="I1004" s="8">
        <v>8.4</v>
      </c>
      <c r="J1004" s="7">
        <v>6500</v>
      </c>
      <c r="K1004" s="7">
        <v>64000</v>
      </c>
      <c r="L1004" s="8">
        <v>10.199999999999999</v>
      </c>
      <c r="M1004" s="8">
        <v>5.0999999999999996</v>
      </c>
      <c r="AA1004" s="24" t="s">
        <v>691</v>
      </c>
      <c r="AB1004" s="25">
        <v>101900</v>
      </c>
      <c r="AC1004" s="25">
        <v>173700</v>
      </c>
      <c r="AD1004" s="26">
        <v>58.7</v>
      </c>
      <c r="AE1004" s="26">
        <v>4.3</v>
      </c>
      <c r="AF1004" s="25">
        <v>12200</v>
      </c>
      <c r="AG1004" s="25">
        <v>173700</v>
      </c>
      <c r="AH1004" s="26">
        <v>7</v>
      </c>
      <c r="AI1004" s="26">
        <v>2.2000000000000002</v>
      </c>
      <c r="AJ1004" s="25">
        <v>139100</v>
      </c>
      <c r="AK1004" s="25">
        <v>173700</v>
      </c>
      <c r="AL1004" s="26">
        <v>80.099999999999994</v>
      </c>
      <c r="AM1004" s="26">
        <v>3.5</v>
      </c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CA1004" s="40"/>
      <c r="CB1004" s="40"/>
      <c r="CC1004" s="40"/>
      <c r="CD1004" s="40"/>
      <c r="CE1004" s="40"/>
      <c r="CF1004" s="40"/>
      <c r="CG1004" s="40"/>
      <c r="CH1004" s="40"/>
      <c r="CI1004" s="40"/>
      <c r="CJ1004" s="40"/>
      <c r="CK1004" s="40"/>
      <c r="CL1004" s="40"/>
      <c r="CM1004" s="40"/>
    </row>
    <row r="1005" spans="1:91" x14ac:dyDescent="0.3">
      <c r="A1005" s="6" t="s">
        <v>412</v>
      </c>
      <c r="B1005" s="7">
        <v>101900</v>
      </c>
      <c r="C1005" s="7">
        <v>173700</v>
      </c>
      <c r="D1005" s="8">
        <v>58.7</v>
      </c>
      <c r="E1005" s="8">
        <v>4.3</v>
      </c>
      <c r="F1005" s="7">
        <v>139100</v>
      </c>
      <c r="G1005" s="7">
        <v>173700</v>
      </c>
      <c r="H1005" s="8">
        <v>80.099999999999994</v>
      </c>
      <c r="I1005" s="8">
        <v>3.5</v>
      </c>
      <c r="J1005" s="7">
        <v>12200</v>
      </c>
      <c r="K1005" s="7">
        <v>173700</v>
      </c>
      <c r="L1005" s="8">
        <v>7</v>
      </c>
      <c r="M1005" s="8">
        <v>2.2000000000000002</v>
      </c>
      <c r="AA1005" s="24" t="s">
        <v>692</v>
      </c>
      <c r="AB1005" s="25">
        <v>5500</v>
      </c>
      <c r="AC1005" s="25">
        <v>6400</v>
      </c>
      <c r="AD1005" s="26">
        <v>86.8</v>
      </c>
      <c r="AE1005" s="25" t="s">
        <v>100</v>
      </c>
      <c r="AF1005" s="25" t="s">
        <v>102</v>
      </c>
      <c r="AG1005" s="25">
        <v>6400</v>
      </c>
      <c r="AH1005" s="25" t="s">
        <v>102</v>
      </c>
      <c r="AI1005" s="25" t="s">
        <v>102</v>
      </c>
      <c r="AJ1005" s="25">
        <v>5500</v>
      </c>
      <c r="AK1005" s="25">
        <v>6400</v>
      </c>
      <c r="AL1005" s="26">
        <v>86.8</v>
      </c>
      <c r="AM1005" s="25" t="s">
        <v>100</v>
      </c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CA1005" s="40"/>
      <c r="CB1005" s="40"/>
      <c r="CC1005" s="40"/>
      <c r="CD1005" s="40"/>
      <c r="CE1005" s="40"/>
      <c r="CF1005" s="40"/>
      <c r="CG1005" s="40"/>
      <c r="CH1005" s="40"/>
      <c r="CI1005" s="40"/>
      <c r="CJ1005" s="40"/>
      <c r="CK1005" s="40"/>
      <c r="CL1005" s="40"/>
      <c r="CM1005" s="40"/>
    </row>
    <row r="1006" spans="1:91" x14ac:dyDescent="0.3">
      <c r="A1006" s="6" t="s">
        <v>413</v>
      </c>
      <c r="B1006" s="7">
        <v>5500</v>
      </c>
      <c r="C1006" s="7">
        <v>6400</v>
      </c>
      <c r="D1006" s="8">
        <v>86.8</v>
      </c>
      <c r="E1006" s="7" t="s">
        <v>100</v>
      </c>
      <c r="F1006" s="7">
        <v>5500</v>
      </c>
      <c r="G1006" s="7">
        <v>6400</v>
      </c>
      <c r="H1006" s="8">
        <v>86.8</v>
      </c>
      <c r="I1006" s="7" t="s">
        <v>100</v>
      </c>
      <c r="J1006" s="7" t="s">
        <v>102</v>
      </c>
      <c r="K1006" s="7">
        <v>6400</v>
      </c>
      <c r="L1006" s="7" t="s">
        <v>102</v>
      </c>
      <c r="M1006" s="7" t="s">
        <v>102</v>
      </c>
      <c r="AA1006" s="24" t="s">
        <v>693</v>
      </c>
      <c r="AB1006" s="25">
        <v>108000</v>
      </c>
      <c r="AC1006" s="25">
        <v>197500</v>
      </c>
      <c r="AD1006" s="26">
        <v>54.7</v>
      </c>
      <c r="AE1006" s="26">
        <v>4.0999999999999996</v>
      </c>
      <c r="AF1006" s="25">
        <v>16200</v>
      </c>
      <c r="AG1006" s="25">
        <v>197500</v>
      </c>
      <c r="AH1006" s="26">
        <v>8.1999999999999993</v>
      </c>
      <c r="AI1006" s="26">
        <v>2.2999999999999998</v>
      </c>
      <c r="AJ1006" s="25">
        <v>147900</v>
      </c>
      <c r="AK1006" s="25">
        <v>197500</v>
      </c>
      <c r="AL1006" s="26">
        <v>74.900000000000006</v>
      </c>
      <c r="AM1006" s="26">
        <v>3.6</v>
      </c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CA1006" s="40"/>
      <c r="CB1006" s="40"/>
      <c r="CC1006" s="40"/>
      <c r="CD1006" s="40"/>
      <c r="CE1006" s="40"/>
      <c r="CF1006" s="40"/>
      <c r="CG1006" s="40"/>
      <c r="CH1006" s="40"/>
      <c r="CI1006" s="40"/>
      <c r="CJ1006" s="40"/>
      <c r="CK1006" s="40"/>
      <c r="CL1006" s="40"/>
      <c r="CM1006" s="40"/>
    </row>
    <row r="1007" spans="1:91" x14ac:dyDescent="0.3">
      <c r="A1007" s="6" t="s">
        <v>414</v>
      </c>
      <c r="B1007" s="7">
        <v>108000</v>
      </c>
      <c r="C1007" s="7">
        <v>197500</v>
      </c>
      <c r="D1007" s="8">
        <v>54.7</v>
      </c>
      <c r="E1007" s="8">
        <v>4.0999999999999996</v>
      </c>
      <c r="F1007" s="7">
        <v>147900</v>
      </c>
      <c r="G1007" s="7">
        <v>197500</v>
      </c>
      <c r="H1007" s="8">
        <v>74.900000000000006</v>
      </c>
      <c r="I1007" s="8">
        <v>3.6</v>
      </c>
      <c r="J1007" s="7">
        <v>16200</v>
      </c>
      <c r="K1007" s="7">
        <v>197500</v>
      </c>
      <c r="L1007" s="8">
        <v>8.1999999999999993</v>
      </c>
      <c r="M1007" s="8">
        <v>2.2999999999999998</v>
      </c>
      <c r="AA1007" s="24" t="s">
        <v>694</v>
      </c>
      <c r="AB1007" s="25">
        <v>79600</v>
      </c>
      <c r="AC1007" s="25">
        <v>131100</v>
      </c>
      <c r="AD1007" s="26">
        <v>60.7</v>
      </c>
      <c r="AE1007" s="26">
        <v>4.5</v>
      </c>
      <c r="AF1007" s="25">
        <v>8500</v>
      </c>
      <c r="AG1007" s="25">
        <v>131100</v>
      </c>
      <c r="AH1007" s="26">
        <v>6.5</v>
      </c>
      <c r="AI1007" s="26">
        <v>2.2000000000000002</v>
      </c>
      <c r="AJ1007" s="25">
        <v>109000</v>
      </c>
      <c r="AK1007" s="25">
        <v>131100</v>
      </c>
      <c r="AL1007" s="26">
        <v>83.1</v>
      </c>
      <c r="AM1007" s="26">
        <v>3.4</v>
      </c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CA1007" s="40"/>
      <c r="CB1007" s="40"/>
      <c r="CC1007" s="40"/>
      <c r="CD1007" s="40"/>
      <c r="CE1007" s="40"/>
      <c r="CF1007" s="40"/>
      <c r="CG1007" s="40"/>
      <c r="CH1007" s="40"/>
      <c r="CI1007" s="40"/>
      <c r="CJ1007" s="40"/>
      <c r="CK1007" s="40"/>
      <c r="CL1007" s="40"/>
      <c r="CM1007" s="40"/>
    </row>
    <row r="1008" spans="1:91" x14ac:dyDescent="0.3">
      <c r="A1008" s="6" t="s">
        <v>415</v>
      </c>
      <c r="B1008" s="7">
        <v>79600</v>
      </c>
      <c r="C1008" s="7">
        <v>131100</v>
      </c>
      <c r="D1008" s="8">
        <v>60.7</v>
      </c>
      <c r="E1008" s="8">
        <v>4.5</v>
      </c>
      <c r="F1008" s="7">
        <v>109000</v>
      </c>
      <c r="G1008" s="7">
        <v>131100</v>
      </c>
      <c r="H1008" s="8">
        <v>83.1</v>
      </c>
      <c r="I1008" s="8">
        <v>3.4</v>
      </c>
      <c r="J1008" s="7">
        <v>8500</v>
      </c>
      <c r="K1008" s="7">
        <v>131100</v>
      </c>
      <c r="L1008" s="8">
        <v>6.5</v>
      </c>
      <c r="M1008" s="8">
        <v>2.2000000000000002</v>
      </c>
      <c r="AA1008" s="24" t="s">
        <v>695</v>
      </c>
      <c r="AB1008" s="25">
        <v>102500</v>
      </c>
      <c r="AC1008" s="25">
        <v>196200</v>
      </c>
      <c r="AD1008" s="26">
        <v>52.2</v>
      </c>
      <c r="AE1008" s="26">
        <v>4</v>
      </c>
      <c r="AF1008" s="25">
        <v>17100</v>
      </c>
      <c r="AG1008" s="25">
        <v>196200</v>
      </c>
      <c r="AH1008" s="26">
        <v>8.6999999999999993</v>
      </c>
      <c r="AI1008" s="26">
        <v>2.2999999999999998</v>
      </c>
      <c r="AJ1008" s="25">
        <v>143600</v>
      </c>
      <c r="AK1008" s="25">
        <v>196200</v>
      </c>
      <c r="AL1008" s="26">
        <v>73.2</v>
      </c>
      <c r="AM1008" s="26">
        <v>3.6</v>
      </c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CA1008" s="40"/>
      <c r="CB1008" s="40"/>
      <c r="CC1008" s="40"/>
      <c r="CD1008" s="40"/>
      <c r="CE1008" s="40"/>
      <c r="CF1008" s="40"/>
      <c r="CG1008" s="40"/>
      <c r="CH1008" s="40"/>
      <c r="CI1008" s="40"/>
      <c r="CJ1008" s="40"/>
      <c r="CK1008" s="40"/>
      <c r="CL1008" s="40"/>
      <c r="CM1008" s="40"/>
    </row>
    <row r="1009" spans="1:91" x14ac:dyDescent="0.3">
      <c r="A1009" s="6" t="s">
        <v>416</v>
      </c>
      <c r="B1009" s="7">
        <v>102500</v>
      </c>
      <c r="C1009" s="7">
        <v>196200</v>
      </c>
      <c r="D1009" s="8">
        <v>52.2</v>
      </c>
      <c r="E1009" s="8">
        <v>4</v>
      </c>
      <c r="F1009" s="7">
        <v>143600</v>
      </c>
      <c r="G1009" s="7">
        <v>196200</v>
      </c>
      <c r="H1009" s="8">
        <v>73.2</v>
      </c>
      <c r="I1009" s="8">
        <v>3.6</v>
      </c>
      <c r="J1009" s="7">
        <v>17100</v>
      </c>
      <c r="K1009" s="7">
        <v>196200</v>
      </c>
      <c r="L1009" s="8">
        <v>8.6999999999999993</v>
      </c>
      <c r="M1009" s="8">
        <v>2.2999999999999998</v>
      </c>
      <c r="AA1009" s="24" t="s">
        <v>696</v>
      </c>
      <c r="AB1009" s="25">
        <v>100200</v>
      </c>
      <c r="AC1009" s="25">
        <v>173000</v>
      </c>
      <c r="AD1009" s="26">
        <v>57.9</v>
      </c>
      <c r="AE1009" s="26">
        <v>4.4000000000000004</v>
      </c>
      <c r="AF1009" s="25">
        <v>15000</v>
      </c>
      <c r="AG1009" s="25">
        <v>173000</v>
      </c>
      <c r="AH1009" s="26">
        <v>8.6999999999999993</v>
      </c>
      <c r="AI1009" s="26">
        <v>2.5</v>
      </c>
      <c r="AJ1009" s="25">
        <v>136100</v>
      </c>
      <c r="AK1009" s="25">
        <v>173000</v>
      </c>
      <c r="AL1009" s="26">
        <v>78.7</v>
      </c>
      <c r="AM1009" s="26">
        <v>3.6</v>
      </c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CA1009" s="40"/>
      <c r="CB1009" s="40"/>
      <c r="CC1009" s="40"/>
      <c r="CD1009" s="40"/>
      <c r="CE1009" s="40"/>
      <c r="CF1009" s="40"/>
      <c r="CG1009" s="40"/>
      <c r="CH1009" s="40"/>
      <c r="CI1009" s="40"/>
      <c r="CJ1009" s="40"/>
      <c r="CK1009" s="40"/>
      <c r="CL1009" s="40"/>
      <c r="CM1009" s="40"/>
    </row>
    <row r="1010" spans="1:91" x14ac:dyDescent="0.3">
      <c r="A1010" s="6" t="s">
        <v>417</v>
      </c>
      <c r="B1010" s="7">
        <v>100200</v>
      </c>
      <c r="C1010" s="7">
        <v>173000</v>
      </c>
      <c r="D1010" s="8">
        <v>57.9</v>
      </c>
      <c r="E1010" s="8">
        <v>4.4000000000000004</v>
      </c>
      <c r="F1010" s="7">
        <v>136100</v>
      </c>
      <c r="G1010" s="7">
        <v>173000</v>
      </c>
      <c r="H1010" s="8">
        <v>78.7</v>
      </c>
      <c r="I1010" s="8">
        <v>3.6</v>
      </c>
      <c r="J1010" s="7">
        <v>15000</v>
      </c>
      <c r="K1010" s="7">
        <v>173000</v>
      </c>
      <c r="L1010" s="8">
        <v>8.6999999999999993</v>
      </c>
      <c r="M1010" s="8">
        <v>2.5</v>
      </c>
      <c r="AA1010" s="24" t="s">
        <v>697</v>
      </c>
      <c r="AB1010" s="25">
        <v>67700</v>
      </c>
      <c r="AC1010" s="25">
        <v>109100</v>
      </c>
      <c r="AD1010" s="26">
        <v>62</v>
      </c>
      <c r="AE1010" s="26">
        <v>4.3</v>
      </c>
      <c r="AF1010" s="25">
        <v>5600</v>
      </c>
      <c r="AG1010" s="25">
        <v>109100</v>
      </c>
      <c r="AH1010" s="26">
        <v>5.2</v>
      </c>
      <c r="AI1010" s="26">
        <v>1.9</v>
      </c>
      <c r="AJ1010" s="25">
        <v>90300</v>
      </c>
      <c r="AK1010" s="25">
        <v>109100</v>
      </c>
      <c r="AL1010" s="26">
        <v>82.7</v>
      </c>
      <c r="AM1010" s="26">
        <v>3.3</v>
      </c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CA1010" s="40"/>
      <c r="CB1010" s="40"/>
      <c r="CC1010" s="40"/>
      <c r="CD1010" s="40"/>
      <c r="CE1010" s="40"/>
      <c r="CF1010" s="40"/>
      <c r="CG1010" s="40"/>
      <c r="CH1010" s="40"/>
      <c r="CI1010" s="40"/>
      <c r="CJ1010" s="40"/>
      <c r="CK1010" s="40"/>
      <c r="CL1010" s="40"/>
      <c r="CM1010" s="40"/>
    </row>
    <row r="1011" spans="1:91" x14ac:dyDescent="0.3">
      <c r="A1011" s="6" t="s">
        <v>418</v>
      </c>
      <c r="B1011" s="7">
        <v>67700</v>
      </c>
      <c r="C1011" s="7">
        <v>109100</v>
      </c>
      <c r="D1011" s="8">
        <v>62</v>
      </c>
      <c r="E1011" s="8">
        <v>4.3</v>
      </c>
      <c r="F1011" s="7">
        <v>90300</v>
      </c>
      <c r="G1011" s="7">
        <v>109100</v>
      </c>
      <c r="H1011" s="8">
        <v>82.7</v>
      </c>
      <c r="I1011" s="8">
        <v>3.3</v>
      </c>
      <c r="J1011" s="7">
        <v>5600</v>
      </c>
      <c r="K1011" s="7">
        <v>109100</v>
      </c>
      <c r="L1011" s="8">
        <v>5.2</v>
      </c>
      <c r="M1011" s="8">
        <v>1.9</v>
      </c>
      <c r="AA1011" s="24" t="s">
        <v>698</v>
      </c>
      <c r="AB1011" s="25">
        <v>157700</v>
      </c>
      <c r="AC1011" s="25">
        <v>245800</v>
      </c>
      <c r="AD1011" s="26">
        <v>64.099999999999994</v>
      </c>
      <c r="AE1011" s="26">
        <v>5</v>
      </c>
      <c r="AF1011" s="25">
        <v>12100</v>
      </c>
      <c r="AG1011" s="25">
        <v>245800</v>
      </c>
      <c r="AH1011" s="26">
        <v>4.9000000000000004</v>
      </c>
      <c r="AI1011" s="26">
        <v>2.2000000000000002</v>
      </c>
      <c r="AJ1011" s="25">
        <v>211000</v>
      </c>
      <c r="AK1011" s="25">
        <v>245800</v>
      </c>
      <c r="AL1011" s="26">
        <v>85.8</v>
      </c>
      <c r="AM1011" s="26">
        <v>3.6</v>
      </c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CA1011" s="40"/>
      <c r="CB1011" s="40"/>
      <c r="CC1011" s="40"/>
      <c r="CD1011" s="40"/>
      <c r="CE1011" s="40"/>
      <c r="CF1011" s="40"/>
      <c r="CG1011" s="40"/>
      <c r="CH1011" s="40"/>
      <c r="CI1011" s="40"/>
      <c r="CJ1011" s="40"/>
      <c r="CK1011" s="40"/>
      <c r="CL1011" s="40"/>
      <c r="CM1011" s="40"/>
    </row>
    <row r="1012" spans="1:91" x14ac:dyDescent="0.3">
      <c r="A1012" s="6" t="s">
        <v>419</v>
      </c>
      <c r="B1012" s="7">
        <v>157700</v>
      </c>
      <c r="C1012" s="7">
        <v>245800</v>
      </c>
      <c r="D1012" s="8">
        <v>64.099999999999994</v>
      </c>
      <c r="E1012" s="8">
        <v>5</v>
      </c>
      <c r="F1012" s="7">
        <v>211000</v>
      </c>
      <c r="G1012" s="7">
        <v>245800</v>
      </c>
      <c r="H1012" s="8">
        <v>85.8</v>
      </c>
      <c r="I1012" s="8">
        <v>3.6</v>
      </c>
      <c r="J1012" s="7">
        <v>12100</v>
      </c>
      <c r="K1012" s="7">
        <v>245800</v>
      </c>
      <c r="L1012" s="8">
        <v>4.9000000000000004</v>
      </c>
      <c r="M1012" s="8">
        <v>2.2000000000000002</v>
      </c>
      <c r="AA1012" s="24" t="s">
        <v>699</v>
      </c>
      <c r="AB1012" s="25">
        <v>107000</v>
      </c>
      <c r="AC1012" s="25">
        <v>209900</v>
      </c>
      <c r="AD1012" s="26">
        <v>51</v>
      </c>
      <c r="AE1012" s="26">
        <v>4.5</v>
      </c>
      <c r="AF1012" s="25">
        <v>13200</v>
      </c>
      <c r="AG1012" s="25">
        <v>209900</v>
      </c>
      <c r="AH1012" s="26">
        <v>6.3</v>
      </c>
      <c r="AI1012" s="26">
        <v>2.2000000000000002</v>
      </c>
      <c r="AJ1012" s="25">
        <v>167400</v>
      </c>
      <c r="AK1012" s="25">
        <v>209900</v>
      </c>
      <c r="AL1012" s="26">
        <v>79.8</v>
      </c>
      <c r="AM1012" s="26">
        <v>3.6</v>
      </c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CA1012" s="40"/>
      <c r="CB1012" s="40"/>
      <c r="CC1012" s="40"/>
      <c r="CD1012" s="40"/>
      <c r="CE1012" s="40"/>
      <c r="CF1012" s="40"/>
      <c r="CG1012" s="40"/>
      <c r="CH1012" s="40"/>
      <c r="CI1012" s="40"/>
      <c r="CJ1012" s="40"/>
      <c r="CK1012" s="40"/>
      <c r="CL1012" s="40"/>
      <c r="CM1012" s="40"/>
    </row>
    <row r="1013" spans="1:91" x14ac:dyDescent="0.3">
      <c r="A1013" s="6" t="s">
        <v>420</v>
      </c>
      <c r="B1013" s="7">
        <v>107000</v>
      </c>
      <c r="C1013" s="7">
        <v>209900</v>
      </c>
      <c r="D1013" s="8">
        <v>51</v>
      </c>
      <c r="E1013" s="8">
        <v>4.5</v>
      </c>
      <c r="F1013" s="7">
        <v>167400</v>
      </c>
      <c r="G1013" s="7">
        <v>209900</v>
      </c>
      <c r="H1013" s="8">
        <v>79.8</v>
      </c>
      <c r="I1013" s="8">
        <v>3.6</v>
      </c>
      <c r="J1013" s="7">
        <v>13200</v>
      </c>
      <c r="K1013" s="7">
        <v>209900</v>
      </c>
      <c r="L1013" s="8">
        <v>6.3</v>
      </c>
      <c r="M1013" s="8">
        <v>2.2000000000000002</v>
      </c>
      <c r="AA1013" s="24" t="s">
        <v>700</v>
      </c>
      <c r="AB1013" s="25">
        <v>114200</v>
      </c>
      <c r="AC1013" s="25">
        <v>239000</v>
      </c>
      <c r="AD1013" s="26">
        <v>47.8</v>
      </c>
      <c r="AE1013" s="26">
        <v>4.0999999999999996</v>
      </c>
      <c r="AF1013" s="25">
        <v>21400</v>
      </c>
      <c r="AG1013" s="25">
        <v>239000</v>
      </c>
      <c r="AH1013" s="26">
        <v>8.9</v>
      </c>
      <c r="AI1013" s="26">
        <v>2.2999999999999998</v>
      </c>
      <c r="AJ1013" s="25">
        <v>166000</v>
      </c>
      <c r="AK1013" s="25">
        <v>239000</v>
      </c>
      <c r="AL1013" s="26">
        <v>69.400000000000006</v>
      </c>
      <c r="AM1013" s="26">
        <v>3.7</v>
      </c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CA1013" s="40"/>
      <c r="CB1013" s="40"/>
      <c r="CC1013" s="40"/>
      <c r="CD1013" s="40"/>
      <c r="CE1013" s="40"/>
      <c r="CF1013" s="40"/>
      <c r="CG1013" s="40"/>
      <c r="CH1013" s="40"/>
      <c r="CI1013" s="40"/>
      <c r="CJ1013" s="40"/>
      <c r="CK1013" s="40"/>
      <c r="CL1013" s="40"/>
      <c r="CM1013" s="40"/>
    </row>
    <row r="1014" spans="1:91" x14ac:dyDescent="0.3">
      <c r="A1014" s="6" t="s">
        <v>421</v>
      </c>
      <c r="B1014" s="7">
        <v>114200</v>
      </c>
      <c r="C1014" s="7">
        <v>239000</v>
      </c>
      <c r="D1014" s="8">
        <v>47.8</v>
      </c>
      <c r="E1014" s="8">
        <v>4.0999999999999996</v>
      </c>
      <c r="F1014" s="7">
        <v>166000</v>
      </c>
      <c r="G1014" s="7">
        <v>239000</v>
      </c>
      <c r="H1014" s="8">
        <v>69.400000000000006</v>
      </c>
      <c r="I1014" s="8">
        <v>3.7</v>
      </c>
      <c r="J1014" s="7">
        <v>21400</v>
      </c>
      <c r="K1014" s="7">
        <v>239000</v>
      </c>
      <c r="L1014" s="8">
        <v>8.9</v>
      </c>
      <c r="M1014" s="8">
        <v>2.2999999999999998</v>
      </c>
      <c r="AA1014" s="24" t="s">
        <v>701</v>
      </c>
      <c r="AB1014" s="25">
        <v>136100</v>
      </c>
      <c r="AC1014" s="25">
        <v>228900</v>
      </c>
      <c r="AD1014" s="26">
        <v>59.5</v>
      </c>
      <c r="AE1014" s="26">
        <v>4.2</v>
      </c>
      <c r="AF1014" s="25">
        <v>15100</v>
      </c>
      <c r="AG1014" s="25">
        <v>228900</v>
      </c>
      <c r="AH1014" s="26">
        <v>6.6</v>
      </c>
      <c r="AI1014" s="26">
        <v>2.1</v>
      </c>
      <c r="AJ1014" s="25">
        <v>185300</v>
      </c>
      <c r="AK1014" s="25">
        <v>228900</v>
      </c>
      <c r="AL1014" s="26">
        <v>80.900000000000006</v>
      </c>
      <c r="AM1014" s="26">
        <v>3.4</v>
      </c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CA1014" s="40"/>
      <c r="CB1014" s="40"/>
      <c r="CC1014" s="40"/>
      <c r="CD1014" s="40"/>
      <c r="CE1014" s="40"/>
      <c r="CF1014" s="40"/>
      <c r="CG1014" s="40"/>
      <c r="CH1014" s="40"/>
      <c r="CI1014" s="40"/>
      <c r="CJ1014" s="40"/>
      <c r="CK1014" s="40"/>
      <c r="CL1014" s="40"/>
      <c r="CM1014" s="40"/>
    </row>
    <row r="1015" spans="1:91" x14ac:dyDescent="0.3">
      <c r="A1015" s="6" t="s">
        <v>422</v>
      </c>
      <c r="B1015" s="7">
        <v>136100</v>
      </c>
      <c r="C1015" s="7">
        <v>228900</v>
      </c>
      <c r="D1015" s="8">
        <v>59.5</v>
      </c>
      <c r="E1015" s="8">
        <v>4.2</v>
      </c>
      <c r="F1015" s="7">
        <v>185300</v>
      </c>
      <c r="G1015" s="7">
        <v>228900</v>
      </c>
      <c r="H1015" s="8">
        <v>80.900000000000006</v>
      </c>
      <c r="I1015" s="8">
        <v>3.4</v>
      </c>
      <c r="J1015" s="7">
        <v>15100</v>
      </c>
      <c r="K1015" s="7">
        <v>228900</v>
      </c>
      <c r="L1015" s="8">
        <v>6.6</v>
      </c>
      <c r="M1015" s="8">
        <v>2.1</v>
      </c>
      <c r="AA1015" s="24" t="s">
        <v>702</v>
      </c>
      <c r="AB1015" s="25">
        <v>116600</v>
      </c>
      <c r="AC1015" s="25">
        <v>223100</v>
      </c>
      <c r="AD1015" s="26">
        <v>52.2</v>
      </c>
      <c r="AE1015" s="26">
        <v>4.5</v>
      </c>
      <c r="AF1015" s="25">
        <v>19300</v>
      </c>
      <c r="AG1015" s="25">
        <v>223100</v>
      </c>
      <c r="AH1015" s="26">
        <v>8.6999999999999993</v>
      </c>
      <c r="AI1015" s="26">
        <v>2.6</v>
      </c>
      <c r="AJ1015" s="25">
        <v>169800</v>
      </c>
      <c r="AK1015" s="25">
        <v>223100</v>
      </c>
      <c r="AL1015" s="26">
        <v>76.099999999999994</v>
      </c>
      <c r="AM1015" s="26">
        <v>3.9</v>
      </c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CA1015" s="40"/>
      <c r="CB1015" s="40"/>
      <c r="CC1015" s="40"/>
      <c r="CD1015" s="40"/>
      <c r="CE1015" s="40"/>
      <c r="CF1015" s="40"/>
      <c r="CG1015" s="40"/>
      <c r="CH1015" s="40"/>
      <c r="CI1015" s="40"/>
      <c r="CJ1015" s="40"/>
      <c r="CK1015" s="40"/>
      <c r="CL1015" s="40"/>
      <c r="CM1015" s="40"/>
    </row>
    <row r="1016" spans="1:91" x14ac:dyDescent="0.3">
      <c r="A1016" s="6" t="s">
        <v>423</v>
      </c>
      <c r="B1016" s="7">
        <v>116600</v>
      </c>
      <c r="C1016" s="7">
        <v>223100</v>
      </c>
      <c r="D1016" s="8">
        <v>52.2</v>
      </c>
      <c r="E1016" s="8">
        <v>4.5</v>
      </c>
      <c r="F1016" s="7">
        <v>169800</v>
      </c>
      <c r="G1016" s="7">
        <v>223100</v>
      </c>
      <c r="H1016" s="8">
        <v>76.099999999999994</v>
      </c>
      <c r="I1016" s="8">
        <v>3.9</v>
      </c>
      <c r="J1016" s="7">
        <v>19300</v>
      </c>
      <c r="K1016" s="7">
        <v>223100</v>
      </c>
      <c r="L1016" s="8">
        <v>8.6999999999999993</v>
      </c>
      <c r="M1016" s="8">
        <v>2.6</v>
      </c>
      <c r="AA1016" s="24" t="s">
        <v>703</v>
      </c>
      <c r="AB1016" s="25">
        <v>161900</v>
      </c>
      <c r="AC1016" s="25">
        <v>230000</v>
      </c>
      <c r="AD1016" s="26">
        <v>70.400000000000006</v>
      </c>
      <c r="AE1016" s="26">
        <v>4.3</v>
      </c>
      <c r="AF1016" s="25">
        <v>8300</v>
      </c>
      <c r="AG1016" s="25">
        <v>230000</v>
      </c>
      <c r="AH1016" s="26">
        <v>3.6</v>
      </c>
      <c r="AI1016" s="26">
        <v>1.8</v>
      </c>
      <c r="AJ1016" s="25">
        <v>201200</v>
      </c>
      <c r="AK1016" s="25">
        <v>230000</v>
      </c>
      <c r="AL1016" s="26">
        <v>87.5</v>
      </c>
      <c r="AM1016" s="26">
        <v>3.2</v>
      </c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CA1016" s="40"/>
      <c r="CB1016" s="40"/>
      <c r="CC1016" s="40"/>
      <c r="CD1016" s="40"/>
      <c r="CE1016" s="40"/>
      <c r="CF1016" s="40"/>
      <c r="CG1016" s="40"/>
      <c r="CH1016" s="40"/>
      <c r="CI1016" s="40"/>
      <c r="CJ1016" s="40"/>
      <c r="CK1016" s="40"/>
      <c r="CL1016" s="40"/>
      <c r="CM1016" s="40"/>
    </row>
    <row r="1017" spans="1:91" x14ac:dyDescent="0.3">
      <c r="A1017" s="6" t="s">
        <v>424</v>
      </c>
      <c r="B1017" s="7">
        <v>161900</v>
      </c>
      <c r="C1017" s="7">
        <v>230000</v>
      </c>
      <c r="D1017" s="8">
        <v>70.400000000000006</v>
      </c>
      <c r="E1017" s="8">
        <v>4.3</v>
      </c>
      <c r="F1017" s="7">
        <v>201200</v>
      </c>
      <c r="G1017" s="7">
        <v>230000</v>
      </c>
      <c r="H1017" s="8">
        <v>87.5</v>
      </c>
      <c r="I1017" s="8">
        <v>3.2</v>
      </c>
      <c r="J1017" s="7">
        <v>8300</v>
      </c>
      <c r="K1017" s="7">
        <v>230000</v>
      </c>
      <c r="L1017" s="8">
        <v>3.6</v>
      </c>
      <c r="M1017" s="8">
        <v>1.8</v>
      </c>
      <c r="AA1017" s="24" t="s">
        <v>704</v>
      </c>
      <c r="AB1017" s="25">
        <v>105900</v>
      </c>
      <c r="AC1017" s="25">
        <v>172900</v>
      </c>
      <c r="AD1017" s="26">
        <v>61.3</v>
      </c>
      <c r="AE1017" s="26">
        <v>4.0999999999999996</v>
      </c>
      <c r="AF1017" s="25">
        <v>8300</v>
      </c>
      <c r="AG1017" s="25">
        <v>172900</v>
      </c>
      <c r="AH1017" s="26">
        <v>4.8</v>
      </c>
      <c r="AI1017" s="26">
        <v>1.8</v>
      </c>
      <c r="AJ1017" s="25">
        <v>140100</v>
      </c>
      <c r="AK1017" s="25">
        <v>172900</v>
      </c>
      <c r="AL1017" s="26">
        <v>81</v>
      </c>
      <c r="AM1017" s="26">
        <v>3.3</v>
      </c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CA1017" s="40"/>
      <c r="CB1017" s="40"/>
      <c r="CC1017" s="40"/>
      <c r="CD1017" s="40"/>
      <c r="CE1017" s="40"/>
      <c r="CF1017" s="40"/>
      <c r="CG1017" s="40"/>
      <c r="CH1017" s="40"/>
      <c r="CI1017" s="40"/>
      <c r="CJ1017" s="40"/>
      <c r="CK1017" s="40"/>
      <c r="CL1017" s="40"/>
      <c r="CM1017" s="40"/>
    </row>
    <row r="1018" spans="1:91" x14ac:dyDescent="0.3">
      <c r="A1018" s="6" t="s">
        <v>425</v>
      </c>
      <c r="B1018" s="7">
        <v>105900</v>
      </c>
      <c r="C1018" s="7">
        <v>172900</v>
      </c>
      <c r="D1018" s="8">
        <v>61.3</v>
      </c>
      <c r="E1018" s="8">
        <v>4.0999999999999996</v>
      </c>
      <c r="F1018" s="7">
        <v>140100</v>
      </c>
      <c r="G1018" s="7">
        <v>172900</v>
      </c>
      <c r="H1018" s="8">
        <v>81</v>
      </c>
      <c r="I1018" s="8">
        <v>3.3</v>
      </c>
      <c r="J1018" s="7">
        <v>8300</v>
      </c>
      <c r="K1018" s="7">
        <v>172900</v>
      </c>
      <c r="L1018" s="8">
        <v>4.8</v>
      </c>
      <c r="M1018" s="8">
        <v>1.8</v>
      </c>
      <c r="AA1018" s="24" t="s">
        <v>705</v>
      </c>
      <c r="AB1018" s="25">
        <v>43200</v>
      </c>
      <c r="AC1018" s="25">
        <v>129900</v>
      </c>
      <c r="AD1018" s="26">
        <v>33.299999999999997</v>
      </c>
      <c r="AE1018" s="26">
        <v>3.9</v>
      </c>
      <c r="AF1018" s="25">
        <v>19200</v>
      </c>
      <c r="AG1018" s="25">
        <v>129900</v>
      </c>
      <c r="AH1018" s="26">
        <v>14.8</v>
      </c>
      <c r="AI1018" s="26">
        <v>2.9</v>
      </c>
      <c r="AJ1018" s="25">
        <v>82600</v>
      </c>
      <c r="AK1018" s="25">
        <v>129900</v>
      </c>
      <c r="AL1018" s="26">
        <v>63.6</v>
      </c>
      <c r="AM1018" s="26">
        <v>4</v>
      </c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CA1018" s="40"/>
      <c r="CB1018" s="40"/>
      <c r="CC1018" s="40"/>
      <c r="CD1018" s="40"/>
      <c r="CE1018" s="40"/>
      <c r="CF1018" s="40"/>
      <c r="CG1018" s="40"/>
      <c r="CH1018" s="40"/>
      <c r="CI1018" s="40"/>
      <c r="CJ1018" s="40"/>
      <c r="CK1018" s="40"/>
      <c r="CL1018" s="40"/>
      <c r="CM1018" s="40"/>
    </row>
    <row r="1019" spans="1:91" x14ac:dyDescent="0.3">
      <c r="A1019" s="6" t="s">
        <v>426</v>
      </c>
      <c r="B1019" s="7">
        <v>43200</v>
      </c>
      <c r="C1019" s="7">
        <v>129900</v>
      </c>
      <c r="D1019" s="8">
        <v>33.299999999999997</v>
      </c>
      <c r="E1019" s="8">
        <v>3.9</v>
      </c>
      <c r="F1019" s="7">
        <v>82600</v>
      </c>
      <c r="G1019" s="7">
        <v>129900</v>
      </c>
      <c r="H1019" s="8">
        <v>63.6</v>
      </c>
      <c r="I1019" s="8">
        <v>4</v>
      </c>
      <c r="J1019" s="7">
        <v>19200</v>
      </c>
      <c r="K1019" s="7">
        <v>129900</v>
      </c>
      <c r="L1019" s="8">
        <v>14.8</v>
      </c>
      <c r="M1019" s="8">
        <v>2.9</v>
      </c>
      <c r="AA1019" s="24" t="s">
        <v>706</v>
      </c>
      <c r="AB1019" s="25">
        <v>140900</v>
      </c>
      <c r="AC1019" s="25">
        <v>252400</v>
      </c>
      <c r="AD1019" s="26">
        <v>55.8</v>
      </c>
      <c r="AE1019" s="26">
        <v>4.4000000000000004</v>
      </c>
      <c r="AF1019" s="25">
        <v>14000</v>
      </c>
      <c r="AG1019" s="25">
        <v>252400</v>
      </c>
      <c r="AH1019" s="26">
        <v>5.5</v>
      </c>
      <c r="AI1019" s="26">
        <v>2</v>
      </c>
      <c r="AJ1019" s="25">
        <v>202200</v>
      </c>
      <c r="AK1019" s="25">
        <v>252400</v>
      </c>
      <c r="AL1019" s="26">
        <v>80.099999999999994</v>
      </c>
      <c r="AM1019" s="26">
        <v>3.5</v>
      </c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CA1019" s="40"/>
      <c r="CB1019" s="40"/>
      <c r="CC1019" s="40"/>
      <c r="CD1019" s="40"/>
      <c r="CE1019" s="40"/>
      <c r="CF1019" s="40"/>
      <c r="CG1019" s="40"/>
      <c r="CH1019" s="40"/>
      <c r="CI1019" s="40"/>
      <c r="CJ1019" s="40"/>
      <c r="CK1019" s="40"/>
      <c r="CL1019" s="40"/>
      <c r="CM1019" s="40"/>
    </row>
    <row r="1020" spans="1:91" x14ac:dyDescent="0.3">
      <c r="A1020" s="6" t="s">
        <v>427</v>
      </c>
      <c r="B1020" s="7">
        <v>140900</v>
      </c>
      <c r="C1020" s="7">
        <v>252400</v>
      </c>
      <c r="D1020" s="8">
        <v>55.8</v>
      </c>
      <c r="E1020" s="8">
        <v>4.4000000000000004</v>
      </c>
      <c r="F1020" s="7">
        <v>202200</v>
      </c>
      <c r="G1020" s="7">
        <v>252400</v>
      </c>
      <c r="H1020" s="8">
        <v>80.099999999999994</v>
      </c>
      <c r="I1020" s="8">
        <v>3.5</v>
      </c>
      <c r="J1020" s="7">
        <v>14000</v>
      </c>
      <c r="K1020" s="7">
        <v>252400</v>
      </c>
      <c r="L1020" s="8">
        <v>5.5</v>
      </c>
      <c r="M1020" s="8">
        <v>2</v>
      </c>
      <c r="AA1020" s="24" t="s">
        <v>707</v>
      </c>
      <c r="AB1020" s="25">
        <v>56700</v>
      </c>
      <c r="AC1020" s="25">
        <v>154800</v>
      </c>
      <c r="AD1020" s="26">
        <v>36.700000000000003</v>
      </c>
      <c r="AE1020" s="26">
        <v>4.4000000000000004</v>
      </c>
      <c r="AF1020" s="25">
        <v>10500</v>
      </c>
      <c r="AG1020" s="25">
        <v>154800</v>
      </c>
      <c r="AH1020" s="26">
        <v>6.8</v>
      </c>
      <c r="AI1020" s="26">
        <v>2.2999999999999998</v>
      </c>
      <c r="AJ1020" s="25">
        <v>117300</v>
      </c>
      <c r="AK1020" s="25">
        <v>154800</v>
      </c>
      <c r="AL1020" s="26">
        <v>75.8</v>
      </c>
      <c r="AM1020" s="26">
        <v>3.9</v>
      </c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CA1020" s="40"/>
      <c r="CB1020" s="40"/>
      <c r="CC1020" s="40"/>
      <c r="CD1020" s="40"/>
      <c r="CE1020" s="40"/>
      <c r="CF1020" s="40"/>
      <c r="CG1020" s="40"/>
      <c r="CH1020" s="40"/>
      <c r="CI1020" s="40"/>
      <c r="CJ1020" s="40"/>
      <c r="CK1020" s="40"/>
      <c r="CL1020" s="40"/>
      <c r="CM1020" s="40"/>
    </row>
    <row r="1021" spans="1:91" x14ac:dyDescent="0.3">
      <c r="A1021" s="6" t="s">
        <v>428</v>
      </c>
      <c r="B1021" s="7">
        <v>56700</v>
      </c>
      <c r="C1021" s="7">
        <v>154800</v>
      </c>
      <c r="D1021" s="8">
        <v>36.700000000000003</v>
      </c>
      <c r="E1021" s="8">
        <v>4.4000000000000004</v>
      </c>
      <c r="F1021" s="7">
        <v>117300</v>
      </c>
      <c r="G1021" s="7">
        <v>154800</v>
      </c>
      <c r="H1021" s="8">
        <v>75.8</v>
      </c>
      <c r="I1021" s="8">
        <v>3.9</v>
      </c>
      <c r="J1021" s="7">
        <v>10500</v>
      </c>
      <c r="K1021" s="7">
        <v>154800</v>
      </c>
      <c r="L1021" s="8">
        <v>6.8</v>
      </c>
      <c r="M1021" s="8">
        <v>2.2999999999999998</v>
      </c>
      <c r="AA1021" s="24" t="s">
        <v>708</v>
      </c>
      <c r="AB1021" s="25">
        <v>100100</v>
      </c>
      <c r="AC1021" s="25">
        <v>222700</v>
      </c>
      <c r="AD1021" s="26">
        <v>45</v>
      </c>
      <c r="AE1021" s="26">
        <v>3.9</v>
      </c>
      <c r="AF1021" s="25">
        <v>13800</v>
      </c>
      <c r="AG1021" s="25">
        <v>222700</v>
      </c>
      <c r="AH1021" s="26">
        <v>6.2</v>
      </c>
      <c r="AI1021" s="26">
        <v>1.9</v>
      </c>
      <c r="AJ1021" s="25">
        <v>160600</v>
      </c>
      <c r="AK1021" s="25">
        <v>222700</v>
      </c>
      <c r="AL1021" s="26">
        <v>72.099999999999994</v>
      </c>
      <c r="AM1021" s="26">
        <v>3.5</v>
      </c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CA1021" s="40"/>
      <c r="CB1021" s="40"/>
      <c r="CC1021" s="40"/>
      <c r="CD1021" s="40"/>
      <c r="CE1021" s="40"/>
      <c r="CF1021" s="40"/>
      <c r="CG1021" s="40"/>
      <c r="CH1021" s="40"/>
      <c r="CI1021" s="40"/>
      <c r="CJ1021" s="40"/>
      <c r="CK1021" s="40"/>
      <c r="CL1021" s="40"/>
      <c r="CM1021" s="40"/>
    </row>
    <row r="1022" spans="1:91" x14ac:dyDescent="0.3">
      <c r="A1022" s="6" t="s">
        <v>429</v>
      </c>
      <c r="B1022" s="7">
        <v>100100</v>
      </c>
      <c r="C1022" s="7">
        <v>222700</v>
      </c>
      <c r="D1022" s="8">
        <v>45</v>
      </c>
      <c r="E1022" s="8">
        <v>3.9</v>
      </c>
      <c r="F1022" s="7">
        <v>160600</v>
      </c>
      <c r="G1022" s="7">
        <v>222700</v>
      </c>
      <c r="H1022" s="8">
        <v>72.099999999999994</v>
      </c>
      <c r="I1022" s="8">
        <v>3.5</v>
      </c>
      <c r="J1022" s="7">
        <v>13800</v>
      </c>
      <c r="K1022" s="7">
        <v>222700</v>
      </c>
      <c r="L1022" s="8">
        <v>6.2</v>
      </c>
      <c r="M1022" s="8">
        <v>1.9</v>
      </c>
      <c r="AA1022" s="24" t="s">
        <v>709</v>
      </c>
      <c r="AB1022" s="25">
        <v>99100</v>
      </c>
      <c r="AC1022" s="25">
        <v>202600</v>
      </c>
      <c r="AD1022" s="26">
        <v>48.9</v>
      </c>
      <c r="AE1022" s="26">
        <v>4.3</v>
      </c>
      <c r="AF1022" s="25">
        <v>7200</v>
      </c>
      <c r="AG1022" s="25">
        <v>202600</v>
      </c>
      <c r="AH1022" s="26">
        <v>3.6</v>
      </c>
      <c r="AI1022" s="26">
        <v>1.6</v>
      </c>
      <c r="AJ1022" s="25">
        <v>160800</v>
      </c>
      <c r="AK1022" s="25">
        <v>202600</v>
      </c>
      <c r="AL1022" s="26">
        <v>79.3</v>
      </c>
      <c r="AM1022" s="26">
        <v>3.5</v>
      </c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CA1022" s="40"/>
      <c r="CB1022" s="40"/>
      <c r="CC1022" s="40"/>
      <c r="CD1022" s="40"/>
      <c r="CE1022" s="40"/>
      <c r="CF1022" s="40"/>
      <c r="CG1022" s="40"/>
      <c r="CH1022" s="40"/>
      <c r="CI1022" s="40"/>
      <c r="CJ1022" s="40"/>
      <c r="CK1022" s="40"/>
      <c r="CL1022" s="40"/>
      <c r="CM1022" s="40"/>
    </row>
    <row r="1023" spans="1:91" x14ac:dyDescent="0.3">
      <c r="A1023" s="6" t="s">
        <v>430</v>
      </c>
      <c r="B1023" s="7">
        <v>99100</v>
      </c>
      <c r="C1023" s="7">
        <v>202600</v>
      </c>
      <c r="D1023" s="8">
        <v>48.9</v>
      </c>
      <c r="E1023" s="8">
        <v>4.3</v>
      </c>
      <c r="F1023" s="7">
        <v>160800</v>
      </c>
      <c r="G1023" s="7">
        <v>202600</v>
      </c>
      <c r="H1023" s="8">
        <v>79.3</v>
      </c>
      <c r="I1023" s="8">
        <v>3.5</v>
      </c>
      <c r="J1023" s="7">
        <v>7200</v>
      </c>
      <c r="K1023" s="7">
        <v>202600</v>
      </c>
      <c r="L1023" s="8">
        <v>3.6</v>
      </c>
      <c r="M1023" s="8">
        <v>1.6</v>
      </c>
      <c r="AA1023" s="24" t="s">
        <v>710</v>
      </c>
      <c r="AB1023" s="25">
        <v>118600</v>
      </c>
      <c r="AC1023" s="25">
        <v>247100</v>
      </c>
      <c r="AD1023" s="26">
        <v>48</v>
      </c>
      <c r="AE1023" s="26">
        <v>4.0999999999999996</v>
      </c>
      <c r="AF1023" s="25">
        <v>15600</v>
      </c>
      <c r="AG1023" s="25">
        <v>247100</v>
      </c>
      <c r="AH1023" s="26">
        <v>6.3</v>
      </c>
      <c r="AI1023" s="26">
        <v>2</v>
      </c>
      <c r="AJ1023" s="25">
        <v>190700</v>
      </c>
      <c r="AK1023" s="25">
        <v>247100</v>
      </c>
      <c r="AL1023" s="26">
        <v>77.2</v>
      </c>
      <c r="AM1023" s="26">
        <v>3.5</v>
      </c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CA1023" s="40"/>
      <c r="CB1023" s="40"/>
      <c r="CC1023" s="40"/>
      <c r="CD1023" s="40"/>
      <c r="CE1023" s="40"/>
      <c r="CF1023" s="40"/>
      <c r="CG1023" s="40"/>
      <c r="CH1023" s="40"/>
      <c r="CI1023" s="40"/>
      <c r="CJ1023" s="40"/>
      <c r="CK1023" s="40"/>
      <c r="CL1023" s="40"/>
      <c r="CM1023" s="40"/>
    </row>
    <row r="1024" spans="1:91" x14ac:dyDescent="0.3">
      <c r="A1024" s="6" t="s">
        <v>431</v>
      </c>
      <c r="B1024" s="7">
        <v>118600</v>
      </c>
      <c r="C1024" s="7">
        <v>247100</v>
      </c>
      <c r="D1024" s="8">
        <v>48</v>
      </c>
      <c r="E1024" s="8">
        <v>4.0999999999999996</v>
      </c>
      <c r="F1024" s="7">
        <v>190700</v>
      </c>
      <c r="G1024" s="7">
        <v>247100</v>
      </c>
      <c r="H1024" s="8">
        <v>77.2</v>
      </c>
      <c r="I1024" s="8">
        <v>3.5</v>
      </c>
      <c r="J1024" s="7">
        <v>15600</v>
      </c>
      <c r="K1024" s="7">
        <v>247100</v>
      </c>
      <c r="L1024" s="8">
        <v>6.3</v>
      </c>
      <c r="M1024" s="8">
        <v>2</v>
      </c>
      <c r="AA1024" s="24" t="s">
        <v>711</v>
      </c>
      <c r="AB1024" s="25">
        <v>128200</v>
      </c>
      <c r="AC1024" s="25">
        <v>228700</v>
      </c>
      <c r="AD1024" s="26">
        <v>56.1</v>
      </c>
      <c r="AE1024" s="26">
        <v>4.2</v>
      </c>
      <c r="AF1024" s="25">
        <v>14100</v>
      </c>
      <c r="AG1024" s="25">
        <v>228700</v>
      </c>
      <c r="AH1024" s="26">
        <v>6.2</v>
      </c>
      <c r="AI1024" s="26">
        <v>2</v>
      </c>
      <c r="AJ1024" s="25">
        <v>175200</v>
      </c>
      <c r="AK1024" s="25">
        <v>228700</v>
      </c>
      <c r="AL1024" s="26">
        <v>76.599999999999994</v>
      </c>
      <c r="AM1024" s="26">
        <v>3.6</v>
      </c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CA1024" s="40"/>
      <c r="CB1024" s="40"/>
      <c r="CC1024" s="40"/>
      <c r="CD1024" s="40"/>
      <c r="CE1024" s="40"/>
      <c r="CF1024" s="40"/>
      <c r="CG1024" s="40"/>
      <c r="CH1024" s="40"/>
      <c r="CI1024" s="40"/>
      <c r="CJ1024" s="40"/>
      <c r="CK1024" s="40"/>
      <c r="CL1024" s="40"/>
      <c r="CM1024" s="40"/>
    </row>
    <row r="1025" spans="1:91" x14ac:dyDescent="0.3">
      <c r="A1025" s="6" t="s">
        <v>432</v>
      </c>
      <c r="B1025" s="7">
        <v>128200</v>
      </c>
      <c r="C1025" s="7">
        <v>228700</v>
      </c>
      <c r="D1025" s="8">
        <v>56.1</v>
      </c>
      <c r="E1025" s="8">
        <v>4.2</v>
      </c>
      <c r="F1025" s="7">
        <v>175200</v>
      </c>
      <c r="G1025" s="7">
        <v>228700</v>
      </c>
      <c r="H1025" s="8">
        <v>76.599999999999994</v>
      </c>
      <c r="I1025" s="8">
        <v>3.6</v>
      </c>
      <c r="J1025" s="7">
        <v>14100</v>
      </c>
      <c r="K1025" s="7">
        <v>228700</v>
      </c>
      <c r="L1025" s="8">
        <v>6.2</v>
      </c>
      <c r="M1025" s="8">
        <v>2</v>
      </c>
      <c r="AA1025" s="24" t="s">
        <v>712</v>
      </c>
      <c r="AB1025" s="25">
        <v>88300</v>
      </c>
      <c r="AC1025" s="25">
        <v>212900</v>
      </c>
      <c r="AD1025" s="26">
        <v>41.5</v>
      </c>
      <c r="AE1025" s="26">
        <v>4.5</v>
      </c>
      <c r="AF1025" s="25">
        <v>16700</v>
      </c>
      <c r="AG1025" s="25">
        <v>212900</v>
      </c>
      <c r="AH1025" s="26">
        <v>7.9</v>
      </c>
      <c r="AI1025" s="26">
        <v>2.4</v>
      </c>
      <c r="AJ1025" s="25">
        <v>159800</v>
      </c>
      <c r="AK1025" s="25">
        <v>212900</v>
      </c>
      <c r="AL1025" s="26">
        <v>75</v>
      </c>
      <c r="AM1025" s="26">
        <v>3.9</v>
      </c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CA1025" s="40"/>
      <c r="CB1025" s="40"/>
      <c r="CC1025" s="40"/>
      <c r="CD1025" s="40"/>
      <c r="CE1025" s="40"/>
      <c r="CF1025" s="40"/>
      <c r="CG1025" s="40"/>
      <c r="CH1025" s="40"/>
      <c r="CI1025" s="40"/>
      <c r="CJ1025" s="40"/>
      <c r="CK1025" s="40"/>
      <c r="CL1025" s="40"/>
      <c r="CM1025" s="40"/>
    </row>
    <row r="1026" spans="1:91" x14ac:dyDescent="0.3">
      <c r="A1026" s="6" t="s">
        <v>433</v>
      </c>
      <c r="B1026" s="7">
        <v>88300</v>
      </c>
      <c r="C1026" s="7">
        <v>212900</v>
      </c>
      <c r="D1026" s="8">
        <v>41.5</v>
      </c>
      <c r="E1026" s="8">
        <v>4.5</v>
      </c>
      <c r="F1026" s="7">
        <v>159800</v>
      </c>
      <c r="G1026" s="7">
        <v>212900</v>
      </c>
      <c r="H1026" s="8">
        <v>75</v>
      </c>
      <c r="I1026" s="8">
        <v>3.9</v>
      </c>
      <c r="J1026" s="7">
        <v>16700</v>
      </c>
      <c r="K1026" s="7">
        <v>212900</v>
      </c>
      <c r="L1026" s="8">
        <v>7.9</v>
      </c>
      <c r="M1026" s="8">
        <v>2.4</v>
      </c>
      <c r="AA1026" s="24" t="s">
        <v>713</v>
      </c>
      <c r="AB1026" s="25">
        <v>84500</v>
      </c>
      <c r="AC1026" s="25">
        <v>184200</v>
      </c>
      <c r="AD1026" s="26">
        <v>45.9</v>
      </c>
      <c r="AE1026" s="26">
        <v>4.7</v>
      </c>
      <c r="AF1026" s="25">
        <v>11500</v>
      </c>
      <c r="AG1026" s="25">
        <v>184200</v>
      </c>
      <c r="AH1026" s="26">
        <v>6.3</v>
      </c>
      <c r="AI1026" s="26">
        <v>2.2999999999999998</v>
      </c>
      <c r="AJ1026" s="25">
        <v>140300</v>
      </c>
      <c r="AK1026" s="25">
        <v>184200</v>
      </c>
      <c r="AL1026" s="26">
        <v>76.2</v>
      </c>
      <c r="AM1026" s="26">
        <v>4</v>
      </c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CA1026" s="40"/>
      <c r="CB1026" s="40"/>
      <c r="CC1026" s="40"/>
      <c r="CD1026" s="40"/>
      <c r="CE1026" s="40"/>
      <c r="CF1026" s="40"/>
      <c r="CG1026" s="40"/>
      <c r="CH1026" s="40"/>
      <c r="CI1026" s="40"/>
      <c r="CJ1026" s="40"/>
      <c r="CK1026" s="40"/>
      <c r="CL1026" s="40"/>
      <c r="CM1026" s="40"/>
    </row>
    <row r="1027" spans="1:91" x14ac:dyDescent="0.3">
      <c r="A1027" s="6" t="s">
        <v>434</v>
      </c>
      <c r="B1027" s="7">
        <v>84500</v>
      </c>
      <c r="C1027" s="7">
        <v>184200</v>
      </c>
      <c r="D1027" s="8">
        <v>45.9</v>
      </c>
      <c r="E1027" s="8">
        <v>4.7</v>
      </c>
      <c r="F1027" s="7">
        <v>140300</v>
      </c>
      <c r="G1027" s="7">
        <v>184200</v>
      </c>
      <c r="H1027" s="8">
        <v>76.2</v>
      </c>
      <c r="I1027" s="8">
        <v>4</v>
      </c>
      <c r="J1027" s="7">
        <v>11500</v>
      </c>
      <c r="K1027" s="7">
        <v>184200</v>
      </c>
      <c r="L1027" s="8">
        <v>6.3</v>
      </c>
      <c r="M1027" s="8">
        <v>2.2999999999999998</v>
      </c>
      <c r="AA1027" s="24" t="s">
        <v>714</v>
      </c>
      <c r="AB1027" s="25">
        <v>71700</v>
      </c>
      <c r="AC1027" s="25">
        <v>160600</v>
      </c>
      <c r="AD1027" s="26">
        <v>44.7</v>
      </c>
      <c r="AE1027" s="26">
        <v>4.5</v>
      </c>
      <c r="AF1027" s="25">
        <v>4400</v>
      </c>
      <c r="AG1027" s="25">
        <v>160600</v>
      </c>
      <c r="AH1027" s="26">
        <v>2.8</v>
      </c>
      <c r="AI1027" s="26">
        <v>1.5</v>
      </c>
      <c r="AJ1027" s="25">
        <v>128600</v>
      </c>
      <c r="AK1027" s="25">
        <v>160600</v>
      </c>
      <c r="AL1027" s="26">
        <v>80.099999999999994</v>
      </c>
      <c r="AM1027" s="26">
        <v>3.6</v>
      </c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CA1027" s="40"/>
      <c r="CB1027" s="40"/>
      <c r="CC1027" s="40"/>
      <c r="CD1027" s="40"/>
      <c r="CE1027" s="40"/>
      <c r="CF1027" s="40"/>
      <c r="CG1027" s="40"/>
      <c r="CH1027" s="40"/>
      <c r="CI1027" s="40"/>
      <c r="CJ1027" s="40"/>
      <c r="CK1027" s="40"/>
      <c r="CL1027" s="40"/>
      <c r="CM1027" s="40"/>
    </row>
    <row r="1028" spans="1:91" x14ac:dyDescent="0.3">
      <c r="A1028" s="6" t="s">
        <v>435</v>
      </c>
      <c r="B1028" s="7">
        <v>71700</v>
      </c>
      <c r="C1028" s="7">
        <v>160600</v>
      </c>
      <c r="D1028" s="8">
        <v>44.7</v>
      </c>
      <c r="E1028" s="8">
        <v>4.5</v>
      </c>
      <c r="F1028" s="7">
        <v>128600</v>
      </c>
      <c r="G1028" s="7">
        <v>160600</v>
      </c>
      <c r="H1028" s="8">
        <v>80.099999999999994</v>
      </c>
      <c r="I1028" s="8">
        <v>3.6</v>
      </c>
      <c r="J1028" s="7">
        <v>4400</v>
      </c>
      <c r="K1028" s="7">
        <v>160600</v>
      </c>
      <c r="L1028" s="8">
        <v>2.8</v>
      </c>
      <c r="M1028" s="8">
        <v>1.5</v>
      </c>
      <c r="AA1028" s="24" t="s">
        <v>715</v>
      </c>
      <c r="AB1028" s="25">
        <v>43900</v>
      </c>
      <c r="AC1028" s="25">
        <v>157000</v>
      </c>
      <c r="AD1028" s="26">
        <v>28</v>
      </c>
      <c r="AE1028" s="26">
        <v>4.2</v>
      </c>
      <c r="AF1028" s="25">
        <v>12700</v>
      </c>
      <c r="AG1028" s="25">
        <v>157000</v>
      </c>
      <c r="AH1028" s="26">
        <v>8.1</v>
      </c>
      <c r="AI1028" s="26">
        <v>2.6</v>
      </c>
      <c r="AJ1028" s="25">
        <v>106400</v>
      </c>
      <c r="AK1028" s="25">
        <v>157000</v>
      </c>
      <c r="AL1028" s="26">
        <v>67.8</v>
      </c>
      <c r="AM1028" s="26">
        <v>4.4000000000000004</v>
      </c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CA1028" s="40"/>
      <c r="CB1028" s="40"/>
      <c r="CC1028" s="40"/>
      <c r="CD1028" s="40"/>
      <c r="CE1028" s="40"/>
      <c r="CF1028" s="40"/>
      <c r="CG1028" s="40"/>
      <c r="CH1028" s="40"/>
      <c r="CI1028" s="40"/>
      <c r="CJ1028" s="40"/>
      <c r="CK1028" s="40"/>
      <c r="CL1028" s="40"/>
      <c r="CM1028" s="40"/>
    </row>
    <row r="1029" spans="1:91" x14ac:dyDescent="0.3">
      <c r="A1029" s="6" t="s">
        <v>436</v>
      </c>
      <c r="B1029" s="7">
        <v>43900</v>
      </c>
      <c r="C1029" s="7">
        <v>157000</v>
      </c>
      <c r="D1029" s="8">
        <v>28</v>
      </c>
      <c r="E1029" s="8">
        <v>4.2</v>
      </c>
      <c r="F1029" s="7">
        <v>106400</v>
      </c>
      <c r="G1029" s="7">
        <v>157000</v>
      </c>
      <c r="H1029" s="8">
        <v>67.8</v>
      </c>
      <c r="I1029" s="8">
        <v>4.4000000000000004</v>
      </c>
      <c r="J1029" s="7">
        <v>12700</v>
      </c>
      <c r="K1029" s="7">
        <v>157000</v>
      </c>
      <c r="L1029" s="8">
        <v>8.1</v>
      </c>
      <c r="M1029" s="8">
        <v>2.6</v>
      </c>
      <c r="AA1029" s="24" t="s">
        <v>716</v>
      </c>
      <c r="AB1029" s="25">
        <v>88300</v>
      </c>
      <c r="AC1029" s="25">
        <v>197900</v>
      </c>
      <c r="AD1029" s="26">
        <v>44.6</v>
      </c>
      <c r="AE1029" s="26">
        <v>4.5999999999999996</v>
      </c>
      <c r="AF1029" s="25">
        <v>10900</v>
      </c>
      <c r="AG1029" s="25">
        <v>197900</v>
      </c>
      <c r="AH1029" s="26">
        <v>5.5</v>
      </c>
      <c r="AI1029" s="26">
        <v>2.1</v>
      </c>
      <c r="AJ1029" s="25">
        <v>149200</v>
      </c>
      <c r="AK1029" s="25">
        <v>197900</v>
      </c>
      <c r="AL1029" s="26">
        <v>75.400000000000006</v>
      </c>
      <c r="AM1029" s="26">
        <v>3.9</v>
      </c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CA1029" s="40"/>
      <c r="CB1029" s="40"/>
      <c r="CC1029" s="40"/>
      <c r="CD1029" s="40"/>
      <c r="CE1029" s="40"/>
      <c r="CF1029" s="40"/>
      <c r="CG1029" s="40"/>
      <c r="CH1029" s="40"/>
      <c r="CI1029" s="40"/>
      <c r="CJ1029" s="40"/>
      <c r="CK1029" s="40"/>
      <c r="CL1029" s="40"/>
      <c r="CM1029" s="40"/>
    </row>
    <row r="1030" spans="1:91" x14ac:dyDescent="0.3">
      <c r="A1030" s="6" t="s">
        <v>437</v>
      </c>
      <c r="B1030" s="7">
        <v>88300</v>
      </c>
      <c r="C1030" s="7">
        <v>197900</v>
      </c>
      <c r="D1030" s="8">
        <v>44.6</v>
      </c>
      <c r="E1030" s="8">
        <v>4.5999999999999996</v>
      </c>
      <c r="F1030" s="7">
        <v>149200</v>
      </c>
      <c r="G1030" s="7">
        <v>197900</v>
      </c>
      <c r="H1030" s="8">
        <v>75.400000000000006</v>
      </c>
      <c r="I1030" s="8">
        <v>3.9</v>
      </c>
      <c r="J1030" s="7">
        <v>10900</v>
      </c>
      <c r="K1030" s="7">
        <v>197900</v>
      </c>
      <c r="L1030" s="8">
        <v>5.5</v>
      </c>
      <c r="M1030" s="8">
        <v>2.1</v>
      </c>
      <c r="AA1030" s="24" t="s">
        <v>717</v>
      </c>
      <c r="AB1030" s="25">
        <v>92300</v>
      </c>
      <c r="AC1030" s="25">
        <v>184900</v>
      </c>
      <c r="AD1030" s="26">
        <v>49.9</v>
      </c>
      <c r="AE1030" s="26">
        <v>5</v>
      </c>
      <c r="AF1030" s="25">
        <v>12500</v>
      </c>
      <c r="AG1030" s="25">
        <v>184900</v>
      </c>
      <c r="AH1030" s="26">
        <v>6.8</v>
      </c>
      <c r="AI1030" s="26">
        <v>2.5</v>
      </c>
      <c r="AJ1030" s="25">
        <v>137200</v>
      </c>
      <c r="AK1030" s="25">
        <v>184900</v>
      </c>
      <c r="AL1030" s="26">
        <v>74.2</v>
      </c>
      <c r="AM1030" s="26">
        <v>4.4000000000000004</v>
      </c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CA1030" s="40"/>
      <c r="CB1030" s="40"/>
      <c r="CC1030" s="40"/>
      <c r="CD1030" s="40"/>
      <c r="CE1030" s="40"/>
      <c r="CF1030" s="40"/>
      <c r="CG1030" s="40"/>
      <c r="CH1030" s="40"/>
      <c r="CI1030" s="40"/>
      <c r="CJ1030" s="40"/>
      <c r="CK1030" s="40"/>
      <c r="CL1030" s="40"/>
      <c r="CM1030" s="40"/>
    </row>
    <row r="1031" spans="1:91" x14ac:dyDescent="0.3">
      <c r="A1031" s="6" t="s">
        <v>438</v>
      </c>
      <c r="B1031" s="7">
        <v>92300</v>
      </c>
      <c r="C1031" s="7">
        <v>184900</v>
      </c>
      <c r="D1031" s="8">
        <v>49.9</v>
      </c>
      <c r="E1031" s="8">
        <v>5</v>
      </c>
      <c r="F1031" s="7">
        <v>137200</v>
      </c>
      <c r="G1031" s="7">
        <v>184900</v>
      </c>
      <c r="H1031" s="8">
        <v>74.2</v>
      </c>
      <c r="I1031" s="8">
        <v>4.4000000000000004</v>
      </c>
      <c r="J1031" s="7">
        <v>12500</v>
      </c>
      <c r="K1031" s="7">
        <v>184900</v>
      </c>
      <c r="L1031" s="8">
        <v>6.8</v>
      </c>
      <c r="M1031" s="8">
        <v>2.5</v>
      </c>
      <c r="AA1031" s="24" t="s">
        <v>718</v>
      </c>
      <c r="AB1031" s="25">
        <v>63400</v>
      </c>
      <c r="AC1031" s="25">
        <v>118100</v>
      </c>
      <c r="AD1031" s="26">
        <v>53.7</v>
      </c>
      <c r="AE1031" s="26">
        <v>4.7</v>
      </c>
      <c r="AF1031" s="25">
        <v>5600</v>
      </c>
      <c r="AG1031" s="25">
        <v>118100</v>
      </c>
      <c r="AH1031" s="26">
        <v>4.7</v>
      </c>
      <c r="AI1031" s="26">
        <v>2</v>
      </c>
      <c r="AJ1031" s="25">
        <v>97600</v>
      </c>
      <c r="AK1031" s="25">
        <v>118100</v>
      </c>
      <c r="AL1031" s="26">
        <v>82.6</v>
      </c>
      <c r="AM1031" s="26">
        <v>3.6</v>
      </c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CA1031" s="40"/>
      <c r="CB1031" s="40"/>
      <c r="CC1031" s="40"/>
      <c r="CD1031" s="40"/>
      <c r="CE1031" s="40"/>
      <c r="CF1031" s="40"/>
      <c r="CG1031" s="40"/>
      <c r="CH1031" s="40"/>
      <c r="CI1031" s="40"/>
      <c r="CJ1031" s="40"/>
      <c r="CK1031" s="40"/>
      <c r="CL1031" s="40"/>
      <c r="CM1031" s="40"/>
    </row>
    <row r="1032" spans="1:91" x14ac:dyDescent="0.3">
      <c r="A1032" s="6" t="s">
        <v>439</v>
      </c>
      <c r="B1032" s="7">
        <v>63400</v>
      </c>
      <c r="C1032" s="7">
        <v>118100</v>
      </c>
      <c r="D1032" s="8">
        <v>53.7</v>
      </c>
      <c r="E1032" s="8">
        <v>4.7</v>
      </c>
      <c r="F1032" s="7">
        <v>97600</v>
      </c>
      <c r="G1032" s="7">
        <v>118100</v>
      </c>
      <c r="H1032" s="8">
        <v>82.6</v>
      </c>
      <c r="I1032" s="8">
        <v>3.6</v>
      </c>
      <c r="J1032" s="7">
        <v>5600</v>
      </c>
      <c r="K1032" s="7">
        <v>118100</v>
      </c>
      <c r="L1032" s="8">
        <v>4.7</v>
      </c>
      <c r="M1032" s="8">
        <v>2</v>
      </c>
      <c r="AA1032" s="24" t="s">
        <v>719</v>
      </c>
      <c r="AB1032" s="25">
        <v>84100</v>
      </c>
      <c r="AC1032" s="25">
        <v>139100</v>
      </c>
      <c r="AD1032" s="26">
        <v>60.5</v>
      </c>
      <c r="AE1032" s="26">
        <v>4.5999999999999996</v>
      </c>
      <c r="AF1032" s="25">
        <v>7800</v>
      </c>
      <c r="AG1032" s="25">
        <v>139100</v>
      </c>
      <c r="AH1032" s="26">
        <v>5.6</v>
      </c>
      <c r="AI1032" s="26">
        <v>2.2000000000000002</v>
      </c>
      <c r="AJ1032" s="25">
        <v>116700</v>
      </c>
      <c r="AK1032" s="25">
        <v>139100</v>
      </c>
      <c r="AL1032" s="26">
        <v>83.9</v>
      </c>
      <c r="AM1032" s="26">
        <v>3.4</v>
      </c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CA1032" s="40"/>
      <c r="CB1032" s="40"/>
      <c r="CC1032" s="40"/>
      <c r="CD1032" s="40"/>
      <c r="CE1032" s="40"/>
      <c r="CF1032" s="40"/>
      <c r="CG1032" s="40"/>
      <c r="CH1032" s="40"/>
      <c r="CI1032" s="40"/>
      <c r="CJ1032" s="40"/>
      <c r="CK1032" s="40"/>
      <c r="CL1032" s="40"/>
      <c r="CM1032" s="40"/>
    </row>
    <row r="1033" spans="1:91" x14ac:dyDescent="0.3">
      <c r="A1033" s="6" t="s">
        <v>440</v>
      </c>
      <c r="B1033" s="7">
        <v>84100</v>
      </c>
      <c r="C1033" s="7">
        <v>139100</v>
      </c>
      <c r="D1033" s="8">
        <v>60.5</v>
      </c>
      <c r="E1033" s="8">
        <v>4.5999999999999996</v>
      </c>
      <c r="F1033" s="7">
        <v>116700</v>
      </c>
      <c r="G1033" s="7">
        <v>139100</v>
      </c>
      <c r="H1033" s="8">
        <v>83.9</v>
      </c>
      <c r="I1033" s="8">
        <v>3.4</v>
      </c>
      <c r="J1033" s="7">
        <v>7800</v>
      </c>
      <c r="K1033" s="7">
        <v>139100</v>
      </c>
      <c r="L1033" s="8">
        <v>5.6</v>
      </c>
      <c r="M1033" s="8">
        <v>2.2000000000000002</v>
      </c>
      <c r="AA1033" s="24" t="s">
        <v>720</v>
      </c>
      <c r="AB1033" s="25">
        <v>95500</v>
      </c>
      <c r="AC1033" s="25">
        <v>196000</v>
      </c>
      <c r="AD1033" s="26">
        <v>48.7</v>
      </c>
      <c r="AE1033" s="26">
        <v>4</v>
      </c>
      <c r="AF1033" s="25">
        <v>17700</v>
      </c>
      <c r="AG1033" s="25">
        <v>196000</v>
      </c>
      <c r="AH1033" s="26">
        <v>9</v>
      </c>
      <c r="AI1033" s="26">
        <v>2.2999999999999998</v>
      </c>
      <c r="AJ1033" s="25">
        <v>151500</v>
      </c>
      <c r="AK1033" s="25">
        <v>196000</v>
      </c>
      <c r="AL1033" s="26">
        <v>77.3</v>
      </c>
      <c r="AM1033" s="26">
        <v>3.4</v>
      </c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CA1033" s="40"/>
      <c r="CB1033" s="40"/>
      <c r="CC1033" s="40"/>
      <c r="CD1033" s="40"/>
      <c r="CE1033" s="40"/>
      <c r="CF1033" s="40"/>
      <c r="CG1033" s="40"/>
      <c r="CH1033" s="40"/>
      <c r="CI1033" s="40"/>
      <c r="CJ1033" s="40"/>
      <c r="CK1033" s="40"/>
      <c r="CL1033" s="40"/>
      <c r="CM1033" s="40"/>
    </row>
    <row r="1034" spans="1:91" x14ac:dyDescent="0.3">
      <c r="A1034" s="6" t="s">
        <v>441</v>
      </c>
      <c r="B1034" s="7">
        <v>95500</v>
      </c>
      <c r="C1034" s="7">
        <v>196000</v>
      </c>
      <c r="D1034" s="8">
        <v>48.7</v>
      </c>
      <c r="E1034" s="8">
        <v>4</v>
      </c>
      <c r="F1034" s="7">
        <v>151500</v>
      </c>
      <c r="G1034" s="7">
        <v>196000</v>
      </c>
      <c r="H1034" s="8">
        <v>77.3</v>
      </c>
      <c r="I1034" s="8">
        <v>3.4</v>
      </c>
      <c r="J1034" s="7">
        <v>17700</v>
      </c>
      <c r="K1034" s="7">
        <v>196000</v>
      </c>
      <c r="L1034" s="8">
        <v>9</v>
      </c>
      <c r="M1034" s="8">
        <v>2.2999999999999998</v>
      </c>
      <c r="AA1034" s="24" t="s">
        <v>721</v>
      </c>
      <c r="AB1034" s="25">
        <v>92300</v>
      </c>
      <c r="AC1034" s="25">
        <v>129000</v>
      </c>
      <c r="AD1034" s="26">
        <v>71.599999999999994</v>
      </c>
      <c r="AE1034" s="26">
        <v>4.3</v>
      </c>
      <c r="AF1034" s="25">
        <v>2700</v>
      </c>
      <c r="AG1034" s="25">
        <v>129000</v>
      </c>
      <c r="AH1034" s="26">
        <v>2.1</v>
      </c>
      <c r="AI1034" s="25" t="s">
        <v>100</v>
      </c>
      <c r="AJ1034" s="25">
        <v>116100</v>
      </c>
      <c r="AK1034" s="25">
        <v>129000</v>
      </c>
      <c r="AL1034" s="26">
        <v>90</v>
      </c>
      <c r="AM1034" s="26">
        <v>2.9</v>
      </c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CA1034" s="40"/>
      <c r="CB1034" s="40"/>
      <c r="CC1034" s="40"/>
      <c r="CD1034" s="40"/>
      <c r="CE1034" s="40"/>
      <c r="CF1034" s="40"/>
      <c r="CG1034" s="40"/>
      <c r="CH1034" s="40"/>
      <c r="CI1034" s="40"/>
      <c r="CJ1034" s="40"/>
      <c r="CK1034" s="40"/>
      <c r="CL1034" s="40"/>
      <c r="CM1034" s="40"/>
    </row>
    <row r="1035" spans="1:91" x14ac:dyDescent="0.3">
      <c r="A1035" s="6" t="s">
        <v>442</v>
      </c>
      <c r="B1035" s="7">
        <v>92300</v>
      </c>
      <c r="C1035" s="7">
        <v>129000</v>
      </c>
      <c r="D1035" s="8">
        <v>71.599999999999994</v>
      </c>
      <c r="E1035" s="8">
        <v>4.3</v>
      </c>
      <c r="F1035" s="7">
        <v>116100</v>
      </c>
      <c r="G1035" s="7">
        <v>129000</v>
      </c>
      <c r="H1035" s="8">
        <v>90</v>
      </c>
      <c r="I1035" s="8">
        <v>2.9</v>
      </c>
      <c r="J1035" s="7">
        <v>2700</v>
      </c>
      <c r="K1035" s="7">
        <v>129000</v>
      </c>
      <c r="L1035" s="8">
        <v>2.1</v>
      </c>
      <c r="M1035" s="7" t="s">
        <v>100</v>
      </c>
      <c r="AA1035" s="24" t="s">
        <v>722</v>
      </c>
      <c r="AB1035" s="25">
        <v>57500</v>
      </c>
      <c r="AC1035" s="25">
        <v>129800</v>
      </c>
      <c r="AD1035" s="26">
        <v>44.3</v>
      </c>
      <c r="AE1035" s="26">
        <v>4.5999999999999996</v>
      </c>
      <c r="AF1035" s="25">
        <v>8100</v>
      </c>
      <c r="AG1035" s="25">
        <v>129800</v>
      </c>
      <c r="AH1035" s="26">
        <v>6.2</v>
      </c>
      <c r="AI1035" s="26">
        <v>2.2000000000000002</v>
      </c>
      <c r="AJ1035" s="25">
        <v>101500</v>
      </c>
      <c r="AK1035" s="25">
        <v>129800</v>
      </c>
      <c r="AL1035" s="26">
        <v>78.2</v>
      </c>
      <c r="AM1035" s="26">
        <v>3.8</v>
      </c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CA1035" s="40"/>
      <c r="CB1035" s="40"/>
      <c r="CC1035" s="40"/>
      <c r="CD1035" s="40"/>
      <c r="CE1035" s="40"/>
      <c r="CF1035" s="40"/>
      <c r="CG1035" s="40"/>
      <c r="CH1035" s="40"/>
      <c r="CI1035" s="40"/>
      <c r="CJ1035" s="40"/>
      <c r="CK1035" s="40"/>
      <c r="CL1035" s="40"/>
      <c r="CM1035" s="40"/>
    </row>
    <row r="1036" spans="1:91" x14ac:dyDescent="0.3">
      <c r="A1036" s="6" t="s">
        <v>443</v>
      </c>
      <c r="B1036" s="7">
        <v>57500</v>
      </c>
      <c r="C1036" s="7">
        <v>129800</v>
      </c>
      <c r="D1036" s="8">
        <v>44.3</v>
      </c>
      <c r="E1036" s="8">
        <v>4.5999999999999996</v>
      </c>
      <c r="F1036" s="7">
        <v>101500</v>
      </c>
      <c r="G1036" s="7">
        <v>129800</v>
      </c>
      <c r="H1036" s="8">
        <v>78.2</v>
      </c>
      <c r="I1036" s="8">
        <v>3.8</v>
      </c>
      <c r="J1036" s="7">
        <v>8100</v>
      </c>
      <c r="K1036" s="7">
        <v>129800</v>
      </c>
      <c r="L1036" s="8">
        <v>6.2</v>
      </c>
      <c r="M1036" s="8">
        <v>2.2000000000000002</v>
      </c>
      <c r="AA1036" s="24" t="s">
        <v>723</v>
      </c>
      <c r="AB1036" s="25">
        <v>84900</v>
      </c>
      <c r="AC1036" s="25">
        <v>185900</v>
      </c>
      <c r="AD1036" s="26">
        <v>45.7</v>
      </c>
      <c r="AE1036" s="26">
        <v>4.9000000000000004</v>
      </c>
      <c r="AF1036" s="25">
        <v>14400</v>
      </c>
      <c r="AG1036" s="25">
        <v>185900</v>
      </c>
      <c r="AH1036" s="26">
        <v>7.7</v>
      </c>
      <c r="AI1036" s="26">
        <v>2.7</v>
      </c>
      <c r="AJ1036" s="25">
        <v>129300</v>
      </c>
      <c r="AK1036" s="25">
        <v>185900</v>
      </c>
      <c r="AL1036" s="26">
        <v>69.5</v>
      </c>
      <c r="AM1036" s="26">
        <v>4.5999999999999996</v>
      </c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CA1036" s="40"/>
      <c r="CB1036" s="40"/>
      <c r="CC1036" s="40"/>
      <c r="CD1036" s="40"/>
      <c r="CE1036" s="40"/>
      <c r="CF1036" s="40"/>
      <c r="CG1036" s="40"/>
      <c r="CH1036" s="40"/>
      <c r="CI1036" s="40"/>
      <c r="CJ1036" s="40"/>
      <c r="CK1036" s="40"/>
      <c r="CL1036" s="40"/>
      <c r="CM1036" s="40"/>
    </row>
    <row r="1037" spans="1:91" x14ac:dyDescent="0.3">
      <c r="A1037" s="6" t="s">
        <v>444</v>
      </c>
      <c r="B1037" s="7">
        <v>84900</v>
      </c>
      <c r="C1037" s="7">
        <v>185900</v>
      </c>
      <c r="D1037" s="8">
        <v>45.7</v>
      </c>
      <c r="E1037" s="8">
        <v>4.9000000000000004</v>
      </c>
      <c r="F1037" s="7">
        <v>129300</v>
      </c>
      <c r="G1037" s="7">
        <v>185900</v>
      </c>
      <c r="H1037" s="8">
        <v>69.5</v>
      </c>
      <c r="I1037" s="8">
        <v>4.5999999999999996</v>
      </c>
      <c r="J1037" s="7">
        <v>14400</v>
      </c>
      <c r="K1037" s="7">
        <v>185900</v>
      </c>
      <c r="L1037" s="8">
        <v>7.7</v>
      </c>
      <c r="M1037" s="8">
        <v>2.7</v>
      </c>
      <c r="AA1037" s="24" t="s">
        <v>724</v>
      </c>
      <c r="AB1037" s="25">
        <v>30000</v>
      </c>
      <c r="AC1037" s="25">
        <v>76400</v>
      </c>
      <c r="AD1037" s="26">
        <v>39.200000000000003</v>
      </c>
      <c r="AE1037" s="26">
        <v>3</v>
      </c>
      <c r="AF1037" s="25">
        <v>3200</v>
      </c>
      <c r="AG1037" s="25">
        <v>76400</v>
      </c>
      <c r="AH1037" s="26">
        <v>4.0999999999999996</v>
      </c>
      <c r="AI1037" s="26">
        <v>1.2</v>
      </c>
      <c r="AJ1037" s="25">
        <v>59600</v>
      </c>
      <c r="AK1037" s="25">
        <v>76400</v>
      </c>
      <c r="AL1037" s="26">
        <v>78</v>
      </c>
      <c r="AM1037" s="26">
        <v>2.5</v>
      </c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CA1037" s="40"/>
      <c r="CB1037" s="40"/>
      <c r="CC1037" s="40"/>
      <c r="CD1037" s="40"/>
      <c r="CE1037" s="40"/>
      <c r="CF1037" s="40"/>
      <c r="CG1037" s="40"/>
      <c r="CH1037" s="40"/>
      <c r="CI1037" s="40"/>
      <c r="CJ1037" s="40"/>
      <c r="CK1037" s="40"/>
      <c r="CL1037" s="40"/>
      <c r="CM1037" s="40"/>
    </row>
    <row r="1038" spans="1:91" x14ac:dyDescent="0.3">
      <c r="A1038" s="6" t="s">
        <v>445</v>
      </c>
      <c r="B1038" s="7">
        <v>30000</v>
      </c>
      <c r="C1038" s="7">
        <v>76400</v>
      </c>
      <c r="D1038" s="8">
        <v>39.200000000000003</v>
      </c>
      <c r="E1038" s="8">
        <v>3</v>
      </c>
      <c r="F1038" s="7">
        <v>59600</v>
      </c>
      <c r="G1038" s="7">
        <v>76400</v>
      </c>
      <c r="H1038" s="8">
        <v>78</v>
      </c>
      <c r="I1038" s="8">
        <v>2.5</v>
      </c>
      <c r="J1038" s="7">
        <v>3200</v>
      </c>
      <c r="K1038" s="7">
        <v>76400</v>
      </c>
      <c r="L1038" s="8">
        <v>4.0999999999999996</v>
      </c>
      <c r="M1038" s="8">
        <v>1.2</v>
      </c>
      <c r="AA1038" s="24" t="s">
        <v>725</v>
      </c>
      <c r="AB1038" s="25">
        <v>101000</v>
      </c>
      <c r="AC1038" s="25">
        <v>200700</v>
      </c>
      <c r="AD1038" s="26">
        <v>50.3</v>
      </c>
      <c r="AE1038" s="26">
        <v>3.2</v>
      </c>
      <c r="AF1038" s="25">
        <v>6600</v>
      </c>
      <c r="AG1038" s="25">
        <v>200700</v>
      </c>
      <c r="AH1038" s="26">
        <v>3.3</v>
      </c>
      <c r="AI1038" s="26">
        <v>1.1000000000000001</v>
      </c>
      <c r="AJ1038" s="25">
        <v>168100</v>
      </c>
      <c r="AK1038" s="25">
        <v>200700</v>
      </c>
      <c r="AL1038" s="26">
        <v>83.8</v>
      </c>
      <c r="AM1038" s="26">
        <v>2.2999999999999998</v>
      </c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CA1038" s="40"/>
      <c r="CB1038" s="40"/>
      <c r="CC1038" s="40"/>
      <c r="CD1038" s="40"/>
      <c r="CE1038" s="40"/>
      <c r="CF1038" s="40"/>
      <c r="CG1038" s="40"/>
      <c r="CH1038" s="40"/>
      <c r="CI1038" s="40"/>
      <c r="CJ1038" s="40"/>
      <c r="CK1038" s="40"/>
      <c r="CL1038" s="40"/>
      <c r="CM1038" s="40"/>
    </row>
    <row r="1039" spans="1:91" x14ac:dyDescent="0.3">
      <c r="A1039" s="6" t="s">
        <v>446</v>
      </c>
      <c r="B1039" s="7">
        <v>101000</v>
      </c>
      <c r="C1039" s="7">
        <v>200700</v>
      </c>
      <c r="D1039" s="8">
        <v>50.3</v>
      </c>
      <c r="E1039" s="8">
        <v>3.2</v>
      </c>
      <c r="F1039" s="7">
        <v>168100</v>
      </c>
      <c r="G1039" s="7">
        <v>200700</v>
      </c>
      <c r="H1039" s="8">
        <v>83.8</v>
      </c>
      <c r="I1039" s="8">
        <v>2.2999999999999998</v>
      </c>
      <c r="J1039" s="7">
        <v>6600</v>
      </c>
      <c r="K1039" s="7">
        <v>200700</v>
      </c>
      <c r="L1039" s="8">
        <v>3.3</v>
      </c>
      <c r="M1039" s="8">
        <v>1.1000000000000001</v>
      </c>
      <c r="AA1039" s="24" t="s">
        <v>726</v>
      </c>
      <c r="AB1039" s="25">
        <v>22200</v>
      </c>
      <c r="AC1039" s="25">
        <v>76400</v>
      </c>
      <c r="AD1039" s="26">
        <v>29.1</v>
      </c>
      <c r="AE1039" s="26">
        <v>2.8</v>
      </c>
      <c r="AF1039" s="25">
        <v>5100</v>
      </c>
      <c r="AG1039" s="25">
        <v>76400</v>
      </c>
      <c r="AH1039" s="26">
        <v>6.7</v>
      </c>
      <c r="AI1039" s="26">
        <v>1.5</v>
      </c>
      <c r="AJ1039" s="25">
        <v>56400</v>
      </c>
      <c r="AK1039" s="25">
        <v>76400</v>
      </c>
      <c r="AL1039" s="26">
        <v>73.8</v>
      </c>
      <c r="AM1039" s="26">
        <v>2.7</v>
      </c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CA1039" s="40"/>
      <c r="CB1039" s="40"/>
      <c r="CC1039" s="40"/>
      <c r="CD1039" s="40"/>
      <c r="CE1039" s="40"/>
      <c r="CF1039" s="40"/>
      <c r="CG1039" s="40"/>
      <c r="CH1039" s="40"/>
      <c r="CI1039" s="40"/>
      <c r="CJ1039" s="40"/>
      <c r="CK1039" s="40"/>
      <c r="CL1039" s="40"/>
      <c r="CM1039" s="40"/>
    </row>
    <row r="1040" spans="1:91" x14ac:dyDescent="0.3">
      <c r="A1040" s="6" t="s">
        <v>447</v>
      </c>
      <c r="B1040" s="7">
        <v>22200</v>
      </c>
      <c r="C1040" s="7">
        <v>76400</v>
      </c>
      <c r="D1040" s="8">
        <v>29.1</v>
      </c>
      <c r="E1040" s="8">
        <v>2.8</v>
      </c>
      <c r="F1040" s="7">
        <v>56400</v>
      </c>
      <c r="G1040" s="7">
        <v>76400</v>
      </c>
      <c r="H1040" s="8">
        <v>73.8</v>
      </c>
      <c r="I1040" s="8">
        <v>2.7</v>
      </c>
      <c r="J1040" s="7">
        <v>5100</v>
      </c>
      <c r="K1040" s="7">
        <v>76400</v>
      </c>
      <c r="L1040" s="8">
        <v>6.7</v>
      </c>
      <c r="M1040" s="8">
        <v>1.5</v>
      </c>
      <c r="AA1040" s="24" t="s">
        <v>727</v>
      </c>
      <c r="AB1040" s="25">
        <v>53400</v>
      </c>
      <c r="AC1040" s="25">
        <v>176200</v>
      </c>
      <c r="AD1040" s="26">
        <v>30.3</v>
      </c>
      <c r="AE1040" s="26">
        <v>3.1</v>
      </c>
      <c r="AF1040" s="25">
        <v>13200</v>
      </c>
      <c r="AG1040" s="25">
        <v>176200</v>
      </c>
      <c r="AH1040" s="26">
        <v>7.5</v>
      </c>
      <c r="AI1040" s="26">
        <v>1.8</v>
      </c>
      <c r="AJ1040" s="25">
        <v>129000</v>
      </c>
      <c r="AK1040" s="25">
        <v>176200</v>
      </c>
      <c r="AL1040" s="26">
        <v>73.2</v>
      </c>
      <c r="AM1040" s="26">
        <v>3</v>
      </c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CA1040" s="40"/>
      <c r="CB1040" s="40"/>
      <c r="CC1040" s="40"/>
      <c r="CD1040" s="40"/>
      <c r="CE1040" s="40"/>
      <c r="CF1040" s="40"/>
      <c r="CG1040" s="40"/>
      <c r="CH1040" s="40"/>
      <c r="CI1040" s="40"/>
      <c r="CJ1040" s="40"/>
      <c r="CK1040" s="40"/>
      <c r="CL1040" s="40"/>
      <c r="CM1040" s="40"/>
    </row>
    <row r="1041" spans="1:91" x14ac:dyDescent="0.3">
      <c r="A1041" s="6" t="s">
        <v>448</v>
      </c>
      <c r="B1041" s="7">
        <v>53400</v>
      </c>
      <c r="C1041" s="7">
        <v>176200</v>
      </c>
      <c r="D1041" s="8">
        <v>30.3</v>
      </c>
      <c r="E1041" s="8">
        <v>3.1</v>
      </c>
      <c r="F1041" s="7">
        <v>129000</v>
      </c>
      <c r="G1041" s="7">
        <v>176200</v>
      </c>
      <c r="H1041" s="8">
        <v>73.2</v>
      </c>
      <c r="I1041" s="8">
        <v>3</v>
      </c>
      <c r="J1041" s="7">
        <v>13200</v>
      </c>
      <c r="K1041" s="7">
        <v>176200</v>
      </c>
      <c r="L1041" s="8">
        <v>7.5</v>
      </c>
      <c r="M1041" s="8">
        <v>1.8</v>
      </c>
      <c r="AA1041" s="24" t="s">
        <v>728</v>
      </c>
      <c r="AB1041" s="25">
        <v>59800</v>
      </c>
      <c r="AC1041" s="25">
        <v>167900</v>
      </c>
      <c r="AD1041" s="26">
        <v>35.6</v>
      </c>
      <c r="AE1041" s="26">
        <v>3.1</v>
      </c>
      <c r="AF1041" s="25">
        <v>12800</v>
      </c>
      <c r="AG1041" s="25">
        <v>167900</v>
      </c>
      <c r="AH1041" s="26">
        <v>7.6</v>
      </c>
      <c r="AI1041" s="26">
        <v>1.7</v>
      </c>
      <c r="AJ1041" s="25">
        <v>124600</v>
      </c>
      <c r="AK1041" s="25">
        <v>167900</v>
      </c>
      <c r="AL1041" s="26">
        <v>74.2</v>
      </c>
      <c r="AM1041" s="26">
        <v>2.9</v>
      </c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CA1041" s="40"/>
      <c r="CB1041" s="40"/>
      <c r="CC1041" s="40"/>
      <c r="CD1041" s="40"/>
      <c r="CE1041" s="40"/>
      <c r="CF1041" s="40"/>
      <c r="CG1041" s="40"/>
      <c r="CH1041" s="40"/>
      <c r="CI1041" s="40"/>
      <c r="CJ1041" s="40"/>
      <c r="CK1041" s="40"/>
      <c r="CL1041" s="40"/>
      <c r="CM1041" s="40"/>
    </row>
    <row r="1042" spans="1:91" x14ac:dyDescent="0.3">
      <c r="A1042" s="6" t="s">
        <v>449</v>
      </c>
      <c r="B1042" s="7">
        <v>59800</v>
      </c>
      <c r="C1042" s="7">
        <v>167900</v>
      </c>
      <c r="D1042" s="8">
        <v>35.6</v>
      </c>
      <c r="E1042" s="8">
        <v>3.1</v>
      </c>
      <c r="F1042" s="7">
        <v>124600</v>
      </c>
      <c r="G1042" s="7">
        <v>167900</v>
      </c>
      <c r="H1042" s="8">
        <v>74.2</v>
      </c>
      <c r="I1042" s="8">
        <v>2.9</v>
      </c>
      <c r="J1042" s="7">
        <v>12800</v>
      </c>
      <c r="K1042" s="7">
        <v>167900</v>
      </c>
      <c r="L1042" s="8">
        <v>7.6</v>
      </c>
      <c r="M1042" s="8">
        <v>1.7</v>
      </c>
      <c r="AA1042" s="24" t="s">
        <v>729</v>
      </c>
      <c r="AB1042" s="25">
        <v>48900</v>
      </c>
      <c r="AC1042" s="25">
        <v>141000</v>
      </c>
      <c r="AD1042" s="26">
        <v>34.700000000000003</v>
      </c>
      <c r="AE1042" s="26">
        <v>3</v>
      </c>
      <c r="AF1042" s="25">
        <v>10100</v>
      </c>
      <c r="AG1042" s="25">
        <v>141000</v>
      </c>
      <c r="AH1042" s="26">
        <v>7.2</v>
      </c>
      <c r="AI1042" s="26">
        <v>1.6</v>
      </c>
      <c r="AJ1042" s="25">
        <v>104500</v>
      </c>
      <c r="AK1042" s="25">
        <v>141000</v>
      </c>
      <c r="AL1042" s="26">
        <v>74.099999999999994</v>
      </c>
      <c r="AM1042" s="26">
        <v>2.8</v>
      </c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CA1042" s="40"/>
      <c r="CB1042" s="40"/>
      <c r="CC1042" s="40"/>
      <c r="CD1042" s="40"/>
      <c r="CE1042" s="40"/>
      <c r="CF1042" s="40"/>
      <c r="CG1042" s="40"/>
      <c r="CH1042" s="40"/>
      <c r="CI1042" s="40"/>
      <c r="CJ1042" s="40"/>
      <c r="CK1042" s="40"/>
      <c r="CL1042" s="40"/>
      <c r="CM1042" s="40"/>
    </row>
    <row r="1043" spans="1:91" x14ac:dyDescent="0.3">
      <c r="A1043" s="6" t="s">
        <v>450</v>
      </c>
      <c r="B1043" s="7">
        <v>48900</v>
      </c>
      <c r="C1043" s="7">
        <v>141000</v>
      </c>
      <c r="D1043" s="8">
        <v>34.700000000000003</v>
      </c>
      <c r="E1043" s="8">
        <v>3</v>
      </c>
      <c r="F1043" s="7">
        <v>104500</v>
      </c>
      <c r="G1043" s="7">
        <v>141000</v>
      </c>
      <c r="H1043" s="8">
        <v>74.099999999999994</v>
      </c>
      <c r="I1043" s="8">
        <v>2.8</v>
      </c>
      <c r="J1043" s="7">
        <v>10100</v>
      </c>
      <c r="K1043" s="7">
        <v>141000</v>
      </c>
      <c r="L1043" s="8">
        <v>7.2</v>
      </c>
      <c r="M1043" s="8">
        <v>1.6</v>
      </c>
      <c r="AA1043" s="24" t="s">
        <v>730</v>
      </c>
      <c r="AB1043" s="25">
        <v>55200</v>
      </c>
      <c r="AC1043" s="25">
        <v>110100</v>
      </c>
      <c r="AD1043" s="26">
        <v>50.2</v>
      </c>
      <c r="AE1043" s="26">
        <v>3.4</v>
      </c>
      <c r="AF1043" s="25">
        <v>7200</v>
      </c>
      <c r="AG1043" s="25">
        <v>110100</v>
      </c>
      <c r="AH1043" s="26">
        <v>6.6</v>
      </c>
      <c r="AI1043" s="26">
        <v>1.7</v>
      </c>
      <c r="AJ1043" s="25">
        <v>88100</v>
      </c>
      <c r="AK1043" s="25">
        <v>110100</v>
      </c>
      <c r="AL1043" s="26">
        <v>80</v>
      </c>
      <c r="AM1043" s="26">
        <v>2.8</v>
      </c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CA1043" s="40"/>
      <c r="CB1043" s="40"/>
      <c r="CC1043" s="40"/>
      <c r="CD1043" s="40"/>
      <c r="CE1043" s="40"/>
      <c r="CF1043" s="40"/>
      <c r="CG1043" s="40"/>
      <c r="CH1043" s="40"/>
      <c r="CI1043" s="40"/>
      <c r="CJ1043" s="40"/>
      <c r="CK1043" s="40"/>
      <c r="CL1043" s="40"/>
      <c r="CM1043" s="40"/>
    </row>
    <row r="1044" spans="1:91" x14ac:dyDescent="0.3">
      <c r="A1044" s="6" t="s">
        <v>451</v>
      </c>
      <c r="B1044" s="7">
        <v>55200</v>
      </c>
      <c r="C1044" s="7">
        <v>110100</v>
      </c>
      <c r="D1044" s="8">
        <v>50.2</v>
      </c>
      <c r="E1044" s="8">
        <v>3.4</v>
      </c>
      <c r="F1044" s="7">
        <v>88100</v>
      </c>
      <c r="G1044" s="7">
        <v>110100</v>
      </c>
      <c r="H1044" s="8">
        <v>80</v>
      </c>
      <c r="I1044" s="8">
        <v>2.8</v>
      </c>
      <c r="J1044" s="7">
        <v>7200</v>
      </c>
      <c r="K1044" s="7">
        <v>110100</v>
      </c>
      <c r="L1044" s="8">
        <v>6.6</v>
      </c>
      <c r="M1044" s="8">
        <v>1.7</v>
      </c>
      <c r="AA1044" s="24" t="s">
        <v>731</v>
      </c>
      <c r="AB1044" s="25">
        <v>39500</v>
      </c>
      <c r="AC1044" s="25">
        <v>96000</v>
      </c>
      <c r="AD1044" s="26">
        <v>41.1</v>
      </c>
      <c r="AE1044" s="26">
        <v>3.1</v>
      </c>
      <c r="AF1044" s="25">
        <v>6300</v>
      </c>
      <c r="AG1044" s="25">
        <v>96000</v>
      </c>
      <c r="AH1044" s="26">
        <v>6.5</v>
      </c>
      <c r="AI1044" s="26">
        <v>1.5</v>
      </c>
      <c r="AJ1044" s="25">
        <v>64100</v>
      </c>
      <c r="AK1044" s="25">
        <v>96000</v>
      </c>
      <c r="AL1044" s="26">
        <v>66.8</v>
      </c>
      <c r="AM1044" s="26">
        <v>2.9</v>
      </c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CA1044" s="40"/>
      <c r="CB1044" s="40"/>
      <c r="CC1044" s="40"/>
      <c r="CD1044" s="40"/>
      <c r="CE1044" s="40"/>
      <c r="CF1044" s="40"/>
      <c r="CG1044" s="40"/>
      <c r="CH1044" s="40"/>
      <c r="CI1044" s="40"/>
      <c r="CJ1044" s="40"/>
      <c r="CK1044" s="40"/>
      <c r="CL1044" s="40"/>
      <c r="CM1044" s="40"/>
    </row>
    <row r="1045" spans="1:91" x14ac:dyDescent="0.3">
      <c r="A1045" s="6" t="s">
        <v>452</v>
      </c>
      <c r="B1045" s="7">
        <v>39500</v>
      </c>
      <c r="C1045" s="7">
        <v>96000</v>
      </c>
      <c r="D1045" s="8">
        <v>41.1</v>
      </c>
      <c r="E1045" s="8">
        <v>3.1</v>
      </c>
      <c r="F1045" s="7">
        <v>64100</v>
      </c>
      <c r="G1045" s="7">
        <v>96000</v>
      </c>
      <c r="H1045" s="8">
        <v>66.8</v>
      </c>
      <c r="I1045" s="8">
        <v>2.9</v>
      </c>
      <c r="J1045" s="7">
        <v>6300</v>
      </c>
      <c r="K1045" s="7">
        <v>96000</v>
      </c>
      <c r="L1045" s="8">
        <v>6.5</v>
      </c>
      <c r="M1045" s="8">
        <v>1.5</v>
      </c>
      <c r="AA1045" s="24" t="s">
        <v>732</v>
      </c>
      <c r="AB1045" s="25">
        <v>59900</v>
      </c>
      <c r="AC1045" s="25">
        <v>169700</v>
      </c>
      <c r="AD1045" s="26">
        <v>35.299999999999997</v>
      </c>
      <c r="AE1045" s="26">
        <v>2.9</v>
      </c>
      <c r="AF1045" s="25">
        <v>12200</v>
      </c>
      <c r="AG1045" s="25">
        <v>169700</v>
      </c>
      <c r="AH1045" s="26">
        <v>7.2</v>
      </c>
      <c r="AI1045" s="26">
        <v>1.6</v>
      </c>
      <c r="AJ1045" s="25">
        <v>128300</v>
      </c>
      <c r="AK1045" s="25">
        <v>169700</v>
      </c>
      <c r="AL1045" s="26">
        <v>75.599999999999994</v>
      </c>
      <c r="AM1045" s="26">
        <v>2.6</v>
      </c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CA1045" s="40"/>
      <c r="CB1045" s="40"/>
      <c r="CC1045" s="40"/>
      <c r="CD1045" s="40"/>
      <c r="CE1045" s="40"/>
      <c r="CF1045" s="40"/>
      <c r="CG1045" s="40"/>
      <c r="CH1045" s="40"/>
      <c r="CI1045" s="40"/>
      <c r="CJ1045" s="40"/>
      <c r="CK1045" s="40"/>
      <c r="CL1045" s="40"/>
      <c r="CM1045" s="40"/>
    </row>
    <row r="1046" spans="1:91" x14ac:dyDescent="0.3">
      <c r="A1046" s="6" t="s">
        <v>453</v>
      </c>
      <c r="B1046" s="7">
        <v>59900</v>
      </c>
      <c r="C1046" s="7">
        <v>169700</v>
      </c>
      <c r="D1046" s="8">
        <v>35.299999999999997</v>
      </c>
      <c r="E1046" s="8">
        <v>2.9</v>
      </c>
      <c r="F1046" s="7">
        <v>128300</v>
      </c>
      <c r="G1046" s="7">
        <v>169700</v>
      </c>
      <c r="H1046" s="8">
        <v>75.599999999999994</v>
      </c>
      <c r="I1046" s="8">
        <v>2.6</v>
      </c>
      <c r="J1046" s="7">
        <v>12200</v>
      </c>
      <c r="K1046" s="7">
        <v>169700</v>
      </c>
      <c r="L1046" s="8">
        <v>7.2</v>
      </c>
      <c r="M1046" s="8">
        <v>1.6</v>
      </c>
      <c r="AA1046" s="24" t="s">
        <v>733</v>
      </c>
      <c r="AB1046" s="25">
        <v>48600</v>
      </c>
      <c r="AC1046" s="25">
        <v>95300</v>
      </c>
      <c r="AD1046" s="26">
        <v>50.9</v>
      </c>
      <c r="AE1046" s="26">
        <v>3.5</v>
      </c>
      <c r="AF1046" s="25">
        <v>3800</v>
      </c>
      <c r="AG1046" s="25">
        <v>95300</v>
      </c>
      <c r="AH1046" s="26">
        <v>4</v>
      </c>
      <c r="AI1046" s="26">
        <v>1.4</v>
      </c>
      <c r="AJ1046" s="25">
        <v>77800</v>
      </c>
      <c r="AK1046" s="25">
        <v>95300</v>
      </c>
      <c r="AL1046" s="26">
        <v>81.599999999999994</v>
      </c>
      <c r="AM1046" s="26">
        <v>2.7</v>
      </c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CA1046" s="40"/>
      <c r="CB1046" s="40"/>
      <c r="CC1046" s="40"/>
      <c r="CD1046" s="40"/>
      <c r="CE1046" s="40"/>
      <c r="CF1046" s="40"/>
      <c r="CG1046" s="40"/>
      <c r="CH1046" s="40"/>
      <c r="CI1046" s="40"/>
      <c r="CJ1046" s="40"/>
      <c r="CK1046" s="40"/>
      <c r="CL1046" s="40"/>
      <c r="CM1046" s="40"/>
    </row>
    <row r="1047" spans="1:91" x14ac:dyDescent="0.3">
      <c r="A1047" s="6" t="s">
        <v>454</v>
      </c>
      <c r="B1047" s="7">
        <v>48600</v>
      </c>
      <c r="C1047" s="7">
        <v>95300</v>
      </c>
      <c r="D1047" s="8">
        <v>50.9</v>
      </c>
      <c r="E1047" s="8">
        <v>3.5</v>
      </c>
      <c r="F1047" s="7">
        <v>77800</v>
      </c>
      <c r="G1047" s="7">
        <v>95300</v>
      </c>
      <c r="H1047" s="8">
        <v>81.599999999999994</v>
      </c>
      <c r="I1047" s="8">
        <v>2.7</v>
      </c>
      <c r="J1047" s="7">
        <v>3800</v>
      </c>
      <c r="K1047" s="7">
        <v>95300</v>
      </c>
      <c r="L1047" s="8">
        <v>4</v>
      </c>
      <c r="M1047" s="8">
        <v>1.4</v>
      </c>
      <c r="AA1047" s="24" t="s">
        <v>734</v>
      </c>
      <c r="AB1047" s="25">
        <v>49800</v>
      </c>
      <c r="AC1047" s="25">
        <v>89700</v>
      </c>
      <c r="AD1047" s="26">
        <v>55.5</v>
      </c>
      <c r="AE1047" s="26">
        <v>3.1</v>
      </c>
      <c r="AF1047" s="25">
        <v>3700</v>
      </c>
      <c r="AG1047" s="25">
        <v>89700</v>
      </c>
      <c r="AH1047" s="26">
        <v>4.0999999999999996</v>
      </c>
      <c r="AI1047" s="26">
        <v>1.2</v>
      </c>
      <c r="AJ1047" s="25">
        <v>76300</v>
      </c>
      <c r="AK1047" s="25">
        <v>89700</v>
      </c>
      <c r="AL1047" s="26">
        <v>85</v>
      </c>
      <c r="AM1047" s="26">
        <v>2.2000000000000002</v>
      </c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CA1047" s="40"/>
      <c r="CB1047" s="40"/>
      <c r="CC1047" s="40"/>
      <c r="CD1047" s="40"/>
      <c r="CE1047" s="40"/>
      <c r="CF1047" s="40"/>
      <c r="CG1047" s="40"/>
      <c r="CH1047" s="40"/>
      <c r="CI1047" s="40"/>
      <c r="CJ1047" s="40"/>
      <c r="CK1047" s="40"/>
      <c r="CL1047" s="40"/>
      <c r="CM1047" s="40"/>
    </row>
    <row r="1048" spans="1:91" x14ac:dyDescent="0.3">
      <c r="A1048" s="6" t="s">
        <v>455</v>
      </c>
      <c r="B1048" s="7">
        <v>49800</v>
      </c>
      <c r="C1048" s="7">
        <v>89700</v>
      </c>
      <c r="D1048" s="8">
        <v>55.5</v>
      </c>
      <c r="E1048" s="8">
        <v>3.1</v>
      </c>
      <c r="F1048" s="7">
        <v>76300</v>
      </c>
      <c r="G1048" s="7">
        <v>89700</v>
      </c>
      <c r="H1048" s="8">
        <v>85</v>
      </c>
      <c r="I1048" s="8">
        <v>2.2000000000000002</v>
      </c>
      <c r="J1048" s="7">
        <v>3700</v>
      </c>
      <c r="K1048" s="7">
        <v>89700</v>
      </c>
      <c r="L1048" s="8">
        <v>4.0999999999999996</v>
      </c>
      <c r="M1048" s="8">
        <v>1.2</v>
      </c>
      <c r="AA1048" s="24" t="s">
        <v>735</v>
      </c>
      <c r="AB1048" s="25">
        <v>48700</v>
      </c>
      <c r="AC1048" s="25">
        <v>98200</v>
      </c>
      <c r="AD1048" s="26">
        <v>49.6</v>
      </c>
      <c r="AE1048" s="26">
        <v>3.6</v>
      </c>
      <c r="AF1048" s="25">
        <v>4100</v>
      </c>
      <c r="AG1048" s="25">
        <v>98200</v>
      </c>
      <c r="AH1048" s="26">
        <v>4.0999999999999996</v>
      </c>
      <c r="AI1048" s="26">
        <v>1.4</v>
      </c>
      <c r="AJ1048" s="25">
        <v>85400</v>
      </c>
      <c r="AK1048" s="25">
        <v>98200</v>
      </c>
      <c r="AL1048" s="26">
        <v>87</v>
      </c>
      <c r="AM1048" s="26">
        <v>2.4</v>
      </c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CA1048" s="40"/>
      <c r="CB1048" s="40"/>
      <c r="CC1048" s="40"/>
      <c r="CD1048" s="40"/>
      <c r="CE1048" s="40"/>
      <c r="CF1048" s="40"/>
      <c r="CG1048" s="40"/>
      <c r="CH1048" s="40"/>
      <c r="CI1048" s="40"/>
      <c r="CJ1048" s="40"/>
      <c r="CK1048" s="40"/>
      <c r="CL1048" s="40"/>
      <c r="CM1048" s="40"/>
    </row>
    <row r="1049" spans="1:91" x14ac:dyDescent="0.3">
      <c r="A1049" s="6" t="s">
        <v>456</v>
      </c>
      <c r="B1049" s="7">
        <v>48700</v>
      </c>
      <c r="C1049" s="7">
        <v>98200</v>
      </c>
      <c r="D1049" s="8">
        <v>49.6</v>
      </c>
      <c r="E1049" s="8">
        <v>3.6</v>
      </c>
      <c r="F1049" s="7">
        <v>85400</v>
      </c>
      <c r="G1049" s="7">
        <v>98200</v>
      </c>
      <c r="H1049" s="8">
        <v>87</v>
      </c>
      <c r="I1049" s="8">
        <v>2.4</v>
      </c>
      <c r="J1049" s="7">
        <v>4100</v>
      </c>
      <c r="K1049" s="7">
        <v>98200</v>
      </c>
      <c r="L1049" s="8">
        <v>4.0999999999999996</v>
      </c>
      <c r="M1049" s="8">
        <v>1.4</v>
      </c>
      <c r="AA1049" s="24" t="s">
        <v>932</v>
      </c>
      <c r="AB1049" s="25">
        <v>52400</v>
      </c>
      <c r="AC1049" s="25">
        <v>117500</v>
      </c>
      <c r="AD1049" s="26">
        <v>44.6</v>
      </c>
      <c r="AE1049" s="26">
        <v>5.4</v>
      </c>
      <c r="AF1049" s="25">
        <v>6500</v>
      </c>
      <c r="AG1049" s="25">
        <v>117500</v>
      </c>
      <c r="AH1049" s="26">
        <v>5.5</v>
      </c>
      <c r="AI1049" s="26">
        <v>2.5</v>
      </c>
      <c r="AJ1049" s="25">
        <v>91600</v>
      </c>
      <c r="AK1049" s="25">
        <v>117500</v>
      </c>
      <c r="AL1049" s="26">
        <v>78</v>
      </c>
      <c r="AM1049" s="26">
        <v>4.5</v>
      </c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CA1049" s="40"/>
      <c r="CB1049" s="40"/>
      <c r="CC1049" s="40"/>
      <c r="CD1049" s="40"/>
      <c r="CE1049" s="40"/>
      <c r="CF1049" s="40"/>
      <c r="CG1049" s="40"/>
      <c r="CH1049" s="40"/>
      <c r="CI1049" s="40"/>
      <c r="CJ1049" s="40"/>
      <c r="CK1049" s="40"/>
      <c r="CL1049" s="40"/>
      <c r="CM1049" s="40"/>
    </row>
    <row r="1050" spans="1:91" x14ac:dyDescent="0.3">
      <c r="A1050" s="6" t="s">
        <v>457</v>
      </c>
      <c r="B1050" s="7">
        <v>52400</v>
      </c>
      <c r="C1050" s="7">
        <v>117500</v>
      </c>
      <c r="D1050" s="8">
        <v>44.6</v>
      </c>
      <c r="E1050" s="8">
        <v>5.4</v>
      </c>
      <c r="F1050" s="7">
        <v>91600</v>
      </c>
      <c r="G1050" s="7">
        <v>117500</v>
      </c>
      <c r="H1050" s="8">
        <v>78</v>
      </c>
      <c r="I1050" s="8">
        <v>4.5</v>
      </c>
      <c r="J1050" s="7">
        <v>6500</v>
      </c>
      <c r="K1050" s="7">
        <v>117500</v>
      </c>
      <c r="L1050" s="8">
        <v>5.5</v>
      </c>
      <c r="M1050" s="8">
        <v>2.5</v>
      </c>
      <c r="AA1050" s="24" t="s">
        <v>933</v>
      </c>
      <c r="AB1050" s="25">
        <v>29600</v>
      </c>
      <c r="AC1050" s="25">
        <v>54000</v>
      </c>
      <c r="AD1050" s="26">
        <v>54.9</v>
      </c>
      <c r="AE1050" s="26">
        <v>7.1</v>
      </c>
      <c r="AF1050" s="25">
        <v>2100</v>
      </c>
      <c r="AG1050" s="25">
        <v>54000</v>
      </c>
      <c r="AH1050" s="26">
        <v>4</v>
      </c>
      <c r="AI1050" s="25" t="s">
        <v>100</v>
      </c>
      <c r="AJ1050" s="25">
        <v>45500</v>
      </c>
      <c r="AK1050" s="25">
        <v>54000</v>
      </c>
      <c r="AL1050" s="26">
        <v>84.3</v>
      </c>
      <c r="AM1050" s="26">
        <v>5.2</v>
      </c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CA1050" s="40"/>
      <c r="CB1050" s="40"/>
      <c r="CC1050" s="40"/>
      <c r="CD1050" s="40"/>
      <c r="CE1050" s="40"/>
      <c r="CF1050" s="40"/>
      <c r="CG1050" s="40"/>
      <c r="CH1050" s="40"/>
      <c r="CI1050" s="40"/>
      <c r="CJ1050" s="40"/>
      <c r="CK1050" s="40"/>
      <c r="CL1050" s="40"/>
      <c r="CM1050" s="40"/>
    </row>
    <row r="1051" spans="1:91" x14ac:dyDescent="0.3">
      <c r="A1051" s="6" t="s">
        <v>458</v>
      </c>
      <c r="B1051" s="7">
        <v>29600</v>
      </c>
      <c r="C1051" s="7">
        <v>54000</v>
      </c>
      <c r="D1051" s="8">
        <v>54.9</v>
      </c>
      <c r="E1051" s="8">
        <v>7.1</v>
      </c>
      <c r="F1051" s="7">
        <v>45500</v>
      </c>
      <c r="G1051" s="7">
        <v>54000</v>
      </c>
      <c r="H1051" s="8">
        <v>84.3</v>
      </c>
      <c r="I1051" s="8">
        <v>5.2</v>
      </c>
      <c r="J1051" s="7">
        <v>2100</v>
      </c>
      <c r="K1051" s="7">
        <v>54000</v>
      </c>
      <c r="L1051" s="8">
        <v>4</v>
      </c>
      <c r="M1051" s="7" t="s">
        <v>100</v>
      </c>
      <c r="AA1051" s="24" t="s">
        <v>934</v>
      </c>
      <c r="AB1051" s="25">
        <v>20800</v>
      </c>
      <c r="AC1051" s="25">
        <v>40400</v>
      </c>
      <c r="AD1051" s="26">
        <v>51.6</v>
      </c>
      <c r="AE1051" s="26">
        <v>9.8000000000000007</v>
      </c>
      <c r="AF1051" s="25" t="s">
        <v>102</v>
      </c>
      <c r="AG1051" s="25">
        <v>40400</v>
      </c>
      <c r="AH1051" s="25" t="s">
        <v>102</v>
      </c>
      <c r="AI1051" s="25" t="s">
        <v>102</v>
      </c>
      <c r="AJ1051" s="25">
        <v>30900</v>
      </c>
      <c r="AK1051" s="25">
        <v>40400</v>
      </c>
      <c r="AL1051" s="26">
        <v>76.5</v>
      </c>
      <c r="AM1051" s="26">
        <v>8.4</v>
      </c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CA1051" s="40"/>
      <c r="CB1051" s="40"/>
      <c r="CC1051" s="40"/>
      <c r="CD1051" s="40"/>
      <c r="CE1051" s="40"/>
      <c r="CF1051" s="40"/>
      <c r="CG1051" s="40"/>
      <c r="CH1051" s="40"/>
      <c r="CI1051" s="40"/>
      <c r="CJ1051" s="40"/>
      <c r="CK1051" s="40"/>
      <c r="CL1051" s="40"/>
      <c r="CM1051" s="40"/>
    </row>
    <row r="1052" spans="1:91" x14ac:dyDescent="0.3">
      <c r="A1052" s="6" t="s">
        <v>459</v>
      </c>
      <c r="B1052" s="7">
        <v>20800</v>
      </c>
      <c r="C1052" s="7">
        <v>40400</v>
      </c>
      <c r="D1052" s="8">
        <v>51.6</v>
      </c>
      <c r="E1052" s="8">
        <v>9.8000000000000007</v>
      </c>
      <c r="F1052" s="7">
        <v>30900</v>
      </c>
      <c r="G1052" s="7">
        <v>40400</v>
      </c>
      <c r="H1052" s="8">
        <v>76.5</v>
      </c>
      <c r="I1052" s="8">
        <v>8.4</v>
      </c>
      <c r="J1052" s="7" t="s">
        <v>102</v>
      </c>
      <c r="K1052" s="7">
        <v>40400</v>
      </c>
      <c r="L1052" s="7" t="s">
        <v>102</v>
      </c>
      <c r="M1052" s="7" t="s">
        <v>102</v>
      </c>
      <c r="AA1052" s="24" t="s">
        <v>935</v>
      </c>
      <c r="AB1052" s="25">
        <v>51700</v>
      </c>
      <c r="AC1052" s="25">
        <v>109700</v>
      </c>
      <c r="AD1052" s="26">
        <v>47.2</v>
      </c>
      <c r="AE1052" s="26">
        <v>5.5</v>
      </c>
      <c r="AF1052" s="25">
        <v>4400</v>
      </c>
      <c r="AG1052" s="25">
        <v>109700</v>
      </c>
      <c r="AH1052" s="26">
        <v>4</v>
      </c>
      <c r="AI1052" s="26">
        <v>2.2000000000000002</v>
      </c>
      <c r="AJ1052" s="25">
        <v>89500</v>
      </c>
      <c r="AK1052" s="25">
        <v>109700</v>
      </c>
      <c r="AL1052" s="26">
        <v>81.599999999999994</v>
      </c>
      <c r="AM1052" s="26">
        <v>4.2</v>
      </c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CA1052" s="40"/>
      <c r="CB1052" s="40"/>
      <c r="CC1052" s="40"/>
      <c r="CD1052" s="40"/>
      <c r="CE1052" s="40"/>
      <c r="CF1052" s="40"/>
      <c r="CG1052" s="40"/>
      <c r="CH1052" s="40"/>
      <c r="CI1052" s="40"/>
      <c r="CJ1052" s="40"/>
      <c r="CK1052" s="40"/>
      <c r="CL1052" s="40"/>
      <c r="CM1052" s="40"/>
    </row>
    <row r="1053" spans="1:91" x14ac:dyDescent="0.3">
      <c r="A1053" s="6" t="s">
        <v>460</v>
      </c>
      <c r="B1053" s="7">
        <v>51700</v>
      </c>
      <c r="C1053" s="7">
        <v>109700</v>
      </c>
      <c r="D1053" s="8">
        <v>47.2</v>
      </c>
      <c r="E1053" s="8">
        <v>5.5</v>
      </c>
      <c r="F1053" s="7">
        <v>89500</v>
      </c>
      <c r="G1053" s="7">
        <v>109700</v>
      </c>
      <c r="H1053" s="8">
        <v>81.599999999999994</v>
      </c>
      <c r="I1053" s="8">
        <v>4.2</v>
      </c>
      <c r="J1053" s="7">
        <v>4400</v>
      </c>
      <c r="K1053" s="7">
        <v>109700</v>
      </c>
      <c r="L1053" s="8">
        <v>4</v>
      </c>
      <c r="M1053" s="8">
        <v>2.2000000000000002</v>
      </c>
      <c r="AA1053" s="24" t="s">
        <v>936</v>
      </c>
      <c r="AB1053" s="25">
        <v>20300</v>
      </c>
      <c r="AC1053" s="25">
        <v>58500</v>
      </c>
      <c r="AD1053" s="26">
        <v>34.700000000000003</v>
      </c>
      <c r="AE1053" s="26">
        <v>7.7</v>
      </c>
      <c r="AF1053" s="25">
        <v>3500</v>
      </c>
      <c r="AG1053" s="25">
        <v>58500</v>
      </c>
      <c r="AH1053" s="26">
        <v>6</v>
      </c>
      <c r="AI1053" s="26">
        <v>3.9</v>
      </c>
      <c r="AJ1053" s="25">
        <v>43600</v>
      </c>
      <c r="AK1053" s="25">
        <v>58500</v>
      </c>
      <c r="AL1053" s="26">
        <v>74.5</v>
      </c>
      <c r="AM1053" s="26">
        <v>7.1</v>
      </c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CA1053" s="40"/>
      <c r="CB1053" s="40"/>
      <c r="CC1053" s="40"/>
      <c r="CD1053" s="40"/>
      <c r="CE1053" s="40"/>
      <c r="CF1053" s="40"/>
      <c r="CG1053" s="40"/>
      <c r="CH1053" s="40"/>
      <c r="CI1053" s="40"/>
      <c r="CJ1053" s="40"/>
      <c r="CK1053" s="40"/>
      <c r="CL1053" s="40"/>
      <c r="CM1053" s="40"/>
    </row>
    <row r="1054" spans="1:91" x14ac:dyDescent="0.3">
      <c r="A1054" s="6" t="s">
        <v>461</v>
      </c>
      <c r="B1054" s="7">
        <v>20300</v>
      </c>
      <c r="C1054" s="7">
        <v>58500</v>
      </c>
      <c r="D1054" s="8">
        <v>34.700000000000003</v>
      </c>
      <c r="E1054" s="8">
        <v>7.7</v>
      </c>
      <c r="F1054" s="7">
        <v>43600</v>
      </c>
      <c r="G1054" s="7">
        <v>58500</v>
      </c>
      <c r="H1054" s="8">
        <v>74.5</v>
      </c>
      <c r="I1054" s="8">
        <v>7.1</v>
      </c>
      <c r="J1054" s="7">
        <v>3500</v>
      </c>
      <c r="K1054" s="7">
        <v>58500</v>
      </c>
      <c r="L1054" s="8">
        <v>6</v>
      </c>
      <c r="M1054" s="8">
        <v>3.9</v>
      </c>
      <c r="AA1054" s="24" t="s">
        <v>937</v>
      </c>
      <c r="AB1054" s="25">
        <v>17000</v>
      </c>
      <c r="AC1054" s="25">
        <v>57000</v>
      </c>
      <c r="AD1054" s="26">
        <v>29.7</v>
      </c>
      <c r="AE1054" s="26">
        <v>8.4</v>
      </c>
      <c r="AF1054" s="25">
        <v>6700</v>
      </c>
      <c r="AG1054" s="25">
        <v>57000</v>
      </c>
      <c r="AH1054" s="26">
        <v>11.7</v>
      </c>
      <c r="AI1054" s="26">
        <v>5.9</v>
      </c>
      <c r="AJ1054" s="25">
        <v>34500</v>
      </c>
      <c r="AK1054" s="25">
        <v>57000</v>
      </c>
      <c r="AL1054" s="26">
        <v>60.5</v>
      </c>
      <c r="AM1054" s="26">
        <v>9</v>
      </c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CA1054" s="40"/>
      <c r="CB1054" s="40"/>
      <c r="CC1054" s="40"/>
      <c r="CD1054" s="40"/>
      <c r="CE1054" s="40"/>
      <c r="CF1054" s="40"/>
      <c r="CG1054" s="40"/>
      <c r="CH1054" s="40"/>
      <c r="CI1054" s="40"/>
      <c r="CJ1054" s="40"/>
      <c r="CK1054" s="40"/>
      <c r="CL1054" s="40"/>
      <c r="CM1054" s="40"/>
    </row>
    <row r="1055" spans="1:91" x14ac:dyDescent="0.3">
      <c r="A1055" s="6" t="s">
        <v>462</v>
      </c>
      <c r="B1055" s="7">
        <v>17000</v>
      </c>
      <c r="C1055" s="7">
        <v>57000</v>
      </c>
      <c r="D1055" s="8">
        <v>29.7</v>
      </c>
      <c r="E1055" s="8">
        <v>8.4</v>
      </c>
      <c r="F1055" s="7">
        <v>34500</v>
      </c>
      <c r="G1055" s="7">
        <v>57000</v>
      </c>
      <c r="H1055" s="8">
        <v>60.5</v>
      </c>
      <c r="I1055" s="8">
        <v>9</v>
      </c>
      <c r="J1055" s="7">
        <v>6700</v>
      </c>
      <c r="K1055" s="7">
        <v>57000</v>
      </c>
      <c r="L1055" s="8">
        <v>11.7</v>
      </c>
      <c r="M1055" s="8">
        <v>5.9</v>
      </c>
      <c r="AA1055" s="24" t="s">
        <v>938</v>
      </c>
      <c r="AB1055" s="25">
        <v>25000</v>
      </c>
      <c r="AC1055" s="25">
        <v>57500</v>
      </c>
      <c r="AD1055" s="26">
        <v>43.5</v>
      </c>
      <c r="AE1055" s="26">
        <v>7.7</v>
      </c>
      <c r="AF1055" s="25">
        <v>2800</v>
      </c>
      <c r="AG1055" s="25">
        <v>57500</v>
      </c>
      <c r="AH1055" s="26">
        <v>4.9000000000000004</v>
      </c>
      <c r="AI1055" s="25" t="s">
        <v>100</v>
      </c>
      <c r="AJ1055" s="25">
        <v>43900</v>
      </c>
      <c r="AK1055" s="25">
        <v>57500</v>
      </c>
      <c r="AL1055" s="26">
        <v>76.3</v>
      </c>
      <c r="AM1055" s="26">
        <v>6.6</v>
      </c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CA1055" s="40"/>
      <c r="CB1055" s="40"/>
      <c r="CC1055" s="40"/>
      <c r="CD1055" s="40"/>
      <c r="CE1055" s="40"/>
      <c r="CF1055" s="40"/>
      <c r="CG1055" s="40"/>
      <c r="CH1055" s="40"/>
      <c r="CI1055" s="40"/>
      <c r="CJ1055" s="40"/>
      <c r="CK1055" s="40"/>
      <c r="CL1055" s="40"/>
      <c r="CM1055" s="40"/>
    </row>
    <row r="1056" spans="1:91" x14ac:dyDescent="0.3">
      <c r="A1056" s="6" t="s">
        <v>463</v>
      </c>
      <c r="B1056" s="7">
        <v>25000</v>
      </c>
      <c r="C1056" s="7">
        <v>57500</v>
      </c>
      <c r="D1056" s="8">
        <v>43.5</v>
      </c>
      <c r="E1056" s="8">
        <v>7.7</v>
      </c>
      <c r="F1056" s="7">
        <v>43900</v>
      </c>
      <c r="G1056" s="7">
        <v>57500</v>
      </c>
      <c r="H1056" s="8">
        <v>76.3</v>
      </c>
      <c r="I1056" s="8">
        <v>6.6</v>
      </c>
      <c r="J1056" s="7">
        <v>2800</v>
      </c>
      <c r="K1056" s="7">
        <v>57500</v>
      </c>
      <c r="L1056" s="8">
        <v>4.9000000000000004</v>
      </c>
      <c r="M1056" s="7" t="s">
        <v>100</v>
      </c>
      <c r="AA1056" s="24" t="s">
        <v>939</v>
      </c>
      <c r="AB1056" s="25">
        <v>17100</v>
      </c>
      <c r="AC1056" s="25">
        <v>49300</v>
      </c>
      <c r="AD1056" s="26">
        <v>34.700000000000003</v>
      </c>
      <c r="AE1056" s="26">
        <v>7.9</v>
      </c>
      <c r="AF1056" s="25">
        <v>2500</v>
      </c>
      <c r="AG1056" s="25">
        <v>49300</v>
      </c>
      <c r="AH1056" s="26">
        <v>5.0999999999999996</v>
      </c>
      <c r="AI1056" s="25" t="s">
        <v>100</v>
      </c>
      <c r="AJ1056" s="25">
        <v>37900</v>
      </c>
      <c r="AK1056" s="25">
        <v>49300</v>
      </c>
      <c r="AL1056" s="26">
        <v>76.8</v>
      </c>
      <c r="AM1056" s="26">
        <v>7</v>
      </c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CA1056" s="40"/>
      <c r="CB1056" s="40"/>
      <c r="CC1056" s="40"/>
      <c r="CD1056" s="40"/>
      <c r="CE1056" s="40"/>
      <c r="CF1056" s="40"/>
      <c r="CG1056" s="40"/>
      <c r="CH1056" s="40"/>
      <c r="CI1056" s="40"/>
      <c r="CJ1056" s="40"/>
      <c r="CK1056" s="40"/>
      <c r="CL1056" s="40"/>
      <c r="CM1056" s="40"/>
    </row>
    <row r="1057" spans="1:91" x14ac:dyDescent="0.3">
      <c r="A1057" s="6" t="s">
        <v>464</v>
      </c>
      <c r="B1057" s="7">
        <v>17100</v>
      </c>
      <c r="C1057" s="7">
        <v>49300</v>
      </c>
      <c r="D1057" s="8">
        <v>34.700000000000003</v>
      </c>
      <c r="E1057" s="8">
        <v>7.9</v>
      </c>
      <c r="F1057" s="7">
        <v>37900</v>
      </c>
      <c r="G1057" s="7">
        <v>49300</v>
      </c>
      <c r="H1057" s="8">
        <v>76.8</v>
      </c>
      <c r="I1057" s="8">
        <v>7</v>
      </c>
      <c r="J1057" s="7">
        <v>2500</v>
      </c>
      <c r="K1057" s="7">
        <v>49300</v>
      </c>
      <c r="L1057" s="8">
        <v>5.0999999999999996</v>
      </c>
      <c r="M1057" s="7" t="s">
        <v>100</v>
      </c>
      <c r="AA1057" s="24" t="s">
        <v>940</v>
      </c>
      <c r="AB1057" s="25">
        <v>26600</v>
      </c>
      <c r="AC1057" s="25">
        <v>88900</v>
      </c>
      <c r="AD1057" s="26">
        <v>30</v>
      </c>
      <c r="AE1057" s="26">
        <v>5.4</v>
      </c>
      <c r="AF1057" s="25">
        <v>4700</v>
      </c>
      <c r="AG1057" s="25">
        <v>88900</v>
      </c>
      <c r="AH1057" s="26">
        <v>5.3</v>
      </c>
      <c r="AI1057" s="26">
        <v>2.6</v>
      </c>
      <c r="AJ1057" s="25">
        <v>67100</v>
      </c>
      <c r="AK1057" s="25">
        <v>88900</v>
      </c>
      <c r="AL1057" s="26">
        <v>75.5</v>
      </c>
      <c r="AM1057" s="26">
        <v>5</v>
      </c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CA1057" s="40"/>
      <c r="CB1057" s="40"/>
      <c r="CC1057" s="40"/>
      <c r="CD1057" s="40"/>
      <c r="CE1057" s="40"/>
      <c r="CF1057" s="40"/>
      <c r="CG1057" s="40"/>
      <c r="CH1057" s="40"/>
      <c r="CI1057" s="40"/>
      <c r="CJ1057" s="40"/>
      <c r="CK1057" s="40"/>
      <c r="CL1057" s="40"/>
      <c r="CM1057" s="40"/>
    </row>
    <row r="1058" spans="1:91" x14ac:dyDescent="0.3">
      <c r="A1058" s="6" t="s">
        <v>465</v>
      </c>
      <c r="B1058" s="7">
        <v>26600</v>
      </c>
      <c r="C1058" s="7">
        <v>88900</v>
      </c>
      <c r="D1058" s="8">
        <v>30</v>
      </c>
      <c r="E1058" s="8">
        <v>5.4</v>
      </c>
      <c r="F1058" s="7">
        <v>67100</v>
      </c>
      <c r="G1058" s="7">
        <v>88900</v>
      </c>
      <c r="H1058" s="8">
        <v>75.5</v>
      </c>
      <c r="I1058" s="8">
        <v>5</v>
      </c>
      <c r="J1058" s="7">
        <v>4700</v>
      </c>
      <c r="K1058" s="7">
        <v>88900</v>
      </c>
      <c r="L1058" s="8">
        <v>5.3</v>
      </c>
      <c r="M1058" s="8">
        <v>2.6</v>
      </c>
      <c r="AA1058" s="24" t="s">
        <v>941</v>
      </c>
      <c r="AB1058" s="25">
        <v>42100</v>
      </c>
      <c r="AC1058" s="25">
        <v>109000</v>
      </c>
      <c r="AD1058" s="26">
        <v>38.6</v>
      </c>
      <c r="AE1058" s="26">
        <v>6.1</v>
      </c>
      <c r="AF1058" s="25">
        <v>3100</v>
      </c>
      <c r="AG1058" s="25">
        <v>109000</v>
      </c>
      <c r="AH1058" s="26">
        <v>2.8</v>
      </c>
      <c r="AI1058" s="25" t="s">
        <v>100</v>
      </c>
      <c r="AJ1058" s="25">
        <v>87700</v>
      </c>
      <c r="AK1058" s="25">
        <v>109000</v>
      </c>
      <c r="AL1058" s="26">
        <v>80.5</v>
      </c>
      <c r="AM1058" s="26">
        <v>4.9000000000000004</v>
      </c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CA1058" s="40"/>
      <c r="CB1058" s="40"/>
      <c r="CC1058" s="40"/>
      <c r="CD1058" s="40"/>
      <c r="CE1058" s="40"/>
      <c r="CF1058" s="40"/>
      <c r="CG1058" s="40"/>
      <c r="CH1058" s="40"/>
      <c r="CI1058" s="40"/>
      <c r="CJ1058" s="40"/>
      <c r="CK1058" s="40"/>
      <c r="CL1058" s="40"/>
      <c r="CM1058" s="40"/>
    </row>
    <row r="1059" spans="1:91" x14ac:dyDescent="0.3">
      <c r="A1059" s="6" t="s">
        <v>466</v>
      </c>
      <c r="B1059" s="7">
        <v>42100</v>
      </c>
      <c r="C1059" s="7">
        <v>109000</v>
      </c>
      <c r="D1059" s="8">
        <v>38.6</v>
      </c>
      <c r="E1059" s="8">
        <v>6.1</v>
      </c>
      <c r="F1059" s="7">
        <v>87700</v>
      </c>
      <c r="G1059" s="7">
        <v>109000</v>
      </c>
      <c r="H1059" s="8">
        <v>80.5</v>
      </c>
      <c r="I1059" s="8">
        <v>4.9000000000000004</v>
      </c>
      <c r="J1059" s="7">
        <v>3100</v>
      </c>
      <c r="K1059" s="7">
        <v>109000</v>
      </c>
      <c r="L1059" s="8">
        <v>2.8</v>
      </c>
      <c r="M1059" s="7" t="s">
        <v>100</v>
      </c>
      <c r="AA1059" s="24" t="s">
        <v>942</v>
      </c>
      <c r="AB1059" s="25">
        <v>29400</v>
      </c>
      <c r="AC1059" s="25">
        <v>67100</v>
      </c>
      <c r="AD1059" s="26">
        <v>43.8</v>
      </c>
      <c r="AE1059" s="26">
        <v>8.4</v>
      </c>
      <c r="AF1059" s="25">
        <v>5100</v>
      </c>
      <c r="AG1059" s="25">
        <v>67100</v>
      </c>
      <c r="AH1059" s="26">
        <v>7.7</v>
      </c>
      <c r="AI1059" s="26">
        <v>4.5</v>
      </c>
      <c r="AJ1059" s="25">
        <v>52700</v>
      </c>
      <c r="AK1059" s="25">
        <v>67100</v>
      </c>
      <c r="AL1059" s="26">
        <v>78.5</v>
      </c>
      <c r="AM1059" s="26">
        <v>7</v>
      </c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CA1059" s="40"/>
      <c r="CB1059" s="40"/>
      <c r="CC1059" s="40"/>
      <c r="CD1059" s="40"/>
      <c r="CE1059" s="40"/>
      <c r="CF1059" s="40"/>
      <c r="CG1059" s="40"/>
      <c r="CH1059" s="40"/>
      <c r="CI1059" s="40"/>
      <c r="CJ1059" s="40"/>
      <c r="CK1059" s="40"/>
      <c r="CL1059" s="40"/>
      <c r="CM1059" s="40"/>
    </row>
    <row r="1060" spans="1:91" x14ac:dyDescent="0.3">
      <c r="A1060" s="6" t="s">
        <v>467</v>
      </c>
      <c r="B1060" s="7">
        <v>29400</v>
      </c>
      <c r="C1060" s="7">
        <v>67100</v>
      </c>
      <c r="D1060" s="8">
        <v>43.8</v>
      </c>
      <c r="E1060" s="8">
        <v>8.4</v>
      </c>
      <c r="F1060" s="7">
        <v>52700</v>
      </c>
      <c r="G1060" s="7">
        <v>67100</v>
      </c>
      <c r="H1060" s="8">
        <v>78.5</v>
      </c>
      <c r="I1060" s="8">
        <v>7</v>
      </c>
      <c r="J1060" s="7">
        <v>5100</v>
      </c>
      <c r="K1060" s="7">
        <v>67100</v>
      </c>
      <c r="L1060" s="8">
        <v>7.7</v>
      </c>
      <c r="M1060" s="8">
        <v>4.5</v>
      </c>
      <c r="AA1060" s="24" t="s">
        <v>943</v>
      </c>
      <c r="AB1060" s="25">
        <v>29700</v>
      </c>
      <c r="AC1060" s="25">
        <v>80900</v>
      </c>
      <c r="AD1060" s="26">
        <v>36.799999999999997</v>
      </c>
      <c r="AE1060" s="26">
        <v>7</v>
      </c>
      <c r="AF1060" s="25" t="s">
        <v>102</v>
      </c>
      <c r="AG1060" s="25">
        <v>80900</v>
      </c>
      <c r="AH1060" s="25" t="s">
        <v>102</v>
      </c>
      <c r="AI1060" s="25" t="s">
        <v>102</v>
      </c>
      <c r="AJ1060" s="25">
        <v>64900</v>
      </c>
      <c r="AK1060" s="25">
        <v>80900</v>
      </c>
      <c r="AL1060" s="26">
        <v>80.3</v>
      </c>
      <c r="AM1060" s="26">
        <v>5.8</v>
      </c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CA1060" s="40"/>
      <c r="CB1060" s="40"/>
      <c r="CC1060" s="40"/>
      <c r="CD1060" s="40"/>
      <c r="CE1060" s="40"/>
      <c r="CF1060" s="40"/>
      <c r="CG1060" s="40"/>
      <c r="CH1060" s="40"/>
      <c r="CI1060" s="40"/>
      <c r="CJ1060" s="40"/>
      <c r="CK1060" s="40"/>
      <c r="CL1060" s="40"/>
      <c r="CM1060" s="40"/>
    </row>
    <row r="1061" spans="1:91" x14ac:dyDescent="0.3">
      <c r="A1061" s="6" t="s">
        <v>468</v>
      </c>
      <c r="B1061" s="7">
        <v>29700</v>
      </c>
      <c r="C1061" s="7">
        <v>80900</v>
      </c>
      <c r="D1061" s="8">
        <v>36.799999999999997</v>
      </c>
      <c r="E1061" s="8">
        <v>7</v>
      </c>
      <c r="F1061" s="7">
        <v>64900</v>
      </c>
      <c r="G1061" s="7">
        <v>80900</v>
      </c>
      <c r="H1061" s="8">
        <v>80.3</v>
      </c>
      <c r="I1061" s="8">
        <v>5.8</v>
      </c>
      <c r="J1061" s="7" t="s">
        <v>102</v>
      </c>
      <c r="K1061" s="7">
        <v>80900</v>
      </c>
      <c r="L1061" s="7" t="s">
        <v>102</v>
      </c>
      <c r="M1061" s="7" t="s">
        <v>102</v>
      </c>
      <c r="AA1061" s="24" t="s">
        <v>944</v>
      </c>
      <c r="AB1061" s="25">
        <v>25700</v>
      </c>
      <c r="AC1061" s="25">
        <v>68300</v>
      </c>
      <c r="AD1061" s="26">
        <v>37.6</v>
      </c>
      <c r="AE1061" s="26">
        <v>7.9</v>
      </c>
      <c r="AF1061" s="25">
        <v>1600</v>
      </c>
      <c r="AG1061" s="25">
        <v>68300</v>
      </c>
      <c r="AH1061" s="26">
        <v>2.2999999999999998</v>
      </c>
      <c r="AI1061" s="25" t="s">
        <v>100</v>
      </c>
      <c r="AJ1061" s="25">
        <v>55300</v>
      </c>
      <c r="AK1061" s="25">
        <v>68300</v>
      </c>
      <c r="AL1061" s="26">
        <v>80.900000000000006</v>
      </c>
      <c r="AM1061" s="26">
        <v>6.4</v>
      </c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CA1061" s="40"/>
      <c r="CB1061" s="40"/>
      <c r="CC1061" s="40"/>
      <c r="CD1061" s="40"/>
      <c r="CE1061" s="40"/>
      <c r="CF1061" s="40"/>
      <c r="CG1061" s="40"/>
      <c r="CH1061" s="40"/>
      <c r="CI1061" s="40"/>
      <c r="CJ1061" s="40"/>
      <c r="CK1061" s="40"/>
      <c r="CL1061" s="40"/>
      <c r="CM1061" s="40"/>
    </row>
    <row r="1062" spans="1:91" x14ac:dyDescent="0.3">
      <c r="A1062" s="6" t="s">
        <v>469</v>
      </c>
      <c r="B1062" s="7">
        <v>25700</v>
      </c>
      <c r="C1062" s="7">
        <v>68300</v>
      </c>
      <c r="D1062" s="8">
        <v>37.6</v>
      </c>
      <c r="E1062" s="8">
        <v>7.9</v>
      </c>
      <c r="F1062" s="7">
        <v>55300</v>
      </c>
      <c r="G1062" s="7">
        <v>68300</v>
      </c>
      <c r="H1062" s="8">
        <v>80.900000000000006</v>
      </c>
      <c r="I1062" s="8">
        <v>6.4</v>
      </c>
      <c r="J1062" s="7">
        <v>1600</v>
      </c>
      <c r="K1062" s="7">
        <v>68300</v>
      </c>
      <c r="L1062" s="8">
        <v>2.2999999999999998</v>
      </c>
      <c r="M1062" s="7" t="s">
        <v>100</v>
      </c>
      <c r="AA1062" s="24" t="s">
        <v>945</v>
      </c>
      <c r="AB1062" s="25">
        <v>12200</v>
      </c>
      <c r="AC1062" s="25">
        <v>52800</v>
      </c>
      <c r="AD1062" s="26">
        <v>23.1</v>
      </c>
      <c r="AE1062" s="26">
        <v>8.8000000000000007</v>
      </c>
      <c r="AF1062" s="25">
        <v>4300</v>
      </c>
      <c r="AG1062" s="25">
        <v>52800</v>
      </c>
      <c r="AH1062" s="26">
        <v>8.1</v>
      </c>
      <c r="AI1062" s="25" t="s">
        <v>100</v>
      </c>
      <c r="AJ1062" s="25">
        <v>37600</v>
      </c>
      <c r="AK1062" s="25">
        <v>52800</v>
      </c>
      <c r="AL1062" s="26">
        <v>71.3</v>
      </c>
      <c r="AM1062" s="26">
        <v>9.4</v>
      </c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CA1062" s="40"/>
      <c r="CB1062" s="40"/>
      <c r="CC1062" s="40"/>
      <c r="CD1062" s="40"/>
      <c r="CE1062" s="40"/>
      <c r="CF1062" s="40"/>
      <c r="CG1062" s="40"/>
      <c r="CH1062" s="40"/>
      <c r="CI1062" s="40"/>
      <c r="CJ1062" s="40"/>
      <c r="CK1062" s="40"/>
      <c r="CL1062" s="40"/>
      <c r="CM1062" s="40"/>
    </row>
    <row r="1063" spans="1:91" x14ac:dyDescent="0.3">
      <c r="A1063" s="6" t="s">
        <v>470</v>
      </c>
      <c r="B1063" s="7">
        <v>12200</v>
      </c>
      <c r="C1063" s="7">
        <v>52800</v>
      </c>
      <c r="D1063" s="8">
        <v>23.1</v>
      </c>
      <c r="E1063" s="8">
        <v>8.8000000000000007</v>
      </c>
      <c r="F1063" s="7">
        <v>37600</v>
      </c>
      <c r="G1063" s="7">
        <v>52800</v>
      </c>
      <c r="H1063" s="8">
        <v>71.3</v>
      </c>
      <c r="I1063" s="8">
        <v>9.4</v>
      </c>
      <c r="J1063" s="7">
        <v>4300</v>
      </c>
      <c r="K1063" s="7">
        <v>52800</v>
      </c>
      <c r="L1063" s="8">
        <v>8.1</v>
      </c>
      <c r="M1063" s="7" t="s">
        <v>100</v>
      </c>
      <c r="AA1063" s="24" t="s">
        <v>946</v>
      </c>
      <c r="AB1063" s="25">
        <v>22600</v>
      </c>
      <c r="AC1063" s="25">
        <v>55600</v>
      </c>
      <c r="AD1063" s="26">
        <v>40.700000000000003</v>
      </c>
      <c r="AE1063" s="26">
        <v>9.4</v>
      </c>
      <c r="AF1063" s="25">
        <v>2800</v>
      </c>
      <c r="AG1063" s="25">
        <v>55600</v>
      </c>
      <c r="AH1063" s="26">
        <v>5.0999999999999996</v>
      </c>
      <c r="AI1063" s="25" t="s">
        <v>100</v>
      </c>
      <c r="AJ1063" s="25">
        <v>46700</v>
      </c>
      <c r="AK1063" s="25">
        <v>55600</v>
      </c>
      <c r="AL1063" s="26">
        <v>84</v>
      </c>
      <c r="AM1063" s="26">
        <v>7</v>
      </c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CA1063" s="40"/>
      <c r="CB1063" s="40"/>
      <c r="CC1063" s="40"/>
      <c r="CD1063" s="40"/>
      <c r="CE1063" s="40"/>
      <c r="CF1063" s="40"/>
      <c r="CG1063" s="40"/>
      <c r="CH1063" s="40"/>
      <c r="CI1063" s="40"/>
      <c r="CJ1063" s="40"/>
      <c r="CK1063" s="40"/>
      <c r="CL1063" s="40"/>
      <c r="CM1063" s="40"/>
    </row>
    <row r="1064" spans="1:91" x14ac:dyDescent="0.3">
      <c r="A1064" s="6" t="s">
        <v>471</v>
      </c>
      <c r="B1064" s="7">
        <v>22600</v>
      </c>
      <c r="C1064" s="7">
        <v>55600</v>
      </c>
      <c r="D1064" s="8">
        <v>40.700000000000003</v>
      </c>
      <c r="E1064" s="8">
        <v>9.4</v>
      </c>
      <c r="F1064" s="7">
        <v>46700</v>
      </c>
      <c r="G1064" s="7">
        <v>55600</v>
      </c>
      <c r="H1064" s="8">
        <v>84</v>
      </c>
      <c r="I1064" s="8">
        <v>7</v>
      </c>
      <c r="J1064" s="7">
        <v>2800</v>
      </c>
      <c r="K1064" s="7">
        <v>55600</v>
      </c>
      <c r="L1064" s="8">
        <v>5.0999999999999996</v>
      </c>
      <c r="M1064" s="7" t="s">
        <v>100</v>
      </c>
      <c r="AA1064" s="24" t="s">
        <v>947</v>
      </c>
      <c r="AB1064" s="25">
        <v>27000</v>
      </c>
      <c r="AC1064" s="25">
        <v>71900</v>
      </c>
      <c r="AD1064" s="26">
        <v>37.5</v>
      </c>
      <c r="AE1064" s="26">
        <v>8.4</v>
      </c>
      <c r="AF1064" s="25">
        <v>3100</v>
      </c>
      <c r="AG1064" s="25">
        <v>71900</v>
      </c>
      <c r="AH1064" s="26">
        <v>4.4000000000000004</v>
      </c>
      <c r="AI1064" s="25" t="s">
        <v>100</v>
      </c>
      <c r="AJ1064" s="25">
        <v>52900</v>
      </c>
      <c r="AK1064" s="25">
        <v>71900</v>
      </c>
      <c r="AL1064" s="26">
        <v>73.5</v>
      </c>
      <c r="AM1064" s="26">
        <v>7.6</v>
      </c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CA1064" s="40"/>
      <c r="CB1064" s="40"/>
      <c r="CC1064" s="40"/>
      <c r="CD1064" s="40"/>
      <c r="CE1064" s="40"/>
      <c r="CF1064" s="40"/>
      <c r="CG1064" s="40"/>
      <c r="CH1064" s="40"/>
      <c r="CI1064" s="40"/>
      <c r="CJ1064" s="40"/>
      <c r="CK1064" s="40"/>
      <c r="CL1064" s="40"/>
      <c r="CM1064" s="40"/>
    </row>
    <row r="1065" spans="1:91" x14ac:dyDescent="0.3">
      <c r="A1065" s="6" t="s">
        <v>472</v>
      </c>
      <c r="B1065" s="7">
        <v>27000</v>
      </c>
      <c r="C1065" s="7">
        <v>71900</v>
      </c>
      <c r="D1065" s="8">
        <v>37.5</v>
      </c>
      <c r="E1065" s="8">
        <v>8.4</v>
      </c>
      <c r="F1065" s="7">
        <v>52900</v>
      </c>
      <c r="G1065" s="7">
        <v>71900</v>
      </c>
      <c r="H1065" s="8">
        <v>73.5</v>
      </c>
      <c r="I1065" s="8">
        <v>7.6</v>
      </c>
      <c r="J1065" s="7">
        <v>3100</v>
      </c>
      <c r="K1065" s="7">
        <v>71900</v>
      </c>
      <c r="L1065" s="8">
        <v>4.4000000000000004</v>
      </c>
      <c r="M1065" s="7" t="s">
        <v>100</v>
      </c>
      <c r="AA1065" s="24" t="s">
        <v>948</v>
      </c>
      <c r="AB1065" s="25">
        <v>31200</v>
      </c>
      <c r="AC1065" s="25">
        <v>101000</v>
      </c>
      <c r="AD1065" s="26">
        <v>30.9</v>
      </c>
      <c r="AE1065" s="26">
        <v>6</v>
      </c>
      <c r="AF1065" s="25">
        <v>9000</v>
      </c>
      <c r="AG1065" s="25">
        <v>101000</v>
      </c>
      <c r="AH1065" s="26">
        <v>8.9</v>
      </c>
      <c r="AI1065" s="26">
        <v>3.7</v>
      </c>
      <c r="AJ1065" s="25">
        <v>70800</v>
      </c>
      <c r="AK1065" s="25">
        <v>101000</v>
      </c>
      <c r="AL1065" s="26">
        <v>70.099999999999994</v>
      </c>
      <c r="AM1065" s="26">
        <v>6</v>
      </c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CA1065" s="40"/>
      <c r="CB1065" s="40"/>
      <c r="CC1065" s="40"/>
      <c r="CD1065" s="40"/>
      <c r="CE1065" s="40"/>
      <c r="CF1065" s="40"/>
      <c r="CG1065" s="40"/>
      <c r="CH1065" s="40"/>
      <c r="CI1065" s="40"/>
      <c r="CJ1065" s="40"/>
      <c r="CK1065" s="40"/>
      <c r="CL1065" s="40"/>
      <c r="CM1065" s="40"/>
    </row>
    <row r="1066" spans="1:91" x14ac:dyDescent="0.3">
      <c r="A1066" s="6" t="s">
        <v>473</v>
      </c>
      <c r="B1066" s="7">
        <v>31200</v>
      </c>
      <c r="C1066" s="7">
        <v>101000</v>
      </c>
      <c r="D1066" s="8">
        <v>30.9</v>
      </c>
      <c r="E1066" s="8">
        <v>6</v>
      </c>
      <c r="F1066" s="7">
        <v>70800</v>
      </c>
      <c r="G1066" s="7">
        <v>101000</v>
      </c>
      <c r="H1066" s="8">
        <v>70.099999999999994</v>
      </c>
      <c r="I1066" s="8">
        <v>6</v>
      </c>
      <c r="J1066" s="7">
        <v>9000</v>
      </c>
      <c r="K1066" s="7">
        <v>101000</v>
      </c>
      <c r="L1066" s="8">
        <v>8.9</v>
      </c>
      <c r="M1066" s="8">
        <v>3.7</v>
      </c>
      <c r="AA1066" s="24" t="s">
        <v>949</v>
      </c>
      <c r="AB1066" s="25">
        <v>21500</v>
      </c>
      <c r="AC1066" s="25">
        <v>64300</v>
      </c>
      <c r="AD1066" s="26">
        <v>33.4</v>
      </c>
      <c r="AE1066" s="26">
        <v>8.6999999999999993</v>
      </c>
      <c r="AF1066" s="25">
        <v>4900</v>
      </c>
      <c r="AG1066" s="25">
        <v>64300</v>
      </c>
      <c r="AH1066" s="26">
        <v>7.5</v>
      </c>
      <c r="AI1066" s="25" t="s">
        <v>100</v>
      </c>
      <c r="AJ1066" s="25">
        <v>48900</v>
      </c>
      <c r="AK1066" s="25">
        <v>64300</v>
      </c>
      <c r="AL1066" s="26">
        <v>76</v>
      </c>
      <c r="AM1066" s="26">
        <v>7.9</v>
      </c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CA1066" s="40"/>
      <c r="CB1066" s="40"/>
      <c r="CC1066" s="40"/>
      <c r="CD1066" s="40"/>
      <c r="CE1066" s="40"/>
      <c r="CF1066" s="40"/>
      <c r="CG1066" s="40"/>
      <c r="CH1066" s="40"/>
      <c r="CI1066" s="40"/>
      <c r="CJ1066" s="40"/>
      <c r="CK1066" s="40"/>
      <c r="CL1066" s="40"/>
      <c r="CM1066" s="40"/>
    </row>
    <row r="1067" spans="1:91" x14ac:dyDescent="0.3">
      <c r="A1067" s="6" t="s">
        <v>474</v>
      </c>
      <c r="B1067" s="7">
        <v>21500</v>
      </c>
      <c r="C1067" s="7">
        <v>64300</v>
      </c>
      <c r="D1067" s="8">
        <v>33.4</v>
      </c>
      <c r="E1067" s="8">
        <v>8.6999999999999993</v>
      </c>
      <c r="F1067" s="7">
        <v>48900</v>
      </c>
      <c r="G1067" s="7">
        <v>64300</v>
      </c>
      <c r="H1067" s="8">
        <v>76</v>
      </c>
      <c r="I1067" s="8">
        <v>7.9</v>
      </c>
      <c r="J1067" s="7">
        <v>4900</v>
      </c>
      <c r="K1067" s="7">
        <v>64300</v>
      </c>
      <c r="L1067" s="8">
        <v>7.5</v>
      </c>
      <c r="M1067" s="7" t="s">
        <v>100</v>
      </c>
      <c r="AA1067" s="24" t="s">
        <v>950</v>
      </c>
      <c r="AB1067" s="25">
        <v>31700</v>
      </c>
      <c r="AC1067" s="25">
        <v>71200</v>
      </c>
      <c r="AD1067" s="26">
        <v>44.5</v>
      </c>
      <c r="AE1067" s="26">
        <v>8.4</v>
      </c>
      <c r="AF1067" s="25">
        <v>2800</v>
      </c>
      <c r="AG1067" s="25">
        <v>71200</v>
      </c>
      <c r="AH1067" s="26">
        <v>4</v>
      </c>
      <c r="AI1067" s="25" t="s">
        <v>100</v>
      </c>
      <c r="AJ1067" s="25">
        <v>56400</v>
      </c>
      <c r="AK1067" s="25">
        <v>71200</v>
      </c>
      <c r="AL1067" s="26">
        <v>79.2</v>
      </c>
      <c r="AM1067" s="26">
        <v>6.8</v>
      </c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CA1067" s="40"/>
      <c r="CB1067" s="40"/>
      <c r="CC1067" s="40"/>
      <c r="CD1067" s="40"/>
      <c r="CE1067" s="40"/>
      <c r="CF1067" s="40"/>
      <c r="CG1067" s="40"/>
      <c r="CH1067" s="40"/>
      <c r="CI1067" s="40"/>
      <c r="CJ1067" s="40"/>
      <c r="CK1067" s="40"/>
      <c r="CL1067" s="40"/>
      <c r="CM1067" s="40"/>
    </row>
    <row r="1068" spans="1:91" x14ac:dyDescent="0.3">
      <c r="A1068" s="6" t="s">
        <v>475</v>
      </c>
      <c r="B1068" s="7">
        <v>31700</v>
      </c>
      <c r="C1068" s="7">
        <v>71200</v>
      </c>
      <c r="D1068" s="8">
        <v>44.5</v>
      </c>
      <c r="E1068" s="8">
        <v>8.4</v>
      </c>
      <c r="F1068" s="7">
        <v>56400</v>
      </c>
      <c r="G1068" s="7">
        <v>71200</v>
      </c>
      <c r="H1068" s="8">
        <v>79.2</v>
      </c>
      <c r="I1068" s="8">
        <v>6.8</v>
      </c>
      <c r="J1068" s="7">
        <v>2800</v>
      </c>
      <c r="K1068" s="7">
        <v>71200</v>
      </c>
      <c r="L1068" s="8">
        <v>4</v>
      </c>
      <c r="M1068" s="7" t="s">
        <v>100</v>
      </c>
      <c r="AA1068" s="24" t="s">
        <v>951</v>
      </c>
      <c r="AB1068" s="25">
        <v>38000</v>
      </c>
      <c r="AC1068" s="25">
        <v>75100</v>
      </c>
      <c r="AD1068" s="26">
        <v>50.6</v>
      </c>
      <c r="AE1068" s="26">
        <v>8</v>
      </c>
      <c r="AF1068" s="25" t="s">
        <v>102</v>
      </c>
      <c r="AG1068" s="25">
        <v>75100</v>
      </c>
      <c r="AH1068" s="25" t="s">
        <v>102</v>
      </c>
      <c r="AI1068" s="25" t="s">
        <v>102</v>
      </c>
      <c r="AJ1068" s="25">
        <v>66400</v>
      </c>
      <c r="AK1068" s="25">
        <v>75100</v>
      </c>
      <c r="AL1068" s="26">
        <v>88.3</v>
      </c>
      <c r="AM1068" s="26">
        <v>5.0999999999999996</v>
      </c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CA1068" s="40"/>
      <c r="CB1068" s="40"/>
      <c r="CC1068" s="40"/>
      <c r="CD1068" s="40"/>
      <c r="CE1068" s="40"/>
      <c r="CF1068" s="40"/>
      <c r="CG1068" s="40"/>
      <c r="CH1068" s="40"/>
      <c r="CI1068" s="40"/>
      <c r="CJ1068" s="40"/>
      <c r="CK1068" s="40"/>
      <c r="CL1068" s="40"/>
      <c r="CM1068" s="40"/>
    </row>
    <row r="1069" spans="1:91" x14ac:dyDescent="0.3">
      <c r="A1069" s="6" t="s">
        <v>476</v>
      </c>
      <c r="B1069" s="7">
        <v>38000</v>
      </c>
      <c r="C1069" s="7">
        <v>75100</v>
      </c>
      <c r="D1069" s="8">
        <v>50.6</v>
      </c>
      <c r="E1069" s="8">
        <v>8</v>
      </c>
      <c r="F1069" s="7">
        <v>66400</v>
      </c>
      <c r="G1069" s="7">
        <v>75100</v>
      </c>
      <c r="H1069" s="8">
        <v>88.3</v>
      </c>
      <c r="I1069" s="8">
        <v>5.0999999999999996</v>
      </c>
      <c r="J1069" s="7" t="s">
        <v>102</v>
      </c>
      <c r="K1069" s="7">
        <v>75100</v>
      </c>
      <c r="L1069" s="7" t="s">
        <v>102</v>
      </c>
      <c r="M1069" s="7" t="s">
        <v>102</v>
      </c>
      <c r="AA1069" s="24" t="s">
        <v>952</v>
      </c>
      <c r="AB1069" s="25">
        <v>21500</v>
      </c>
      <c r="AC1069" s="25">
        <v>73700</v>
      </c>
      <c r="AD1069" s="26">
        <v>29.1</v>
      </c>
      <c r="AE1069" s="26">
        <v>6.5</v>
      </c>
      <c r="AF1069" s="25">
        <v>5800</v>
      </c>
      <c r="AG1069" s="25">
        <v>73700</v>
      </c>
      <c r="AH1069" s="26">
        <v>7.9</v>
      </c>
      <c r="AI1069" s="26">
        <v>3.8</v>
      </c>
      <c r="AJ1069" s="25">
        <v>48600</v>
      </c>
      <c r="AK1069" s="25">
        <v>73700</v>
      </c>
      <c r="AL1069" s="26">
        <v>66</v>
      </c>
      <c r="AM1069" s="26">
        <v>6.8</v>
      </c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CA1069" s="40"/>
      <c r="CB1069" s="40"/>
      <c r="CC1069" s="40"/>
      <c r="CD1069" s="40"/>
      <c r="CE1069" s="40"/>
      <c r="CF1069" s="40"/>
      <c r="CG1069" s="40"/>
      <c r="CH1069" s="40"/>
      <c r="CI1069" s="40"/>
      <c r="CJ1069" s="40"/>
      <c r="CK1069" s="40"/>
      <c r="CL1069" s="40"/>
      <c r="CM1069" s="40"/>
    </row>
    <row r="1070" spans="1:91" x14ac:dyDescent="0.3">
      <c r="A1070" s="6" t="s">
        <v>477</v>
      </c>
      <c r="B1070" s="7">
        <v>21500</v>
      </c>
      <c r="C1070" s="7">
        <v>73700</v>
      </c>
      <c r="D1070" s="8">
        <v>29.1</v>
      </c>
      <c r="E1070" s="8">
        <v>6.5</v>
      </c>
      <c r="F1070" s="7">
        <v>48600</v>
      </c>
      <c r="G1070" s="7">
        <v>73700</v>
      </c>
      <c r="H1070" s="8">
        <v>66</v>
      </c>
      <c r="I1070" s="8">
        <v>6.8</v>
      </c>
      <c r="J1070" s="7">
        <v>5800</v>
      </c>
      <c r="K1070" s="7">
        <v>73700</v>
      </c>
      <c r="L1070" s="8">
        <v>7.9</v>
      </c>
      <c r="M1070" s="8">
        <v>3.8</v>
      </c>
      <c r="AA1070" s="24" t="s">
        <v>953</v>
      </c>
      <c r="AB1070" s="25">
        <v>45600</v>
      </c>
      <c r="AC1070" s="25">
        <v>99300</v>
      </c>
      <c r="AD1070" s="26">
        <v>45.9</v>
      </c>
      <c r="AE1070" s="26">
        <v>7.9</v>
      </c>
      <c r="AF1070" s="25">
        <v>10900</v>
      </c>
      <c r="AG1070" s="25">
        <v>99300</v>
      </c>
      <c r="AH1070" s="26">
        <v>10.9</v>
      </c>
      <c r="AI1070" s="26">
        <v>4.9000000000000004</v>
      </c>
      <c r="AJ1070" s="25">
        <v>73700</v>
      </c>
      <c r="AK1070" s="25">
        <v>99300</v>
      </c>
      <c r="AL1070" s="26">
        <v>74.099999999999994</v>
      </c>
      <c r="AM1070" s="26">
        <v>6.9</v>
      </c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CA1070" s="40"/>
      <c r="CB1070" s="40"/>
      <c r="CC1070" s="40"/>
      <c r="CD1070" s="40"/>
      <c r="CE1070" s="40"/>
      <c r="CF1070" s="40"/>
      <c r="CG1070" s="40"/>
      <c r="CH1070" s="40"/>
      <c r="CI1070" s="40"/>
      <c r="CJ1070" s="40"/>
      <c r="CK1070" s="40"/>
      <c r="CL1070" s="40"/>
      <c r="CM1070" s="40"/>
    </row>
    <row r="1071" spans="1:91" x14ac:dyDescent="0.3">
      <c r="A1071" s="6" t="s">
        <v>478</v>
      </c>
      <c r="B1071" s="7">
        <v>45600</v>
      </c>
      <c r="C1071" s="7">
        <v>99300</v>
      </c>
      <c r="D1071" s="8">
        <v>45.9</v>
      </c>
      <c r="E1071" s="8">
        <v>7.9</v>
      </c>
      <c r="F1071" s="7">
        <v>73700</v>
      </c>
      <c r="G1071" s="7">
        <v>99300</v>
      </c>
      <c r="H1071" s="8">
        <v>74.099999999999994</v>
      </c>
      <c r="I1071" s="8">
        <v>6.9</v>
      </c>
      <c r="J1071" s="7">
        <v>10900</v>
      </c>
      <c r="K1071" s="7">
        <v>99300</v>
      </c>
      <c r="L1071" s="8">
        <v>10.9</v>
      </c>
      <c r="M1071" s="8">
        <v>4.9000000000000004</v>
      </c>
      <c r="AA1071" s="24" t="s">
        <v>954</v>
      </c>
      <c r="AB1071" s="25">
        <v>22000</v>
      </c>
      <c r="AC1071" s="25">
        <v>68300</v>
      </c>
      <c r="AD1071" s="26">
        <v>32.299999999999997</v>
      </c>
      <c r="AE1071" s="26">
        <v>8.1</v>
      </c>
      <c r="AF1071" s="25">
        <v>4600</v>
      </c>
      <c r="AG1071" s="25">
        <v>68300</v>
      </c>
      <c r="AH1071" s="26">
        <v>6.8</v>
      </c>
      <c r="AI1071" s="25" t="s">
        <v>100</v>
      </c>
      <c r="AJ1071" s="25">
        <v>46800</v>
      </c>
      <c r="AK1071" s="25">
        <v>68300</v>
      </c>
      <c r="AL1071" s="26">
        <v>68.599999999999994</v>
      </c>
      <c r="AM1071" s="26">
        <v>8</v>
      </c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CA1071" s="40"/>
      <c r="CB1071" s="40"/>
      <c r="CC1071" s="40"/>
      <c r="CD1071" s="40"/>
      <c r="CE1071" s="40"/>
      <c r="CF1071" s="40"/>
      <c r="CG1071" s="40"/>
      <c r="CH1071" s="40"/>
      <c r="CI1071" s="40"/>
      <c r="CJ1071" s="40"/>
      <c r="CK1071" s="40"/>
      <c r="CL1071" s="40"/>
      <c r="CM1071" s="40"/>
    </row>
    <row r="1072" spans="1:91" x14ac:dyDescent="0.3">
      <c r="A1072" s="6" t="s">
        <v>479</v>
      </c>
      <c r="B1072" s="7">
        <v>22000</v>
      </c>
      <c r="C1072" s="7">
        <v>68300</v>
      </c>
      <c r="D1072" s="8">
        <v>32.299999999999997</v>
      </c>
      <c r="E1072" s="8">
        <v>8.1</v>
      </c>
      <c r="F1072" s="7">
        <v>46800</v>
      </c>
      <c r="G1072" s="7">
        <v>68300</v>
      </c>
      <c r="H1072" s="8">
        <v>68.599999999999994</v>
      </c>
      <c r="I1072" s="8">
        <v>8</v>
      </c>
      <c r="J1072" s="7">
        <v>4600</v>
      </c>
      <c r="K1072" s="7">
        <v>68300</v>
      </c>
      <c r="L1072" s="8">
        <v>6.8</v>
      </c>
      <c r="M1072" s="7" t="s">
        <v>100</v>
      </c>
      <c r="AA1072" s="24" t="s">
        <v>955</v>
      </c>
      <c r="AB1072" s="25">
        <v>22500</v>
      </c>
      <c r="AC1072" s="25">
        <v>68300</v>
      </c>
      <c r="AD1072" s="26">
        <v>32.9</v>
      </c>
      <c r="AE1072" s="26">
        <v>8.4</v>
      </c>
      <c r="AF1072" s="25">
        <v>3600</v>
      </c>
      <c r="AG1072" s="25">
        <v>68300</v>
      </c>
      <c r="AH1072" s="26">
        <v>5.2</v>
      </c>
      <c r="AI1072" s="25" t="s">
        <v>100</v>
      </c>
      <c r="AJ1072" s="25">
        <v>47400</v>
      </c>
      <c r="AK1072" s="25">
        <v>68300</v>
      </c>
      <c r="AL1072" s="26">
        <v>69.5</v>
      </c>
      <c r="AM1072" s="26">
        <v>8.3000000000000007</v>
      </c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CA1072" s="40"/>
      <c r="CB1072" s="40"/>
      <c r="CC1072" s="40"/>
      <c r="CD1072" s="40"/>
      <c r="CE1072" s="40"/>
      <c r="CF1072" s="40"/>
      <c r="CG1072" s="40"/>
      <c r="CH1072" s="40"/>
      <c r="CI1072" s="40"/>
      <c r="CJ1072" s="40"/>
      <c r="CK1072" s="40"/>
      <c r="CL1072" s="40"/>
      <c r="CM1072" s="40"/>
    </row>
    <row r="1073" spans="1:91" x14ac:dyDescent="0.3">
      <c r="A1073" s="6" t="s">
        <v>480</v>
      </c>
      <c r="B1073" s="7">
        <v>22500</v>
      </c>
      <c r="C1073" s="7">
        <v>68300</v>
      </c>
      <c r="D1073" s="8">
        <v>32.9</v>
      </c>
      <c r="E1073" s="8">
        <v>8.4</v>
      </c>
      <c r="F1073" s="7">
        <v>47400</v>
      </c>
      <c r="G1073" s="7">
        <v>68300</v>
      </c>
      <c r="H1073" s="8">
        <v>69.5</v>
      </c>
      <c r="I1073" s="8">
        <v>8.3000000000000007</v>
      </c>
      <c r="J1073" s="7">
        <v>3600</v>
      </c>
      <c r="K1073" s="7">
        <v>68300</v>
      </c>
      <c r="L1073" s="8">
        <v>5.2</v>
      </c>
      <c r="M1073" s="7" t="s">
        <v>100</v>
      </c>
      <c r="AA1073" s="24" t="s">
        <v>956</v>
      </c>
      <c r="AB1073" s="25">
        <v>29800</v>
      </c>
      <c r="AC1073" s="25">
        <v>68200</v>
      </c>
      <c r="AD1073" s="26">
        <v>43.8</v>
      </c>
      <c r="AE1073" s="26">
        <v>11.2</v>
      </c>
      <c r="AF1073" s="25">
        <v>4900</v>
      </c>
      <c r="AG1073" s="25">
        <v>68200</v>
      </c>
      <c r="AH1073" s="26">
        <v>7.2</v>
      </c>
      <c r="AI1073" s="25" t="s">
        <v>100</v>
      </c>
      <c r="AJ1073" s="25">
        <v>53000</v>
      </c>
      <c r="AK1073" s="25">
        <v>68200</v>
      </c>
      <c r="AL1073" s="26">
        <v>77.8</v>
      </c>
      <c r="AM1073" s="26">
        <v>9.4</v>
      </c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CA1073" s="40"/>
      <c r="CB1073" s="40"/>
      <c r="CC1073" s="40"/>
      <c r="CD1073" s="40"/>
      <c r="CE1073" s="40"/>
      <c r="CF1073" s="40"/>
      <c r="CG1073" s="40"/>
      <c r="CH1073" s="40"/>
      <c r="CI1073" s="40"/>
      <c r="CJ1073" s="40"/>
      <c r="CK1073" s="40"/>
      <c r="CL1073" s="40"/>
      <c r="CM1073" s="40"/>
    </row>
    <row r="1074" spans="1:91" x14ac:dyDescent="0.3">
      <c r="A1074" s="6" t="s">
        <v>481</v>
      </c>
      <c r="B1074" s="7">
        <v>29800</v>
      </c>
      <c r="C1074" s="7">
        <v>68200</v>
      </c>
      <c r="D1074" s="8">
        <v>43.8</v>
      </c>
      <c r="E1074" s="8">
        <v>11.2</v>
      </c>
      <c r="F1074" s="7">
        <v>53000</v>
      </c>
      <c r="G1074" s="7">
        <v>68200</v>
      </c>
      <c r="H1074" s="8">
        <v>77.8</v>
      </c>
      <c r="I1074" s="8">
        <v>9.4</v>
      </c>
      <c r="J1074" s="7">
        <v>4900</v>
      </c>
      <c r="K1074" s="7">
        <v>68200</v>
      </c>
      <c r="L1074" s="8">
        <v>7.2</v>
      </c>
      <c r="M1074" s="7" t="s">
        <v>100</v>
      </c>
      <c r="AA1074" s="24" t="s">
        <v>957</v>
      </c>
      <c r="AB1074" s="25">
        <v>43400</v>
      </c>
      <c r="AC1074" s="25">
        <v>99300</v>
      </c>
      <c r="AD1074" s="26">
        <v>43.7</v>
      </c>
      <c r="AE1074" s="26">
        <v>6.6</v>
      </c>
      <c r="AF1074" s="25">
        <v>6600</v>
      </c>
      <c r="AG1074" s="25">
        <v>99300</v>
      </c>
      <c r="AH1074" s="26">
        <v>6.7</v>
      </c>
      <c r="AI1074" s="26">
        <v>3.3</v>
      </c>
      <c r="AJ1074" s="25">
        <v>76200</v>
      </c>
      <c r="AK1074" s="25">
        <v>99300</v>
      </c>
      <c r="AL1074" s="26">
        <v>76.7</v>
      </c>
      <c r="AM1074" s="26">
        <v>5.6</v>
      </c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CA1074" s="40"/>
      <c r="CB1074" s="40"/>
      <c r="CC1074" s="40"/>
      <c r="CD1074" s="40"/>
      <c r="CE1074" s="40"/>
      <c r="CF1074" s="40"/>
      <c r="CG1074" s="40"/>
      <c r="CH1074" s="40"/>
      <c r="CI1074" s="40"/>
      <c r="CJ1074" s="40"/>
      <c r="CK1074" s="40"/>
      <c r="CL1074" s="40"/>
      <c r="CM1074" s="40"/>
    </row>
    <row r="1075" spans="1:91" x14ac:dyDescent="0.3">
      <c r="A1075" s="6" t="s">
        <v>482</v>
      </c>
      <c r="B1075" s="7">
        <v>43400</v>
      </c>
      <c r="C1075" s="7">
        <v>99300</v>
      </c>
      <c r="D1075" s="8">
        <v>43.7</v>
      </c>
      <c r="E1075" s="8">
        <v>6.6</v>
      </c>
      <c r="F1075" s="7">
        <v>76200</v>
      </c>
      <c r="G1075" s="7">
        <v>99300</v>
      </c>
      <c r="H1075" s="8">
        <v>76.7</v>
      </c>
      <c r="I1075" s="8">
        <v>5.6</v>
      </c>
      <c r="J1075" s="7">
        <v>6600</v>
      </c>
      <c r="K1075" s="7">
        <v>99300</v>
      </c>
      <c r="L1075" s="8">
        <v>6.7</v>
      </c>
      <c r="M1075" s="8">
        <v>3.3</v>
      </c>
      <c r="AA1075" s="24" t="s">
        <v>958</v>
      </c>
      <c r="AB1075" s="25">
        <v>21400</v>
      </c>
      <c r="AC1075" s="25">
        <v>70600</v>
      </c>
      <c r="AD1075" s="26">
        <v>30.4</v>
      </c>
      <c r="AE1075" s="26">
        <v>8.4</v>
      </c>
      <c r="AF1075" s="25">
        <v>5800</v>
      </c>
      <c r="AG1075" s="25">
        <v>70600</v>
      </c>
      <c r="AH1075" s="26">
        <v>8.1999999999999993</v>
      </c>
      <c r="AI1075" s="26">
        <v>5</v>
      </c>
      <c r="AJ1075" s="25">
        <v>54300</v>
      </c>
      <c r="AK1075" s="25">
        <v>70600</v>
      </c>
      <c r="AL1075" s="26">
        <v>77</v>
      </c>
      <c r="AM1075" s="26">
        <v>7.7</v>
      </c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CA1075" s="40"/>
      <c r="CB1075" s="40"/>
      <c r="CC1075" s="40"/>
      <c r="CD1075" s="40"/>
      <c r="CE1075" s="40"/>
      <c r="CF1075" s="40"/>
      <c r="CG1075" s="40"/>
      <c r="CH1075" s="40"/>
      <c r="CI1075" s="40"/>
      <c r="CJ1075" s="40"/>
      <c r="CK1075" s="40"/>
      <c r="CL1075" s="40"/>
      <c r="CM1075" s="40"/>
    </row>
    <row r="1076" spans="1:91" x14ac:dyDescent="0.3">
      <c r="A1076" s="6" t="s">
        <v>483</v>
      </c>
      <c r="B1076" s="7">
        <v>21400</v>
      </c>
      <c r="C1076" s="7">
        <v>70600</v>
      </c>
      <c r="D1076" s="8">
        <v>30.4</v>
      </c>
      <c r="E1076" s="8">
        <v>8.4</v>
      </c>
      <c r="F1076" s="7">
        <v>54300</v>
      </c>
      <c r="G1076" s="7">
        <v>70600</v>
      </c>
      <c r="H1076" s="8">
        <v>77</v>
      </c>
      <c r="I1076" s="8">
        <v>7.7</v>
      </c>
      <c r="J1076" s="7">
        <v>5800</v>
      </c>
      <c r="K1076" s="7">
        <v>70600</v>
      </c>
      <c r="L1076" s="8">
        <v>8.1999999999999993</v>
      </c>
      <c r="M1076" s="8">
        <v>5</v>
      </c>
      <c r="AA1076" s="24" t="s">
        <v>959</v>
      </c>
      <c r="AB1076" s="25">
        <v>20100</v>
      </c>
      <c r="AC1076" s="25">
        <v>62600</v>
      </c>
      <c r="AD1076" s="26">
        <v>32.200000000000003</v>
      </c>
      <c r="AE1076" s="26">
        <v>7.4</v>
      </c>
      <c r="AF1076" s="25">
        <v>4600</v>
      </c>
      <c r="AG1076" s="25">
        <v>62600</v>
      </c>
      <c r="AH1076" s="26">
        <v>7.3</v>
      </c>
      <c r="AI1076" s="26">
        <v>4.0999999999999996</v>
      </c>
      <c r="AJ1076" s="25">
        <v>42400</v>
      </c>
      <c r="AK1076" s="25">
        <v>62600</v>
      </c>
      <c r="AL1076" s="26">
        <v>67.7</v>
      </c>
      <c r="AM1076" s="26">
        <v>7.4</v>
      </c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CA1076" s="40"/>
      <c r="CB1076" s="40"/>
      <c r="CC1076" s="40"/>
      <c r="CD1076" s="40"/>
      <c r="CE1076" s="40"/>
      <c r="CF1076" s="40"/>
      <c r="CG1076" s="40"/>
      <c r="CH1076" s="40"/>
      <c r="CI1076" s="40"/>
      <c r="CJ1076" s="40"/>
      <c r="CK1076" s="40"/>
      <c r="CL1076" s="40"/>
      <c r="CM1076" s="40"/>
    </row>
    <row r="1077" spans="1:91" x14ac:dyDescent="0.3">
      <c r="A1077" s="6" t="s">
        <v>484</v>
      </c>
      <c r="B1077" s="7">
        <v>20100</v>
      </c>
      <c r="C1077" s="7">
        <v>62600</v>
      </c>
      <c r="D1077" s="8">
        <v>32.200000000000003</v>
      </c>
      <c r="E1077" s="8">
        <v>7.4</v>
      </c>
      <c r="F1077" s="7">
        <v>42400</v>
      </c>
      <c r="G1077" s="7">
        <v>62600</v>
      </c>
      <c r="H1077" s="8">
        <v>67.7</v>
      </c>
      <c r="I1077" s="8">
        <v>7.4</v>
      </c>
      <c r="J1077" s="7">
        <v>4600</v>
      </c>
      <c r="K1077" s="7">
        <v>62600</v>
      </c>
      <c r="L1077" s="8">
        <v>7.3</v>
      </c>
      <c r="M1077" s="8">
        <v>4.0999999999999996</v>
      </c>
      <c r="AA1077" s="24" t="s">
        <v>960</v>
      </c>
      <c r="AB1077" s="25">
        <v>28900</v>
      </c>
      <c r="AC1077" s="25">
        <v>86300</v>
      </c>
      <c r="AD1077" s="26">
        <v>33.5</v>
      </c>
      <c r="AE1077" s="26">
        <v>7.1</v>
      </c>
      <c r="AF1077" s="25">
        <v>7700</v>
      </c>
      <c r="AG1077" s="25">
        <v>86300</v>
      </c>
      <c r="AH1077" s="26">
        <v>8.9</v>
      </c>
      <c r="AI1077" s="26">
        <v>4.3</v>
      </c>
      <c r="AJ1077" s="25">
        <v>64500</v>
      </c>
      <c r="AK1077" s="25">
        <v>86300</v>
      </c>
      <c r="AL1077" s="26">
        <v>74.8</v>
      </c>
      <c r="AM1077" s="26">
        <v>6.5</v>
      </c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CA1077" s="40"/>
      <c r="CB1077" s="40"/>
      <c r="CC1077" s="40"/>
      <c r="CD1077" s="40"/>
      <c r="CE1077" s="40"/>
      <c r="CF1077" s="40"/>
      <c r="CG1077" s="40"/>
      <c r="CH1077" s="40"/>
      <c r="CI1077" s="40"/>
      <c r="CJ1077" s="40"/>
      <c r="CK1077" s="40"/>
      <c r="CL1077" s="40"/>
      <c r="CM1077" s="40"/>
    </row>
    <row r="1078" spans="1:91" x14ac:dyDescent="0.3">
      <c r="A1078" s="6" t="s">
        <v>485</v>
      </c>
      <c r="B1078" s="7">
        <v>28900</v>
      </c>
      <c r="C1078" s="7">
        <v>86300</v>
      </c>
      <c r="D1078" s="8">
        <v>33.5</v>
      </c>
      <c r="E1078" s="8">
        <v>7.1</v>
      </c>
      <c r="F1078" s="7">
        <v>64500</v>
      </c>
      <c r="G1078" s="7">
        <v>86300</v>
      </c>
      <c r="H1078" s="8">
        <v>74.8</v>
      </c>
      <c r="I1078" s="8">
        <v>6.5</v>
      </c>
      <c r="J1078" s="7">
        <v>7700</v>
      </c>
      <c r="K1078" s="7">
        <v>86300</v>
      </c>
      <c r="L1078" s="8">
        <v>8.9</v>
      </c>
      <c r="M1078" s="8">
        <v>4.3</v>
      </c>
      <c r="AA1078" s="24" t="s">
        <v>961</v>
      </c>
      <c r="AB1078" s="25">
        <v>24300</v>
      </c>
      <c r="AC1078" s="25">
        <v>81000</v>
      </c>
      <c r="AD1078" s="26">
        <v>30</v>
      </c>
      <c r="AE1078" s="26">
        <v>7.9</v>
      </c>
      <c r="AF1078" s="25">
        <v>4400</v>
      </c>
      <c r="AG1078" s="25">
        <v>81000</v>
      </c>
      <c r="AH1078" s="26">
        <v>5.5</v>
      </c>
      <c r="AI1078" s="25" t="s">
        <v>100</v>
      </c>
      <c r="AJ1078" s="25">
        <v>57300</v>
      </c>
      <c r="AK1078" s="25">
        <v>81000</v>
      </c>
      <c r="AL1078" s="26">
        <v>70.7</v>
      </c>
      <c r="AM1078" s="26">
        <v>7.9</v>
      </c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CA1078" s="40"/>
      <c r="CB1078" s="40"/>
      <c r="CC1078" s="40"/>
      <c r="CD1078" s="40"/>
      <c r="CE1078" s="40"/>
      <c r="CF1078" s="40"/>
      <c r="CG1078" s="40"/>
      <c r="CH1078" s="40"/>
      <c r="CI1078" s="40"/>
      <c r="CJ1078" s="40"/>
      <c r="CK1078" s="40"/>
      <c r="CL1078" s="40"/>
      <c r="CM1078" s="40"/>
    </row>
    <row r="1079" spans="1:91" x14ac:dyDescent="0.3">
      <c r="A1079" s="6" t="s">
        <v>486</v>
      </c>
      <c r="B1079" s="7">
        <v>24300</v>
      </c>
      <c r="C1079" s="7">
        <v>81000</v>
      </c>
      <c r="D1079" s="8">
        <v>30</v>
      </c>
      <c r="E1079" s="8">
        <v>7.9</v>
      </c>
      <c r="F1079" s="7">
        <v>57300</v>
      </c>
      <c r="G1079" s="7">
        <v>81000</v>
      </c>
      <c r="H1079" s="8">
        <v>70.7</v>
      </c>
      <c r="I1079" s="8">
        <v>7.9</v>
      </c>
      <c r="J1079" s="7">
        <v>4400</v>
      </c>
      <c r="K1079" s="7">
        <v>81000</v>
      </c>
      <c r="L1079" s="8">
        <v>5.5</v>
      </c>
      <c r="M1079" s="7" t="s">
        <v>100</v>
      </c>
      <c r="AA1079" s="24" t="s">
        <v>962</v>
      </c>
      <c r="AB1079" s="25">
        <v>27400</v>
      </c>
      <c r="AC1079" s="25">
        <v>78200</v>
      </c>
      <c r="AD1079" s="26">
        <v>35.1</v>
      </c>
      <c r="AE1079" s="26">
        <v>7</v>
      </c>
      <c r="AF1079" s="25">
        <v>4100</v>
      </c>
      <c r="AG1079" s="25">
        <v>78200</v>
      </c>
      <c r="AH1079" s="26">
        <v>5.3</v>
      </c>
      <c r="AI1079" s="25" t="s">
        <v>100</v>
      </c>
      <c r="AJ1079" s="25">
        <v>58900</v>
      </c>
      <c r="AK1079" s="25">
        <v>78200</v>
      </c>
      <c r="AL1079" s="26">
        <v>75.3</v>
      </c>
      <c r="AM1079" s="26">
        <v>6.3</v>
      </c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CA1079" s="40"/>
      <c r="CB1079" s="40"/>
      <c r="CC1079" s="40"/>
      <c r="CD1079" s="40"/>
      <c r="CE1079" s="40"/>
      <c r="CF1079" s="40"/>
      <c r="CG1079" s="40"/>
      <c r="CH1079" s="40"/>
      <c r="CI1079" s="40"/>
      <c r="CJ1079" s="40"/>
      <c r="CK1079" s="40"/>
      <c r="CL1079" s="40"/>
      <c r="CM1079" s="40"/>
    </row>
    <row r="1080" spans="1:91" x14ac:dyDescent="0.3">
      <c r="A1080" s="6" t="s">
        <v>487</v>
      </c>
      <c r="B1080" s="7">
        <v>27400</v>
      </c>
      <c r="C1080" s="7">
        <v>78200</v>
      </c>
      <c r="D1080" s="8">
        <v>35.1</v>
      </c>
      <c r="E1080" s="8">
        <v>7</v>
      </c>
      <c r="F1080" s="7">
        <v>58900</v>
      </c>
      <c r="G1080" s="7">
        <v>78200</v>
      </c>
      <c r="H1080" s="8">
        <v>75.3</v>
      </c>
      <c r="I1080" s="8">
        <v>6.3</v>
      </c>
      <c r="J1080" s="7">
        <v>4100</v>
      </c>
      <c r="K1080" s="7">
        <v>78200</v>
      </c>
      <c r="L1080" s="8">
        <v>5.3</v>
      </c>
      <c r="M1080" s="7" t="s">
        <v>100</v>
      </c>
      <c r="AA1080" s="24" t="s">
        <v>963</v>
      </c>
      <c r="AB1080" s="25">
        <v>34800</v>
      </c>
      <c r="AC1080" s="25">
        <v>70500</v>
      </c>
      <c r="AD1080" s="26">
        <v>49.4</v>
      </c>
      <c r="AE1080" s="26">
        <v>8</v>
      </c>
      <c r="AF1080" s="25">
        <v>1300</v>
      </c>
      <c r="AG1080" s="25">
        <v>70500</v>
      </c>
      <c r="AH1080" s="26">
        <v>1.9</v>
      </c>
      <c r="AI1080" s="25" t="s">
        <v>100</v>
      </c>
      <c r="AJ1080" s="25">
        <v>54500</v>
      </c>
      <c r="AK1080" s="25">
        <v>70500</v>
      </c>
      <c r="AL1080" s="26">
        <v>77.2</v>
      </c>
      <c r="AM1080" s="26">
        <v>6.7</v>
      </c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CA1080" s="40"/>
      <c r="CB1080" s="40"/>
      <c r="CC1080" s="40"/>
      <c r="CD1080" s="40"/>
      <c r="CE1080" s="40"/>
      <c r="CF1080" s="40"/>
      <c r="CG1080" s="40"/>
      <c r="CH1080" s="40"/>
      <c r="CI1080" s="40"/>
      <c r="CJ1080" s="40"/>
      <c r="CK1080" s="40"/>
      <c r="CL1080" s="40"/>
      <c r="CM1080" s="40"/>
    </row>
    <row r="1081" spans="1:91" x14ac:dyDescent="0.3">
      <c r="A1081" s="6" t="s">
        <v>488</v>
      </c>
      <c r="B1081" s="7">
        <v>34800</v>
      </c>
      <c r="C1081" s="7">
        <v>70500</v>
      </c>
      <c r="D1081" s="8">
        <v>49.4</v>
      </c>
      <c r="E1081" s="8">
        <v>8</v>
      </c>
      <c r="F1081" s="7">
        <v>54500</v>
      </c>
      <c r="G1081" s="7">
        <v>70500</v>
      </c>
      <c r="H1081" s="8">
        <v>77.2</v>
      </c>
      <c r="I1081" s="8">
        <v>6.7</v>
      </c>
      <c r="J1081" s="7">
        <v>1300</v>
      </c>
      <c r="K1081" s="7">
        <v>70500</v>
      </c>
      <c r="L1081" s="8">
        <v>1.9</v>
      </c>
      <c r="M1081" s="7" t="s">
        <v>100</v>
      </c>
      <c r="AA1081" s="24" t="s">
        <v>964</v>
      </c>
      <c r="AB1081" s="25">
        <v>41100</v>
      </c>
      <c r="AC1081" s="25">
        <v>92400</v>
      </c>
      <c r="AD1081" s="26">
        <v>44.5</v>
      </c>
      <c r="AE1081" s="26">
        <v>6.6</v>
      </c>
      <c r="AF1081" s="25">
        <v>4600</v>
      </c>
      <c r="AG1081" s="25">
        <v>92400</v>
      </c>
      <c r="AH1081" s="26">
        <v>5</v>
      </c>
      <c r="AI1081" s="26">
        <v>2.9</v>
      </c>
      <c r="AJ1081" s="25">
        <v>71700</v>
      </c>
      <c r="AK1081" s="25">
        <v>92400</v>
      </c>
      <c r="AL1081" s="26">
        <v>77.599999999999994</v>
      </c>
      <c r="AM1081" s="26">
        <v>5.6</v>
      </c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CA1081" s="40"/>
      <c r="CB1081" s="40"/>
      <c r="CC1081" s="40"/>
      <c r="CD1081" s="40"/>
      <c r="CE1081" s="40"/>
      <c r="CF1081" s="40"/>
      <c r="CG1081" s="40"/>
      <c r="CH1081" s="40"/>
      <c r="CI1081" s="40"/>
      <c r="CJ1081" s="40"/>
      <c r="CK1081" s="40"/>
      <c r="CL1081" s="40"/>
      <c r="CM1081" s="40"/>
    </row>
    <row r="1082" spans="1:91" x14ac:dyDescent="0.3">
      <c r="A1082" s="6" t="s">
        <v>489</v>
      </c>
      <c r="B1082" s="7">
        <v>41100</v>
      </c>
      <c r="C1082" s="7">
        <v>92400</v>
      </c>
      <c r="D1082" s="8">
        <v>44.5</v>
      </c>
      <c r="E1082" s="8">
        <v>6.6</v>
      </c>
      <c r="F1082" s="7">
        <v>71700</v>
      </c>
      <c r="G1082" s="7">
        <v>92400</v>
      </c>
      <c r="H1082" s="8">
        <v>77.599999999999994</v>
      </c>
      <c r="I1082" s="8">
        <v>5.6</v>
      </c>
      <c r="J1082" s="7">
        <v>4600</v>
      </c>
      <c r="K1082" s="7">
        <v>92400</v>
      </c>
      <c r="L1082" s="8">
        <v>5</v>
      </c>
      <c r="M1082" s="8">
        <v>2.9</v>
      </c>
      <c r="AA1082" s="24" t="s">
        <v>965</v>
      </c>
      <c r="AB1082" s="25">
        <v>68800</v>
      </c>
      <c r="AC1082" s="25">
        <v>112900</v>
      </c>
      <c r="AD1082" s="26">
        <v>60.9</v>
      </c>
      <c r="AE1082" s="26">
        <v>6.3</v>
      </c>
      <c r="AF1082" s="25">
        <v>4700</v>
      </c>
      <c r="AG1082" s="25">
        <v>112900</v>
      </c>
      <c r="AH1082" s="26">
        <v>4.2</v>
      </c>
      <c r="AI1082" s="26">
        <v>2.6</v>
      </c>
      <c r="AJ1082" s="25">
        <v>91300</v>
      </c>
      <c r="AK1082" s="25">
        <v>112900</v>
      </c>
      <c r="AL1082" s="26">
        <v>80.900000000000006</v>
      </c>
      <c r="AM1082" s="26">
        <v>5.0999999999999996</v>
      </c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CA1082" s="40"/>
      <c r="CB1082" s="40"/>
      <c r="CC1082" s="40"/>
      <c r="CD1082" s="40"/>
      <c r="CE1082" s="40"/>
      <c r="CF1082" s="40"/>
      <c r="CG1082" s="40"/>
      <c r="CH1082" s="40"/>
      <c r="CI1082" s="40"/>
      <c r="CJ1082" s="40"/>
      <c r="CK1082" s="40"/>
      <c r="CL1082" s="40"/>
      <c r="CM1082" s="40"/>
    </row>
    <row r="1083" spans="1:91" x14ac:dyDescent="0.3">
      <c r="A1083" s="6" t="s">
        <v>490</v>
      </c>
      <c r="B1083" s="7">
        <v>68800</v>
      </c>
      <c r="C1083" s="7">
        <v>112900</v>
      </c>
      <c r="D1083" s="8">
        <v>60.9</v>
      </c>
      <c r="E1083" s="8">
        <v>6.3</v>
      </c>
      <c r="F1083" s="7">
        <v>91300</v>
      </c>
      <c r="G1083" s="7">
        <v>112900</v>
      </c>
      <c r="H1083" s="8">
        <v>80.900000000000006</v>
      </c>
      <c r="I1083" s="8">
        <v>5.0999999999999996</v>
      </c>
      <c r="J1083" s="7">
        <v>4700</v>
      </c>
      <c r="K1083" s="7">
        <v>112900</v>
      </c>
      <c r="L1083" s="8">
        <v>4.2</v>
      </c>
      <c r="M1083" s="8">
        <v>2.6</v>
      </c>
      <c r="AA1083" s="24" t="s">
        <v>966</v>
      </c>
      <c r="AB1083" s="25">
        <v>44100</v>
      </c>
      <c r="AC1083" s="25">
        <v>81800</v>
      </c>
      <c r="AD1083" s="26">
        <v>53.8</v>
      </c>
      <c r="AE1083" s="26">
        <v>7.3</v>
      </c>
      <c r="AF1083" s="25">
        <v>3400</v>
      </c>
      <c r="AG1083" s="25">
        <v>81800</v>
      </c>
      <c r="AH1083" s="26">
        <v>4.2</v>
      </c>
      <c r="AI1083" s="25" t="s">
        <v>100</v>
      </c>
      <c r="AJ1083" s="25">
        <v>68200</v>
      </c>
      <c r="AK1083" s="25">
        <v>81800</v>
      </c>
      <c r="AL1083" s="26">
        <v>83.3</v>
      </c>
      <c r="AM1083" s="26">
        <v>5.5</v>
      </c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CA1083" s="40"/>
      <c r="CB1083" s="40"/>
      <c r="CC1083" s="40"/>
      <c r="CD1083" s="40"/>
      <c r="CE1083" s="40"/>
      <c r="CF1083" s="40"/>
      <c r="CG1083" s="40"/>
      <c r="CH1083" s="40"/>
      <c r="CI1083" s="40"/>
      <c r="CJ1083" s="40"/>
      <c r="CK1083" s="40"/>
      <c r="CL1083" s="40"/>
      <c r="CM1083" s="40"/>
    </row>
    <row r="1084" spans="1:91" x14ac:dyDescent="0.3">
      <c r="A1084" s="6" t="s">
        <v>491</v>
      </c>
      <c r="B1084" s="7">
        <v>44100</v>
      </c>
      <c r="C1084" s="7">
        <v>81800</v>
      </c>
      <c r="D1084" s="8">
        <v>53.8</v>
      </c>
      <c r="E1084" s="8">
        <v>7.3</v>
      </c>
      <c r="F1084" s="7">
        <v>68200</v>
      </c>
      <c r="G1084" s="7">
        <v>81800</v>
      </c>
      <c r="H1084" s="8">
        <v>83.3</v>
      </c>
      <c r="I1084" s="8">
        <v>5.5</v>
      </c>
      <c r="J1084" s="7">
        <v>3400</v>
      </c>
      <c r="K1084" s="7">
        <v>81800</v>
      </c>
      <c r="L1084" s="8">
        <v>4.2</v>
      </c>
      <c r="M1084" s="7" t="s">
        <v>100</v>
      </c>
      <c r="AA1084" s="24" t="s">
        <v>967</v>
      </c>
      <c r="AB1084" s="25">
        <v>36100</v>
      </c>
      <c r="AC1084" s="25">
        <v>74000</v>
      </c>
      <c r="AD1084" s="26">
        <v>48.8</v>
      </c>
      <c r="AE1084" s="26">
        <v>7.9</v>
      </c>
      <c r="AF1084" s="25">
        <v>2000</v>
      </c>
      <c r="AG1084" s="25">
        <v>74000</v>
      </c>
      <c r="AH1084" s="26">
        <v>2.8</v>
      </c>
      <c r="AI1084" s="25" t="s">
        <v>100</v>
      </c>
      <c r="AJ1084" s="25">
        <v>61800</v>
      </c>
      <c r="AK1084" s="25">
        <v>74000</v>
      </c>
      <c r="AL1084" s="26">
        <v>83.5</v>
      </c>
      <c r="AM1084" s="26">
        <v>5.9</v>
      </c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CA1084" s="40"/>
      <c r="CB1084" s="40"/>
      <c r="CC1084" s="40"/>
      <c r="CD1084" s="40"/>
      <c r="CE1084" s="40"/>
      <c r="CF1084" s="40"/>
      <c r="CG1084" s="40"/>
      <c r="CH1084" s="40"/>
      <c r="CI1084" s="40"/>
      <c r="CJ1084" s="40"/>
      <c r="CK1084" s="40"/>
      <c r="CL1084" s="40"/>
      <c r="CM1084" s="40"/>
    </row>
    <row r="1085" spans="1:91" x14ac:dyDescent="0.3">
      <c r="A1085" s="6" t="s">
        <v>492</v>
      </c>
      <c r="B1085" s="7">
        <v>36100</v>
      </c>
      <c r="C1085" s="7">
        <v>74000</v>
      </c>
      <c r="D1085" s="8">
        <v>48.8</v>
      </c>
      <c r="E1085" s="8">
        <v>7.9</v>
      </c>
      <c r="F1085" s="7">
        <v>61800</v>
      </c>
      <c r="G1085" s="7">
        <v>74000</v>
      </c>
      <c r="H1085" s="8">
        <v>83.5</v>
      </c>
      <c r="I1085" s="8">
        <v>5.9</v>
      </c>
      <c r="J1085" s="7">
        <v>2000</v>
      </c>
      <c r="K1085" s="7">
        <v>74000</v>
      </c>
      <c r="L1085" s="8">
        <v>2.8</v>
      </c>
      <c r="M1085" s="7" t="s">
        <v>100</v>
      </c>
      <c r="AA1085" s="24" t="s">
        <v>968</v>
      </c>
      <c r="AB1085" s="25">
        <v>30300</v>
      </c>
      <c r="AC1085" s="25">
        <v>64900</v>
      </c>
      <c r="AD1085" s="26">
        <v>46.7</v>
      </c>
      <c r="AE1085" s="26">
        <v>8.4</v>
      </c>
      <c r="AF1085" s="25">
        <v>7000</v>
      </c>
      <c r="AG1085" s="25">
        <v>64900</v>
      </c>
      <c r="AH1085" s="26">
        <v>10.8</v>
      </c>
      <c r="AI1085" s="26">
        <v>5.2</v>
      </c>
      <c r="AJ1085" s="25">
        <v>50300</v>
      </c>
      <c r="AK1085" s="25">
        <v>64900</v>
      </c>
      <c r="AL1085" s="26">
        <v>77.5</v>
      </c>
      <c r="AM1085" s="26">
        <v>7</v>
      </c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CA1085" s="40"/>
      <c r="CB1085" s="40"/>
      <c r="CC1085" s="40"/>
      <c r="CD1085" s="40"/>
      <c r="CE1085" s="40"/>
      <c r="CF1085" s="40"/>
      <c r="CG1085" s="40"/>
      <c r="CH1085" s="40"/>
      <c r="CI1085" s="40"/>
      <c r="CJ1085" s="40"/>
      <c r="CK1085" s="40"/>
      <c r="CL1085" s="40"/>
      <c r="CM1085" s="40"/>
    </row>
    <row r="1086" spans="1:91" x14ac:dyDescent="0.3">
      <c r="A1086" s="6" t="s">
        <v>493</v>
      </c>
      <c r="B1086" s="7">
        <v>30300</v>
      </c>
      <c r="C1086" s="7">
        <v>64900</v>
      </c>
      <c r="D1086" s="8">
        <v>46.7</v>
      </c>
      <c r="E1086" s="8">
        <v>8.4</v>
      </c>
      <c r="F1086" s="7">
        <v>50300</v>
      </c>
      <c r="G1086" s="7">
        <v>64900</v>
      </c>
      <c r="H1086" s="8">
        <v>77.5</v>
      </c>
      <c r="I1086" s="8">
        <v>7</v>
      </c>
      <c r="J1086" s="7">
        <v>7000</v>
      </c>
      <c r="K1086" s="7">
        <v>64900</v>
      </c>
      <c r="L1086" s="8">
        <v>10.8</v>
      </c>
      <c r="M1086" s="8">
        <v>5.2</v>
      </c>
      <c r="AA1086" s="24" t="s">
        <v>969</v>
      </c>
      <c r="AB1086" s="25">
        <v>47600</v>
      </c>
      <c r="AC1086" s="25">
        <v>77200</v>
      </c>
      <c r="AD1086" s="26">
        <v>61.6</v>
      </c>
      <c r="AE1086" s="26">
        <v>7.4</v>
      </c>
      <c r="AF1086" s="25">
        <v>2700</v>
      </c>
      <c r="AG1086" s="25">
        <v>77200</v>
      </c>
      <c r="AH1086" s="26">
        <v>3.6</v>
      </c>
      <c r="AI1086" s="25" t="s">
        <v>100</v>
      </c>
      <c r="AJ1086" s="25">
        <v>68400</v>
      </c>
      <c r="AK1086" s="25">
        <v>77200</v>
      </c>
      <c r="AL1086" s="26">
        <v>88.5</v>
      </c>
      <c r="AM1086" s="26">
        <v>4.8</v>
      </c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CA1086" s="40"/>
      <c r="CB1086" s="40"/>
      <c r="CC1086" s="40"/>
      <c r="CD1086" s="40"/>
      <c r="CE1086" s="40"/>
      <c r="CF1086" s="40"/>
      <c r="CG1086" s="40"/>
      <c r="CH1086" s="40"/>
      <c r="CI1086" s="40"/>
      <c r="CJ1086" s="40"/>
      <c r="CK1086" s="40"/>
      <c r="CL1086" s="40"/>
      <c r="CM1086" s="40"/>
    </row>
    <row r="1087" spans="1:91" x14ac:dyDescent="0.3">
      <c r="A1087" s="6" t="s">
        <v>494</v>
      </c>
      <c r="B1087" s="7">
        <v>47600</v>
      </c>
      <c r="C1087" s="7">
        <v>77200</v>
      </c>
      <c r="D1087" s="8">
        <v>61.6</v>
      </c>
      <c r="E1087" s="8">
        <v>7.4</v>
      </c>
      <c r="F1087" s="7">
        <v>68400</v>
      </c>
      <c r="G1087" s="7">
        <v>77200</v>
      </c>
      <c r="H1087" s="8">
        <v>88.5</v>
      </c>
      <c r="I1087" s="8">
        <v>4.8</v>
      </c>
      <c r="J1087" s="7">
        <v>2700</v>
      </c>
      <c r="K1087" s="7">
        <v>77200</v>
      </c>
      <c r="L1087" s="8">
        <v>3.6</v>
      </c>
      <c r="M1087" s="7" t="s">
        <v>100</v>
      </c>
      <c r="AA1087" s="24" t="s">
        <v>970</v>
      </c>
      <c r="AB1087" s="25">
        <v>24900</v>
      </c>
      <c r="AC1087" s="25">
        <v>47600</v>
      </c>
      <c r="AD1087" s="26">
        <v>52.4</v>
      </c>
      <c r="AE1087" s="26">
        <v>10.3</v>
      </c>
      <c r="AF1087" s="25">
        <v>1400</v>
      </c>
      <c r="AG1087" s="25">
        <v>47600</v>
      </c>
      <c r="AH1087" s="26">
        <v>2.9</v>
      </c>
      <c r="AI1087" s="25" t="s">
        <v>100</v>
      </c>
      <c r="AJ1087" s="25">
        <v>40300</v>
      </c>
      <c r="AK1087" s="25">
        <v>47600</v>
      </c>
      <c r="AL1087" s="26">
        <v>84.7</v>
      </c>
      <c r="AM1087" s="26">
        <v>7.4</v>
      </c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CA1087" s="40"/>
      <c r="CB1087" s="40"/>
      <c r="CC1087" s="40"/>
      <c r="CD1087" s="40"/>
      <c r="CE1087" s="40"/>
      <c r="CF1087" s="40"/>
      <c r="CG1087" s="40"/>
      <c r="CH1087" s="40"/>
      <c r="CI1087" s="40"/>
      <c r="CJ1087" s="40"/>
      <c r="CK1087" s="40"/>
      <c r="CL1087" s="40"/>
      <c r="CM1087" s="40"/>
    </row>
    <row r="1088" spans="1:91" x14ac:dyDescent="0.3">
      <c r="A1088" s="6" t="s">
        <v>495</v>
      </c>
      <c r="B1088" s="7">
        <v>24900</v>
      </c>
      <c r="C1088" s="7">
        <v>47600</v>
      </c>
      <c r="D1088" s="8">
        <v>52.4</v>
      </c>
      <c r="E1088" s="8">
        <v>10.3</v>
      </c>
      <c r="F1088" s="7">
        <v>40300</v>
      </c>
      <c r="G1088" s="7">
        <v>47600</v>
      </c>
      <c r="H1088" s="8">
        <v>84.7</v>
      </c>
      <c r="I1088" s="8">
        <v>7.4</v>
      </c>
      <c r="J1088" s="7">
        <v>1400</v>
      </c>
      <c r="K1088" s="7">
        <v>47600</v>
      </c>
      <c r="L1088" s="8">
        <v>2.9</v>
      </c>
      <c r="M1088" s="7" t="s">
        <v>100</v>
      </c>
      <c r="AA1088" s="24" t="s">
        <v>971</v>
      </c>
      <c r="AB1088" s="25">
        <v>44500</v>
      </c>
      <c r="AC1088" s="25">
        <v>98300</v>
      </c>
      <c r="AD1088" s="26">
        <v>45.2</v>
      </c>
      <c r="AE1088" s="26">
        <v>7.4</v>
      </c>
      <c r="AF1088" s="25">
        <v>6000</v>
      </c>
      <c r="AG1088" s="25">
        <v>98300</v>
      </c>
      <c r="AH1088" s="26">
        <v>6.1</v>
      </c>
      <c r="AI1088" s="26">
        <v>3.5</v>
      </c>
      <c r="AJ1088" s="25">
        <v>71800</v>
      </c>
      <c r="AK1088" s="25">
        <v>98300</v>
      </c>
      <c r="AL1088" s="26">
        <v>73</v>
      </c>
      <c r="AM1088" s="26">
        <v>6.6</v>
      </c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CA1088" s="40"/>
      <c r="CB1088" s="40"/>
      <c r="CC1088" s="40"/>
      <c r="CD1088" s="40"/>
      <c r="CE1088" s="40"/>
      <c r="CF1088" s="40"/>
      <c r="CG1088" s="40"/>
      <c r="CH1088" s="40"/>
      <c r="CI1088" s="40"/>
      <c r="CJ1088" s="40"/>
      <c r="CK1088" s="40"/>
      <c r="CL1088" s="40"/>
      <c r="CM1088" s="40"/>
    </row>
    <row r="1089" spans="1:91" x14ac:dyDescent="0.3">
      <c r="A1089" s="6" t="s">
        <v>496</v>
      </c>
      <c r="B1089" s="7">
        <v>44500</v>
      </c>
      <c r="C1089" s="7">
        <v>98300</v>
      </c>
      <c r="D1089" s="8">
        <v>45.2</v>
      </c>
      <c r="E1089" s="8">
        <v>7.4</v>
      </c>
      <c r="F1089" s="7">
        <v>71800</v>
      </c>
      <c r="G1089" s="7">
        <v>98300</v>
      </c>
      <c r="H1089" s="8">
        <v>73</v>
      </c>
      <c r="I1089" s="8">
        <v>6.6</v>
      </c>
      <c r="J1089" s="7">
        <v>6000</v>
      </c>
      <c r="K1089" s="7">
        <v>98300</v>
      </c>
      <c r="L1089" s="8">
        <v>6.1</v>
      </c>
      <c r="M1089" s="8">
        <v>3.5</v>
      </c>
      <c r="AA1089" s="24" t="s">
        <v>972</v>
      </c>
      <c r="AB1089" s="25">
        <v>24400</v>
      </c>
      <c r="AC1089" s="25">
        <v>50900</v>
      </c>
      <c r="AD1089" s="26">
        <v>48</v>
      </c>
      <c r="AE1089" s="26">
        <v>8.1999999999999993</v>
      </c>
      <c r="AF1089" s="25">
        <v>1400</v>
      </c>
      <c r="AG1089" s="25">
        <v>50900</v>
      </c>
      <c r="AH1089" s="26">
        <v>2.7</v>
      </c>
      <c r="AI1089" s="25" t="s">
        <v>100</v>
      </c>
      <c r="AJ1089" s="25">
        <v>45400</v>
      </c>
      <c r="AK1089" s="25">
        <v>50900</v>
      </c>
      <c r="AL1089" s="26">
        <v>89.3</v>
      </c>
      <c r="AM1089" s="26">
        <v>5.0999999999999996</v>
      </c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CA1089" s="40"/>
      <c r="CB1089" s="40"/>
      <c r="CC1089" s="40"/>
      <c r="CD1089" s="40"/>
      <c r="CE1089" s="40"/>
      <c r="CF1089" s="40"/>
      <c r="CG1089" s="40"/>
      <c r="CH1089" s="40"/>
      <c r="CI1089" s="40"/>
      <c r="CJ1089" s="40"/>
      <c r="CK1089" s="40"/>
      <c r="CL1089" s="40"/>
      <c r="CM1089" s="40"/>
    </row>
    <row r="1090" spans="1:91" x14ac:dyDescent="0.3">
      <c r="A1090" s="6" t="s">
        <v>497</v>
      </c>
      <c r="B1090" s="7">
        <v>24400</v>
      </c>
      <c r="C1090" s="7">
        <v>50900</v>
      </c>
      <c r="D1090" s="8">
        <v>48</v>
      </c>
      <c r="E1090" s="8">
        <v>8.1999999999999993</v>
      </c>
      <c r="F1090" s="7">
        <v>45400</v>
      </c>
      <c r="G1090" s="7">
        <v>50900</v>
      </c>
      <c r="H1090" s="8">
        <v>89.3</v>
      </c>
      <c r="I1090" s="8">
        <v>5.0999999999999996</v>
      </c>
      <c r="J1090" s="7">
        <v>1400</v>
      </c>
      <c r="K1090" s="7">
        <v>50900</v>
      </c>
      <c r="L1090" s="8">
        <v>2.7</v>
      </c>
      <c r="M1090" s="7" t="s">
        <v>100</v>
      </c>
      <c r="AA1090" s="24" t="s">
        <v>973</v>
      </c>
      <c r="AB1090" s="25">
        <v>42800</v>
      </c>
      <c r="AC1090" s="25">
        <v>86200</v>
      </c>
      <c r="AD1090" s="26">
        <v>49.6</v>
      </c>
      <c r="AE1090" s="26">
        <v>7.1</v>
      </c>
      <c r="AF1090" s="25">
        <v>2900</v>
      </c>
      <c r="AG1090" s="25">
        <v>86200</v>
      </c>
      <c r="AH1090" s="26">
        <v>3.4</v>
      </c>
      <c r="AI1090" s="25" t="s">
        <v>100</v>
      </c>
      <c r="AJ1090" s="25">
        <v>67000</v>
      </c>
      <c r="AK1090" s="25">
        <v>86200</v>
      </c>
      <c r="AL1090" s="26">
        <v>77.7</v>
      </c>
      <c r="AM1090" s="26">
        <v>5.9</v>
      </c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CA1090" s="40"/>
      <c r="CB1090" s="40"/>
      <c r="CC1090" s="40"/>
      <c r="CD1090" s="40"/>
      <c r="CE1090" s="40"/>
      <c r="CF1090" s="40"/>
      <c r="CG1090" s="40"/>
      <c r="CH1090" s="40"/>
      <c r="CI1090" s="40"/>
      <c r="CJ1090" s="40"/>
      <c r="CK1090" s="40"/>
      <c r="CL1090" s="40"/>
      <c r="CM1090" s="40"/>
    </row>
    <row r="1091" spans="1:91" x14ac:dyDescent="0.3">
      <c r="A1091" s="6" t="s">
        <v>498</v>
      </c>
      <c r="B1091" s="7">
        <v>42800</v>
      </c>
      <c r="C1091" s="7">
        <v>86200</v>
      </c>
      <c r="D1091" s="8">
        <v>49.6</v>
      </c>
      <c r="E1091" s="8">
        <v>7.1</v>
      </c>
      <c r="F1091" s="7">
        <v>67000</v>
      </c>
      <c r="G1091" s="7">
        <v>86200</v>
      </c>
      <c r="H1091" s="8">
        <v>77.7</v>
      </c>
      <c r="I1091" s="8">
        <v>5.9</v>
      </c>
      <c r="J1091" s="7">
        <v>2900</v>
      </c>
      <c r="K1091" s="7">
        <v>86200</v>
      </c>
      <c r="L1091" s="8">
        <v>3.4</v>
      </c>
      <c r="M1091" s="7" t="s">
        <v>100</v>
      </c>
      <c r="AA1091" s="24" t="s">
        <v>974</v>
      </c>
      <c r="AB1091" s="25">
        <v>20300</v>
      </c>
      <c r="AC1091" s="25">
        <v>56700</v>
      </c>
      <c r="AD1091" s="26">
        <v>35.799999999999997</v>
      </c>
      <c r="AE1091" s="26">
        <v>8.8000000000000007</v>
      </c>
      <c r="AF1091" s="25">
        <v>1500</v>
      </c>
      <c r="AG1091" s="25">
        <v>56700</v>
      </c>
      <c r="AH1091" s="26">
        <v>2.7</v>
      </c>
      <c r="AI1091" s="25" t="s">
        <v>100</v>
      </c>
      <c r="AJ1091" s="25">
        <v>45400</v>
      </c>
      <c r="AK1091" s="25">
        <v>56700</v>
      </c>
      <c r="AL1091" s="26">
        <v>80.099999999999994</v>
      </c>
      <c r="AM1091" s="26">
        <v>7.3</v>
      </c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CA1091" s="40"/>
      <c r="CB1091" s="40"/>
      <c r="CC1091" s="40"/>
      <c r="CD1091" s="40"/>
      <c r="CE1091" s="40"/>
      <c r="CF1091" s="40"/>
      <c r="CG1091" s="40"/>
      <c r="CH1091" s="40"/>
      <c r="CI1091" s="40"/>
      <c r="CJ1091" s="40"/>
      <c r="CK1091" s="40"/>
      <c r="CL1091" s="40"/>
      <c r="CM1091" s="40"/>
    </row>
    <row r="1092" spans="1:91" x14ac:dyDescent="0.3">
      <c r="A1092" s="6" t="s">
        <v>499</v>
      </c>
      <c r="B1092" s="7">
        <v>20300</v>
      </c>
      <c r="C1092" s="7">
        <v>56700</v>
      </c>
      <c r="D1092" s="8">
        <v>35.799999999999997</v>
      </c>
      <c r="E1092" s="8">
        <v>8.8000000000000007</v>
      </c>
      <c r="F1092" s="7">
        <v>45400</v>
      </c>
      <c r="G1092" s="7">
        <v>56700</v>
      </c>
      <c r="H1092" s="8">
        <v>80.099999999999994</v>
      </c>
      <c r="I1092" s="8">
        <v>7.3</v>
      </c>
      <c r="J1092" s="7">
        <v>1500</v>
      </c>
      <c r="K1092" s="7">
        <v>56700</v>
      </c>
      <c r="L1092" s="8">
        <v>2.7</v>
      </c>
      <c r="M1092" s="7" t="s">
        <v>100</v>
      </c>
      <c r="AA1092" s="24" t="s">
        <v>975</v>
      </c>
      <c r="AB1092" s="25">
        <v>23400</v>
      </c>
      <c r="AC1092" s="25">
        <v>61700</v>
      </c>
      <c r="AD1092" s="26">
        <v>38</v>
      </c>
      <c r="AE1092" s="26">
        <v>7.6</v>
      </c>
      <c r="AF1092" s="25">
        <v>3000</v>
      </c>
      <c r="AG1092" s="25">
        <v>61700</v>
      </c>
      <c r="AH1092" s="26">
        <v>4.8</v>
      </c>
      <c r="AI1092" s="25" t="s">
        <v>100</v>
      </c>
      <c r="AJ1092" s="25">
        <v>45600</v>
      </c>
      <c r="AK1092" s="25">
        <v>61700</v>
      </c>
      <c r="AL1092" s="26">
        <v>74</v>
      </c>
      <c r="AM1092" s="26">
        <v>6.9</v>
      </c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CA1092" s="40"/>
      <c r="CB1092" s="40"/>
      <c r="CC1092" s="40"/>
      <c r="CD1092" s="40"/>
      <c r="CE1092" s="40"/>
      <c r="CF1092" s="40"/>
      <c r="CG1092" s="40"/>
      <c r="CH1092" s="40"/>
      <c r="CI1092" s="40"/>
      <c r="CJ1092" s="40"/>
      <c r="CK1092" s="40"/>
      <c r="CL1092" s="40"/>
      <c r="CM1092" s="40"/>
    </row>
    <row r="1093" spans="1:91" x14ac:dyDescent="0.3">
      <c r="A1093" s="6" t="s">
        <v>500</v>
      </c>
      <c r="B1093" s="7">
        <v>23400</v>
      </c>
      <c r="C1093" s="7">
        <v>61700</v>
      </c>
      <c r="D1093" s="8">
        <v>38</v>
      </c>
      <c r="E1093" s="8">
        <v>7.6</v>
      </c>
      <c r="F1093" s="7">
        <v>45600</v>
      </c>
      <c r="G1093" s="7">
        <v>61700</v>
      </c>
      <c r="H1093" s="8">
        <v>74</v>
      </c>
      <c r="I1093" s="8">
        <v>6.9</v>
      </c>
      <c r="J1093" s="7">
        <v>3000</v>
      </c>
      <c r="K1093" s="7">
        <v>61700</v>
      </c>
      <c r="L1093" s="8">
        <v>4.8</v>
      </c>
      <c r="M1093" s="7" t="s">
        <v>100</v>
      </c>
      <c r="AA1093" s="24" t="s">
        <v>976</v>
      </c>
      <c r="AB1093" s="25">
        <v>23600</v>
      </c>
      <c r="AC1093" s="25">
        <v>53700</v>
      </c>
      <c r="AD1093" s="26">
        <v>43.9</v>
      </c>
      <c r="AE1093" s="26">
        <v>8.1999999999999993</v>
      </c>
      <c r="AF1093" s="25">
        <v>1900</v>
      </c>
      <c r="AG1093" s="25">
        <v>53700</v>
      </c>
      <c r="AH1093" s="26">
        <v>3.6</v>
      </c>
      <c r="AI1093" s="25" t="s">
        <v>100</v>
      </c>
      <c r="AJ1093" s="25">
        <v>44300</v>
      </c>
      <c r="AK1093" s="25">
        <v>53700</v>
      </c>
      <c r="AL1093" s="26">
        <v>82.6</v>
      </c>
      <c r="AM1093" s="26">
        <v>6.2</v>
      </c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CA1093" s="40"/>
      <c r="CB1093" s="40"/>
      <c r="CC1093" s="40"/>
      <c r="CD1093" s="40"/>
      <c r="CE1093" s="40"/>
      <c r="CF1093" s="40"/>
      <c r="CG1093" s="40"/>
      <c r="CH1093" s="40"/>
      <c r="CI1093" s="40"/>
      <c r="CJ1093" s="40"/>
      <c r="CK1093" s="40"/>
      <c r="CL1093" s="40"/>
      <c r="CM1093" s="40"/>
    </row>
    <row r="1094" spans="1:91" x14ac:dyDescent="0.3">
      <c r="A1094" s="6" t="s">
        <v>501</v>
      </c>
      <c r="B1094" s="7">
        <v>23600</v>
      </c>
      <c r="C1094" s="7">
        <v>53700</v>
      </c>
      <c r="D1094" s="8">
        <v>43.9</v>
      </c>
      <c r="E1094" s="8">
        <v>8.1999999999999993</v>
      </c>
      <c r="F1094" s="7">
        <v>44300</v>
      </c>
      <c r="G1094" s="7">
        <v>53700</v>
      </c>
      <c r="H1094" s="8">
        <v>82.6</v>
      </c>
      <c r="I1094" s="8">
        <v>6.2</v>
      </c>
      <c r="J1094" s="7">
        <v>1900</v>
      </c>
      <c r="K1094" s="7">
        <v>53700</v>
      </c>
      <c r="L1094" s="8">
        <v>3.6</v>
      </c>
      <c r="M1094" s="7" t="s">
        <v>100</v>
      </c>
      <c r="AA1094" s="24" t="s">
        <v>977</v>
      </c>
      <c r="AB1094" s="25">
        <v>24900</v>
      </c>
      <c r="AC1094" s="25">
        <v>53700</v>
      </c>
      <c r="AD1094" s="26">
        <v>46.3</v>
      </c>
      <c r="AE1094" s="26">
        <v>10</v>
      </c>
      <c r="AF1094" s="25" t="s">
        <v>102</v>
      </c>
      <c r="AG1094" s="25">
        <v>53700</v>
      </c>
      <c r="AH1094" s="25" t="s">
        <v>102</v>
      </c>
      <c r="AI1094" s="25" t="s">
        <v>102</v>
      </c>
      <c r="AJ1094" s="25">
        <v>41500</v>
      </c>
      <c r="AK1094" s="25">
        <v>53700</v>
      </c>
      <c r="AL1094" s="26">
        <v>77.2</v>
      </c>
      <c r="AM1094" s="26">
        <v>8.4</v>
      </c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CA1094" s="40"/>
      <c r="CB1094" s="40"/>
      <c r="CC1094" s="40"/>
      <c r="CD1094" s="40"/>
      <c r="CE1094" s="40"/>
      <c r="CF1094" s="40"/>
      <c r="CG1094" s="40"/>
      <c r="CH1094" s="40"/>
      <c r="CI1094" s="40"/>
      <c r="CJ1094" s="40"/>
      <c r="CK1094" s="40"/>
      <c r="CL1094" s="40"/>
      <c r="CM1094" s="40"/>
    </row>
    <row r="1095" spans="1:91" x14ac:dyDescent="0.3">
      <c r="A1095" s="6" t="s">
        <v>502</v>
      </c>
      <c r="B1095" s="7">
        <v>24900</v>
      </c>
      <c r="C1095" s="7">
        <v>53700</v>
      </c>
      <c r="D1095" s="8">
        <v>46.3</v>
      </c>
      <c r="E1095" s="8">
        <v>10</v>
      </c>
      <c r="F1095" s="7">
        <v>41500</v>
      </c>
      <c r="G1095" s="7">
        <v>53700</v>
      </c>
      <c r="H1095" s="8">
        <v>77.2</v>
      </c>
      <c r="I1095" s="8">
        <v>8.4</v>
      </c>
      <c r="J1095" s="7" t="s">
        <v>102</v>
      </c>
      <c r="K1095" s="7">
        <v>53700</v>
      </c>
      <c r="L1095" s="7" t="s">
        <v>102</v>
      </c>
      <c r="M1095" s="7" t="s">
        <v>102</v>
      </c>
      <c r="AA1095" s="24" t="s">
        <v>978</v>
      </c>
      <c r="AB1095" s="25">
        <v>35500</v>
      </c>
      <c r="AC1095" s="25">
        <v>70500</v>
      </c>
      <c r="AD1095" s="26">
        <v>50.4</v>
      </c>
      <c r="AE1095" s="26">
        <v>8.1999999999999993</v>
      </c>
      <c r="AF1095" s="25">
        <v>5800</v>
      </c>
      <c r="AG1095" s="25">
        <v>70500</v>
      </c>
      <c r="AH1095" s="26">
        <v>8.1999999999999993</v>
      </c>
      <c r="AI1095" s="26">
        <v>4.5</v>
      </c>
      <c r="AJ1095" s="25">
        <v>53700</v>
      </c>
      <c r="AK1095" s="25">
        <v>70500</v>
      </c>
      <c r="AL1095" s="26">
        <v>76.2</v>
      </c>
      <c r="AM1095" s="26">
        <v>7</v>
      </c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CA1095" s="40"/>
      <c r="CB1095" s="40"/>
      <c r="CC1095" s="40"/>
      <c r="CD1095" s="40"/>
      <c r="CE1095" s="40"/>
      <c r="CF1095" s="40"/>
      <c r="CG1095" s="40"/>
      <c r="CH1095" s="40"/>
      <c r="CI1095" s="40"/>
      <c r="CJ1095" s="40"/>
      <c r="CK1095" s="40"/>
      <c r="CL1095" s="40"/>
      <c r="CM1095" s="40"/>
    </row>
    <row r="1096" spans="1:91" x14ac:dyDescent="0.3">
      <c r="A1096" s="6" t="s">
        <v>503</v>
      </c>
      <c r="B1096" s="7">
        <v>35500</v>
      </c>
      <c r="C1096" s="7">
        <v>70500</v>
      </c>
      <c r="D1096" s="8">
        <v>50.4</v>
      </c>
      <c r="E1096" s="8">
        <v>8.1999999999999993</v>
      </c>
      <c r="F1096" s="7">
        <v>53700</v>
      </c>
      <c r="G1096" s="7">
        <v>70500</v>
      </c>
      <c r="H1096" s="8">
        <v>76.2</v>
      </c>
      <c r="I1096" s="8">
        <v>7</v>
      </c>
      <c r="J1096" s="7">
        <v>5800</v>
      </c>
      <c r="K1096" s="7">
        <v>70500</v>
      </c>
      <c r="L1096" s="8">
        <v>8.1999999999999993</v>
      </c>
      <c r="M1096" s="8">
        <v>4.5</v>
      </c>
      <c r="AA1096" s="24" t="s">
        <v>979</v>
      </c>
      <c r="AB1096" s="25">
        <v>30800</v>
      </c>
      <c r="AC1096" s="25">
        <v>60000</v>
      </c>
      <c r="AD1096" s="26">
        <v>51.3</v>
      </c>
      <c r="AE1096" s="26">
        <v>8</v>
      </c>
      <c r="AF1096" s="25">
        <v>2900</v>
      </c>
      <c r="AG1096" s="25">
        <v>60000</v>
      </c>
      <c r="AH1096" s="26">
        <v>4.9000000000000004</v>
      </c>
      <c r="AI1096" s="25" t="s">
        <v>100</v>
      </c>
      <c r="AJ1096" s="25">
        <v>51600</v>
      </c>
      <c r="AK1096" s="25">
        <v>60000</v>
      </c>
      <c r="AL1096" s="26">
        <v>86</v>
      </c>
      <c r="AM1096" s="26">
        <v>5.6</v>
      </c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CA1096" s="40"/>
      <c r="CB1096" s="40"/>
      <c r="CC1096" s="40"/>
      <c r="CD1096" s="40"/>
      <c r="CE1096" s="40"/>
      <c r="CF1096" s="40"/>
      <c r="CG1096" s="40"/>
      <c r="CH1096" s="40"/>
      <c r="CI1096" s="40"/>
      <c r="CJ1096" s="40"/>
      <c r="CK1096" s="40"/>
      <c r="CL1096" s="40"/>
      <c r="CM1096" s="40"/>
    </row>
    <row r="1097" spans="1:91" x14ac:dyDescent="0.3">
      <c r="A1097" s="6" t="s">
        <v>504</v>
      </c>
      <c r="B1097" s="7">
        <v>30800</v>
      </c>
      <c r="C1097" s="7">
        <v>60000</v>
      </c>
      <c r="D1097" s="8">
        <v>51.3</v>
      </c>
      <c r="E1097" s="8">
        <v>8</v>
      </c>
      <c r="F1097" s="7">
        <v>51600</v>
      </c>
      <c r="G1097" s="7">
        <v>60000</v>
      </c>
      <c r="H1097" s="8">
        <v>86</v>
      </c>
      <c r="I1097" s="8">
        <v>5.6</v>
      </c>
      <c r="J1097" s="7">
        <v>2900</v>
      </c>
      <c r="K1097" s="7">
        <v>60000</v>
      </c>
      <c r="L1097" s="8">
        <v>4.9000000000000004</v>
      </c>
      <c r="M1097" s="7" t="s">
        <v>100</v>
      </c>
      <c r="AA1097" s="24" t="s">
        <v>980</v>
      </c>
      <c r="AB1097" s="25">
        <v>10700</v>
      </c>
      <c r="AC1097" s="25">
        <v>39300</v>
      </c>
      <c r="AD1097" s="26">
        <v>27.3</v>
      </c>
      <c r="AE1097" s="26">
        <v>10.199999999999999</v>
      </c>
      <c r="AF1097" s="25">
        <v>2600</v>
      </c>
      <c r="AG1097" s="25">
        <v>39300</v>
      </c>
      <c r="AH1097" s="26">
        <v>6.7</v>
      </c>
      <c r="AI1097" s="25" t="s">
        <v>100</v>
      </c>
      <c r="AJ1097" s="25">
        <v>29300</v>
      </c>
      <c r="AK1097" s="25">
        <v>39300</v>
      </c>
      <c r="AL1097" s="26">
        <v>74.7</v>
      </c>
      <c r="AM1097" s="26">
        <v>9.9</v>
      </c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CA1097" s="40"/>
      <c r="CB1097" s="40"/>
      <c r="CC1097" s="40"/>
      <c r="CD1097" s="40"/>
      <c r="CE1097" s="40"/>
      <c r="CF1097" s="40"/>
      <c r="CG1097" s="40"/>
      <c r="CH1097" s="40"/>
      <c r="CI1097" s="40"/>
      <c r="CJ1097" s="40"/>
      <c r="CK1097" s="40"/>
      <c r="CL1097" s="40"/>
      <c r="CM1097" s="40"/>
    </row>
    <row r="1098" spans="1:91" x14ac:dyDescent="0.3">
      <c r="A1098" s="6" t="s">
        <v>505</v>
      </c>
      <c r="B1098" s="7">
        <v>10700</v>
      </c>
      <c r="C1098" s="7">
        <v>39300</v>
      </c>
      <c r="D1098" s="8">
        <v>27.3</v>
      </c>
      <c r="E1098" s="8">
        <v>10.199999999999999</v>
      </c>
      <c r="F1098" s="7">
        <v>29300</v>
      </c>
      <c r="G1098" s="7">
        <v>39300</v>
      </c>
      <c r="H1098" s="8">
        <v>74.7</v>
      </c>
      <c r="I1098" s="8">
        <v>9.9</v>
      </c>
      <c r="J1098" s="7">
        <v>2600</v>
      </c>
      <c r="K1098" s="7">
        <v>39300</v>
      </c>
      <c r="L1098" s="8">
        <v>6.7</v>
      </c>
      <c r="M1098" s="7" t="s">
        <v>100</v>
      </c>
      <c r="AA1098" s="24" t="s">
        <v>981</v>
      </c>
      <c r="AB1098" s="25">
        <v>26300</v>
      </c>
      <c r="AC1098" s="25">
        <v>86600</v>
      </c>
      <c r="AD1098" s="26">
        <v>30.4</v>
      </c>
      <c r="AE1098" s="26">
        <v>6.5</v>
      </c>
      <c r="AF1098" s="25">
        <v>5700</v>
      </c>
      <c r="AG1098" s="25">
        <v>86600</v>
      </c>
      <c r="AH1098" s="26">
        <v>6.6</v>
      </c>
      <c r="AI1098" s="26">
        <v>3.5</v>
      </c>
      <c r="AJ1098" s="25">
        <v>60400</v>
      </c>
      <c r="AK1098" s="25">
        <v>86600</v>
      </c>
      <c r="AL1098" s="26">
        <v>69.8</v>
      </c>
      <c r="AM1098" s="26">
        <v>6.5</v>
      </c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CA1098" s="40"/>
      <c r="CB1098" s="40"/>
      <c r="CC1098" s="40"/>
      <c r="CD1098" s="40"/>
      <c r="CE1098" s="40"/>
      <c r="CF1098" s="40"/>
      <c r="CG1098" s="40"/>
      <c r="CH1098" s="40"/>
      <c r="CI1098" s="40"/>
      <c r="CJ1098" s="40"/>
      <c r="CK1098" s="40"/>
      <c r="CL1098" s="40"/>
      <c r="CM1098" s="40"/>
    </row>
    <row r="1099" spans="1:91" x14ac:dyDescent="0.3">
      <c r="A1099" s="6" t="s">
        <v>506</v>
      </c>
      <c r="B1099" s="7">
        <v>26300</v>
      </c>
      <c r="C1099" s="7">
        <v>86600</v>
      </c>
      <c r="D1099" s="8">
        <v>30.4</v>
      </c>
      <c r="E1099" s="8">
        <v>6.5</v>
      </c>
      <c r="F1099" s="7">
        <v>60400</v>
      </c>
      <c r="G1099" s="7">
        <v>86600</v>
      </c>
      <c r="H1099" s="8">
        <v>69.8</v>
      </c>
      <c r="I1099" s="8">
        <v>6.5</v>
      </c>
      <c r="J1099" s="7">
        <v>5700</v>
      </c>
      <c r="K1099" s="7">
        <v>86600</v>
      </c>
      <c r="L1099" s="8">
        <v>6.6</v>
      </c>
      <c r="M1099" s="8">
        <v>3.5</v>
      </c>
      <c r="AA1099" s="24" t="s">
        <v>982</v>
      </c>
      <c r="AB1099" s="25">
        <v>25200</v>
      </c>
      <c r="AC1099" s="25">
        <v>64000</v>
      </c>
      <c r="AD1099" s="26">
        <v>39.4</v>
      </c>
      <c r="AE1099" s="26">
        <v>9.6999999999999993</v>
      </c>
      <c r="AF1099" s="25">
        <v>4700</v>
      </c>
      <c r="AG1099" s="25">
        <v>64000</v>
      </c>
      <c r="AH1099" s="26">
        <v>7.3</v>
      </c>
      <c r="AI1099" s="25" t="s">
        <v>100</v>
      </c>
      <c r="AJ1099" s="25">
        <v>50400</v>
      </c>
      <c r="AK1099" s="25">
        <v>64000</v>
      </c>
      <c r="AL1099" s="26">
        <v>78.8</v>
      </c>
      <c r="AM1099" s="26">
        <v>8.1</v>
      </c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CA1099" s="40"/>
      <c r="CB1099" s="40"/>
      <c r="CC1099" s="40"/>
      <c r="CD1099" s="40"/>
      <c r="CE1099" s="40"/>
      <c r="CF1099" s="40"/>
      <c r="CG1099" s="40"/>
      <c r="CH1099" s="40"/>
      <c r="CI1099" s="40"/>
      <c r="CJ1099" s="40"/>
      <c r="CK1099" s="40"/>
      <c r="CL1099" s="40"/>
      <c r="CM1099" s="40"/>
    </row>
    <row r="1100" spans="1:91" x14ac:dyDescent="0.3">
      <c r="A1100" s="6" t="s">
        <v>507</v>
      </c>
      <c r="B1100" s="7">
        <v>25200</v>
      </c>
      <c r="C1100" s="7">
        <v>64000</v>
      </c>
      <c r="D1100" s="8">
        <v>39.4</v>
      </c>
      <c r="E1100" s="8">
        <v>9.6999999999999993</v>
      </c>
      <c r="F1100" s="7">
        <v>50400</v>
      </c>
      <c r="G1100" s="7">
        <v>64000</v>
      </c>
      <c r="H1100" s="8">
        <v>78.8</v>
      </c>
      <c r="I1100" s="8">
        <v>8.1</v>
      </c>
      <c r="J1100" s="7">
        <v>4700</v>
      </c>
      <c r="K1100" s="7">
        <v>64000</v>
      </c>
      <c r="L1100" s="8">
        <v>7.3</v>
      </c>
      <c r="M1100" s="7" t="s">
        <v>100</v>
      </c>
      <c r="AA1100" s="24" t="s">
        <v>983</v>
      </c>
      <c r="AB1100" s="25">
        <v>26900</v>
      </c>
      <c r="AC1100" s="25">
        <v>70700</v>
      </c>
      <c r="AD1100" s="26">
        <v>38.1</v>
      </c>
      <c r="AE1100" s="26">
        <v>8.6999999999999993</v>
      </c>
      <c r="AF1100" s="25">
        <v>1400</v>
      </c>
      <c r="AG1100" s="25">
        <v>70700</v>
      </c>
      <c r="AH1100" s="26">
        <v>2</v>
      </c>
      <c r="AI1100" s="25" t="s">
        <v>100</v>
      </c>
      <c r="AJ1100" s="25">
        <v>55400</v>
      </c>
      <c r="AK1100" s="25">
        <v>70700</v>
      </c>
      <c r="AL1100" s="26">
        <v>78.400000000000006</v>
      </c>
      <c r="AM1100" s="26">
        <v>7.4</v>
      </c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CA1100" s="40"/>
      <c r="CB1100" s="40"/>
      <c r="CC1100" s="40"/>
      <c r="CD1100" s="40"/>
      <c r="CE1100" s="40"/>
      <c r="CF1100" s="40"/>
      <c r="CG1100" s="40"/>
      <c r="CH1100" s="40"/>
      <c r="CI1100" s="40"/>
      <c r="CJ1100" s="40"/>
      <c r="CK1100" s="40"/>
      <c r="CL1100" s="40"/>
      <c r="CM1100" s="40"/>
    </row>
    <row r="1101" spans="1:91" x14ac:dyDescent="0.3">
      <c r="A1101" s="6" t="s">
        <v>508</v>
      </c>
      <c r="B1101" s="7">
        <v>26900</v>
      </c>
      <c r="C1101" s="7">
        <v>70700</v>
      </c>
      <c r="D1101" s="8">
        <v>38.1</v>
      </c>
      <c r="E1101" s="8">
        <v>8.6999999999999993</v>
      </c>
      <c r="F1101" s="7">
        <v>55400</v>
      </c>
      <c r="G1101" s="7">
        <v>70700</v>
      </c>
      <c r="H1101" s="8">
        <v>78.400000000000006</v>
      </c>
      <c r="I1101" s="8">
        <v>7.4</v>
      </c>
      <c r="J1101" s="7">
        <v>1400</v>
      </c>
      <c r="K1101" s="7">
        <v>70700</v>
      </c>
      <c r="L1101" s="8">
        <v>2</v>
      </c>
      <c r="M1101" s="7" t="s">
        <v>100</v>
      </c>
      <c r="AA1101" s="24" t="s">
        <v>984</v>
      </c>
      <c r="AB1101" s="25">
        <v>37600</v>
      </c>
      <c r="AC1101" s="25">
        <v>78800</v>
      </c>
      <c r="AD1101" s="26">
        <v>47.7</v>
      </c>
      <c r="AE1101" s="26">
        <v>7.1</v>
      </c>
      <c r="AF1101" s="25">
        <v>1800</v>
      </c>
      <c r="AG1101" s="25">
        <v>78800</v>
      </c>
      <c r="AH1101" s="26">
        <v>2.2999999999999998</v>
      </c>
      <c r="AI1101" s="25" t="s">
        <v>100</v>
      </c>
      <c r="AJ1101" s="25">
        <v>62600</v>
      </c>
      <c r="AK1101" s="25">
        <v>78800</v>
      </c>
      <c r="AL1101" s="26">
        <v>79.5</v>
      </c>
      <c r="AM1101" s="26">
        <v>5.7</v>
      </c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CA1101" s="40"/>
      <c r="CB1101" s="40"/>
      <c r="CC1101" s="40"/>
      <c r="CD1101" s="40"/>
      <c r="CE1101" s="40"/>
      <c r="CF1101" s="40"/>
      <c r="CG1101" s="40"/>
      <c r="CH1101" s="40"/>
      <c r="CI1101" s="40"/>
      <c r="CJ1101" s="40"/>
      <c r="CK1101" s="40"/>
      <c r="CL1101" s="40"/>
      <c r="CM1101" s="40"/>
    </row>
    <row r="1102" spans="1:91" x14ac:dyDescent="0.3">
      <c r="A1102" s="6" t="s">
        <v>509</v>
      </c>
      <c r="B1102" s="7">
        <v>37600</v>
      </c>
      <c r="C1102" s="7">
        <v>78800</v>
      </c>
      <c r="D1102" s="8">
        <v>47.7</v>
      </c>
      <c r="E1102" s="8">
        <v>7.1</v>
      </c>
      <c r="F1102" s="7">
        <v>62600</v>
      </c>
      <c r="G1102" s="7">
        <v>78800</v>
      </c>
      <c r="H1102" s="8">
        <v>79.5</v>
      </c>
      <c r="I1102" s="8">
        <v>5.7</v>
      </c>
      <c r="J1102" s="7">
        <v>1800</v>
      </c>
      <c r="K1102" s="7">
        <v>78800</v>
      </c>
      <c r="L1102" s="8">
        <v>2.2999999999999998</v>
      </c>
      <c r="M1102" s="7" t="s">
        <v>100</v>
      </c>
      <c r="AA1102" s="24" t="s">
        <v>985</v>
      </c>
      <c r="AB1102" s="25">
        <v>37800</v>
      </c>
      <c r="AC1102" s="25">
        <v>87300</v>
      </c>
      <c r="AD1102" s="26">
        <v>43.3</v>
      </c>
      <c r="AE1102" s="26">
        <v>6.6</v>
      </c>
      <c r="AF1102" s="25">
        <v>4800</v>
      </c>
      <c r="AG1102" s="25">
        <v>87300</v>
      </c>
      <c r="AH1102" s="26">
        <v>5.5</v>
      </c>
      <c r="AI1102" s="26">
        <v>3</v>
      </c>
      <c r="AJ1102" s="25">
        <v>74800</v>
      </c>
      <c r="AK1102" s="25">
        <v>87300</v>
      </c>
      <c r="AL1102" s="26">
        <v>85.7</v>
      </c>
      <c r="AM1102" s="26">
        <v>4.7</v>
      </c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CA1102" s="40"/>
      <c r="CB1102" s="40"/>
      <c r="CC1102" s="40"/>
      <c r="CD1102" s="40"/>
      <c r="CE1102" s="40"/>
      <c r="CF1102" s="40"/>
      <c r="CG1102" s="40"/>
      <c r="CH1102" s="40"/>
      <c r="CI1102" s="40"/>
      <c r="CJ1102" s="40"/>
      <c r="CK1102" s="40"/>
      <c r="CL1102" s="40"/>
      <c r="CM1102" s="40"/>
    </row>
    <row r="1103" spans="1:91" x14ac:dyDescent="0.3">
      <c r="A1103" s="6" t="s">
        <v>510</v>
      </c>
      <c r="B1103" s="7">
        <v>37800</v>
      </c>
      <c r="C1103" s="7">
        <v>87300</v>
      </c>
      <c r="D1103" s="8">
        <v>43.3</v>
      </c>
      <c r="E1103" s="8">
        <v>6.6</v>
      </c>
      <c r="F1103" s="7">
        <v>74800</v>
      </c>
      <c r="G1103" s="7">
        <v>87300</v>
      </c>
      <c r="H1103" s="8">
        <v>85.7</v>
      </c>
      <c r="I1103" s="8">
        <v>4.7</v>
      </c>
      <c r="J1103" s="7">
        <v>4800</v>
      </c>
      <c r="K1103" s="7">
        <v>87300</v>
      </c>
      <c r="L1103" s="8">
        <v>5.5</v>
      </c>
      <c r="M1103" s="8">
        <v>3</v>
      </c>
      <c r="AA1103" s="24" t="s">
        <v>986</v>
      </c>
      <c r="AB1103" s="25">
        <v>24100</v>
      </c>
      <c r="AC1103" s="25">
        <v>64400</v>
      </c>
      <c r="AD1103" s="26">
        <v>37.4</v>
      </c>
      <c r="AE1103" s="26">
        <v>8</v>
      </c>
      <c r="AF1103" s="25">
        <v>2900</v>
      </c>
      <c r="AG1103" s="25">
        <v>64400</v>
      </c>
      <c r="AH1103" s="26">
        <v>4.5</v>
      </c>
      <c r="AI1103" s="25" t="s">
        <v>100</v>
      </c>
      <c r="AJ1103" s="25">
        <v>53300</v>
      </c>
      <c r="AK1103" s="25">
        <v>64400</v>
      </c>
      <c r="AL1103" s="26">
        <v>82.7</v>
      </c>
      <c r="AM1103" s="26">
        <v>6.2</v>
      </c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CA1103" s="40"/>
      <c r="CB1103" s="40"/>
      <c r="CC1103" s="40"/>
      <c r="CD1103" s="40"/>
      <c r="CE1103" s="40"/>
      <c r="CF1103" s="40"/>
      <c r="CG1103" s="40"/>
      <c r="CH1103" s="40"/>
      <c r="CI1103" s="40"/>
      <c r="CJ1103" s="40"/>
      <c r="CK1103" s="40"/>
      <c r="CL1103" s="40"/>
      <c r="CM1103" s="40"/>
    </row>
    <row r="1104" spans="1:91" x14ac:dyDescent="0.3">
      <c r="A1104" s="6" t="s">
        <v>511</v>
      </c>
      <c r="B1104" s="7">
        <v>24100</v>
      </c>
      <c r="C1104" s="7">
        <v>64400</v>
      </c>
      <c r="D1104" s="8">
        <v>37.4</v>
      </c>
      <c r="E1104" s="8">
        <v>8</v>
      </c>
      <c r="F1104" s="7">
        <v>53300</v>
      </c>
      <c r="G1104" s="7">
        <v>64400</v>
      </c>
      <c r="H1104" s="8">
        <v>82.7</v>
      </c>
      <c r="I1104" s="8">
        <v>6.2</v>
      </c>
      <c r="J1104" s="7">
        <v>2900</v>
      </c>
      <c r="K1104" s="7">
        <v>64400</v>
      </c>
      <c r="L1104" s="8">
        <v>4.5</v>
      </c>
      <c r="M1104" s="7" t="s">
        <v>100</v>
      </c>
      <c r="AA1104" s="24" t="s">
        <v>743</v>
      </c>
      <c r="AB1104" s="25">
        <v>53000</v>
      </c>
      <c r="AC1104" s="25">
        <v>116200</v>
      </c>
      <c r="AD1104" s="26">
        <v>45.6</v>
      </c>
      <c r="AE1104" s="26">
        <v>3</v>
      </c>
      <c r="AF1104" s="25">
        <v>4000</v>
      </c>
      <c r="AG1104" s="25">
        <v>116200</v>
      </c>
      <c r="AH1104" s="26">
        <v>3.5</v>
      </c>
      <c r="AI1104" s="26">
        <v>1.1000000000000001</v>
      </c>
      <c r="AJ1104" s="25">
        <v>96900</v>
      </c>
      <c r="AK1104" s="25">
        <v>116200</v>
      </c>
      <c r="AL1104" s="26">
        <v>83.4</v>
      </c>
      <c r="AM1104" s="26">
        <v>2.2000000000000002</v>
      </c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CA1104" s="40"/>
      <c r="CB1104" s="40"/>
      <c r="CC1104" s="40"/>
      <c r="CD1104" s="40"/>
      <c r="CE1104" s="40"/>
      <c r="CF1104" s="40"/>
      <c r="CG1104" s="40"/>
      <c r="CH1104" s="40"/>
      <c r="CI1104" s="40"/>
      <c r="CJ1104" s="40"/>
      <c r="CK1104" s="40"/>
      <c r="CL1104" s="40"/>
      <c r="CM1104" s="40"/>
    </row>
    <row r="1105" spans="1:91" x14ac:dyDescent="0.3">
      <c r="A1105" s="6" t="s">
        <v>512</v>
      </c>
      <c r="B1105" s="7">
        <v>53000</v>
      </c>
      <c r="C1105" s="7">
        <v>116200</v>
      </c>
      <c r="D1105" s="8">
        <v>45.6</v>
      </c>
      <c r="E1105" s="8">
        <v>3</v>
      </c>
      <c r="F1105" s="7">
        <v>96900</v>
      </c>
      <c r="G1105" s="7">
        <v>116200</v>
      </c>
      <c r="H1105" s="8">
        <v>83.4</v>
      </c>
      <c r="I1105" s="8">
        <v>2.2000000000000002</v>
      </c>
      <c r="J1105" s="7">
        <v>4000</v>
      </c>
      <c r="K1105" s="7">
        <v>116200</v>
      </c>
      <c r="L1105" s="8">
        <v>3.5</v>
      </c>
      <c r="M1105" s="8">
        <v>1.1000000000000001</v>
      </c>
      <c r="AA1105" s="24" t="s">
        <v>744</v>
      </c>
      <c r="AB1105" s="25">
        <v>50100</v>
      </c>
      <c r="AC1105" s="25">
        <v>127800</v>
      </c>
      <c r="AD1105" s="26">
        <v>39.200000000000003</v>
      </c>
      <c r="AE1105" s="26">
        <v>3.5</v>
      </c>
      <c r="AF1105" s="25">
        <v>7500</v>
      </c>
      <c r="AG1105" s="25">
        <v>127800</v>
      </c>
      <c r="AH1105" s="26">
        <v>5.9</v>
      </c>
      <c r="AI1105" s="26">
        <v>1.7</v>
      </c>
      <c r="AJ1105" s="25">
        <v>98800</v>
      </c>
      <c r="AK1105" s="25">
        <v>127800</v>
      </c>
      <c r="AL1105" s="26">
        <v>77.3</v>
      </c>
      <c r="AM1105" s="26">
        <v>3</v>
      </c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CA1105" s="40"/>
      <c r="CB1105" s="40"/>
      <c r="CC1105" s="40"/>
      <c r="CD1105" s="40"/>
      <c r="CE1105" s="40"/>
      <c r="CF1105" s="40"/>
      <c r="CG1105" s="40"/>
      <c r="CH1105" s="40"/>
      <c r="CI1105" s="40"/>
      <c r="CJ1105" s="40"/>
      <c r="CK1105" s="40"/>
      <c r="CL1105" s="40"/>
      <c r="CM1105" s="40"/>
    </row>
    <row r="1106" spans="1:91" x14ac:dyDescent="0.3">
      <c r="A1106" s="6" t="s">
        <v>513</v>
      </c>
      <c r="B1106" s="7">
        <v>50100</v>
      </c>
      <c r="C1106" s="7">
        <v>127800</v>
      </c>
      <c r="D1106" s="8">
        <v>39.200000000000003</v>
      </c>
      <c r="E1106" s="8">
        <v>3.5</v>
      </c>
      <c r="F1106" s="7">
        <v>98800</v>
      </c>
      <c r="G1106" s="7">
        <v>127800</v>
      </c>
      <c r="H1106" s="8">
        <v>77.3</v>
      </c>
      <c r="I1106" s="8">
        <v>3</v>
      </c>
      <c r="J1106" s="7">
        <v>7500</v>
      </c>
      <c r="K1106" s="7">
        <v>127800</v>
      </c>
      <c r="L1106" s="8">
        <v>5.9</v>
      </c>
      <c r="M1106" s="8">
        <v>1.7</v>
      </c>
      <c r="AA1106" s="24" t="s">
        <v>1026</v>
      </c>
      <c r="AB1106" s="25">
        <v>148500</v>
      </c>
      <c r="AC1106" s="25">
        <v>305900</v>
      </c>
      <c r="AD1106" s="26">
        <v>48.5</v>
      </c>
      <c r="AE1106" s="26">
        <v>3.3</v>
      </c>
      <c r="AF1106" s="25">
        <v>19600</v>
      </c>
      <c r="AG1106" s="25">
        <v>305900</v>
      </c>
      <c r="AH1106" s="26">
        <v>6.4</v>
      </c>
      <c r="AI1106" s="26">
        <v>1.6</v>
      </c>
      <c r="AJ1106" s="25">
        <v>246000</v>
      </c>
      <c r="AK1106" s="25">
        <v>305900</v>
      </c>
      <c r="AL1106" s="26">
        <v>80.400000000000006</v>
      </c>
      <c r="AM1106" s="26">
        <v>2.6</v>
      </c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CA1106" s="40"/>
      <c r="CB1106" s="40"/>
      <c r="CC1106" s="40"/>
      <c r="CD1106" s="40"/>
      <c r="CE1106" s="40"/>
      <c r="CF1106" s="40"/>
      <c r="CG1106" s="40"/>
      <c r="CH1106" s="40"/>
      <c r="CI1106" s="40"/>
      <c r="CJ1106" s="40"/>
      <c r="CK1106" s="40"/>
      <c r="CL1106" s="40"/>
      <c r="CM1106" s="40"/>
    </row>
    <row r="1107" spans="1:91" x14ac:dyDescent="0.3">
      <c r="A1107" s="6" t="s">
        <v>514</v>
      </c>
      <c r="B1107" s="7">
        <v>148500</v>
      </c>
      <c r="C1107" s="7">
        <v>305900</v>
      </c>
      <c r="D1107" s="8">
        <v>48.5</v>
      </c>
      <c r="E1107" s="8">
        <v>3.3</v>
      </c>
      <c r="F1107" s="7">
        <v>246000</v>
      </c>
      <c r="G1107" s="7">
        <v>305900</v>
      </c>
      <c r="H1107" s="8">
        <v>80.400000000000006</v>
      </c>
      <c r="I1107" s="8">
        <v>2.6</v>
      </c>
      <c r="J1107" s="7">
        <v>19600</v>
      </c>
      <c r="K1107" s="7">
        <v>305900</v>
      </c>
      <c r="L1107" s="8">
        <v>6.4</v>
      </c>
      <c r="M1107" s="8">
        <v>1.6</v>
      </c>
      <c r="AA1107" s="24" t="s">
        <v>745</v>
      </c>
      <c r="AB1107" s="25">
        <v>104500</v>
      </c>
      <c r="AC1107" s="25">
        <v>317900</v>
      </c>
      <c r="AD1107" s="26">
        <v>32.9</v>
      </c>
      <c r="AE1107" s="26">
        <v>3</v>
      </c>
      <c r="AF1107" s="25">
        <v>15400</v>
      </c>
      <c r="AG1107" s="25">
        <v>317900</v>
      </c>
      <c r="AH1107" s="26">
        <v>4.8</v>
      </c>
      <c r="AI1107" s="26">
        <v>1.4</v>
      </c>
      <c r="AJ1107" s="25">
        <v>244700</v>
      </c>
      <c r="AK1107" s="25">
        <v>317900</v>
      </c>
      <c r="AL1107" s="26">
        <v>77</v>
      </c>
      <c r="AM1107" s="26">
        <v>2.7</v>
      </c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CA1107" s="40"/>
      <c r="CB1107" s="40"/>
      <c r="CC1107" s="40"/>
      <c r="CD1107" s="40"/>
      <c r="CE1107" s="40"/>
      <c r="CF1107" s="40"/>
      <c r="CG1107" s="40"/>
      <c r="CH1107" s="40"/>
      <c r="CI1107" s="40"/>
      <c r="CJ1107" s="40"/>
      <c r="CK1107" s="40"/>
      <c r="CL1107" s="40"/>
      <c r="CM1107" s="40"/>
    </row>
    <row r="1108" spans="1:91" x14ac:dyDescent="0.3">
      <c r="A1108" s="6" t="s">
        <v>515</v>
      </c>
      <c r="B1108" s="7">
        <v>104500</v>
      </c>
      <c r="C1108" s="7">
        <v>317900</v>
      </c>
      <c r="D1108" s="8">
        <v>32.9</v>
      </c>
      <c r="E1108" s="8">
        <v>3</v>
      </c>
      <c r="F1108" s="7">
        <v>244700</v>
      </c>
      <c r="G1108" s="7">
        <v>317900</v>
      </c>
      <c r="H1108" s="8">
        <v>77</v>
      </c>
      <c r="I1108" s="8">
        <v>2.7</v>
      </c>
      <c r="J1108" s="7">
        <v>15400</v>
      </c>
      <c r="K1108" s="7">
        <v>317900</v>
      </c>
      <c r="L1108" s="8">
        <v>4.8</v>
      </c>
      <c r="M1108" s="8">
        <v>1.4</v>
      </c>
      <c r="AA1108" s="24" t="s">
        <v>746</v>
      </c>
      <c r="AB1108" s="25" t="s">
        <v>101</v>
      </c>
      <c r="AC1108" s="25" t="s">
        <v>101</v>
      </c>
      <c r="AD1108" s="25" t="s">
        <v>101</v>
      </c>
      <c r="AE1108" s="25" t="s">
        <v>101</v>
      </c>
      <c r="AF1108" s="25" t="s">
        <v>101</v>
      </c>
      <c r="AG1108" s="25" t="s">
        <v>101</v>
      </c>
      <c r="AH1108" s="25" t="s">
        <v>101</v>
      </c>
      <c r="AI1108" s="25" t="s">
        <v>101</v>
      </c>
      <c r="AJ1108" s="25" t="s">
        <v>101</v>
      </c>
      <c r="AK1108" s="25" t="s">
        <v>101</v>
      </c>
      <c r="AL1108" s="25" t="s">
        <v>101</v>
      </c>
      <c r="AM1108" s="25" t="s">
        <v>101</v>
      </c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CA1108" s="40"/>
      <c r="CB1108" s="40"/>
      <c r="CC1108" s="40"/>
      <c r="CD1108" s="40"/>
      <c r="CE1108" s="40"/>
      <c r="CF1108" s="40"/>
      <c r="CG1108" s="40"/>
      <c r="CH1108" s="40"/>
      <c r="CI1108" s="40"/>
      <c r="CJ1108" s="40"/>
      <c r="CK1108" s="40"/>
      <c r="CL1108" s="40"/>
      <c r="CM1108" s="40"/>
    </row>
    <row r="1109" spans="1:91" x14ac:dyDescent="0.3">
      <c r="A1109" s="6" t="s">
        <v>516</v>
      </c>
      <c r="B1109" s="7" t="s">
        <v>101</v>
      </c>
      <c r="C1109" s="7" t="s">
        <v>101</v>
      </c>
      <c r="D1109" s="7" t="s">
        <v>101</v>
      </c>
      <c r="E1109" s="7" t="s">
        <v>101</v>
      </c>
      <c r="F1109" s="7" t="s">
        <v>101</v>
      </c>
      <c r="G1109" s="7" t="s">
        <v>101</v>
      </c>
      <c r="H1109" s="7" t="s">
        <v>101</v>
      </c>
      <c r="I1109" s="7" t="s">
        <v>101</v>
      </c>
      <c r="J1109" s="7" t="s">
        <v>101</v>
      </c>
      <c r="K1109" s="7" t="s">
        <v>101</v>
      </c>
      <c r="L1109" s="7" t="s">
        <v>101</v>
      </c>
      <c r="M1109" s="7" t="s">
        <v>101</v>
      </c>
      <c r="AA1109" s="24" t="s">
        <v>747</v>
      </c>
      <c r="AB1109" s="25">
        <v>48500</v>
      </c>
      <c r="AC1109" s="25">
        <v>122600</v>
      </c>
      <c r="AD1109" s="26">
        <v>39.6</v>
      </c>
      <c r="AE1109" s="26">
        <v>3.5</v>
      </c>
      <c r="AF1109" s="25">
        <v>3700</v>
      </c>
      <c r="AG1109" s="25">
        <v>122600</v>
      </c>
      <c r="AH1109" s="26">
        <v>3</v>
      </c>
      <c r="AI1109" s="26">
        <v>1.2</v>
      </c>
      <c r="AJ1109" s="25">
        <v>100800</v>
      </c>
      <c r="AK1109" s="25">
        <v>122600</v>
      </c>
      <c r="AL1109" s="26">
        <v>82.2</v>
      </c>
      <c r="AM1109" s="26">
        <v>2.7</v>
      </c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CA1109" s="40"/>
      <c r="CB1109" s="40"/>
      <c r="CC1109" s="40"/>
      <c r="CD1109" s="40"/>
      <c r="CE1109" s="40"/>
      <c r="CF1109" s="40"/>
      <c r="CG1109" s="40"/>
      <c r="CH1109" s="40"/>
      <c r="CI1109" s="40"/>
      <c r="CJ1109" s="40"/>
      <c r="CK1109" s="40"/>
      <c r="CL1109" s="40"/>
      <c r="CM1109" s="40"/>
    </row>
    <row r="1110" spans="1:91" x14ac:dyDescent="0.3">
      <c r="A1110" s="6" t="s">
        <v>517</v>
      </c>
      <c r="B1110" s="7">
        <v>48500</v>
      </c>
      <c r="C1110" s="7">
        <v>122600</v>
      </c>
      <c r="D1110" s="8">
        <v>39.6</v>
      </c>
      <c r="E1110" s="8">
        <v>3.5</v>
      </c>
      <c r="F1110" s="7">
        <v>100800</v>
      </c>
      <c r="G1110" s="7">
        <v>122600</v>
      </c>
      <c r="H1110" s="8">
        <v>82.2</v>
      </c>
      <c r="I1110" s="8">
        <v>2.7</v>
      </c>
      <c r="J1110" s="7">
        <v>3700</v>
      </c>
      <c r="K1110" s="7">
        <v>122600</v>
      </c>
      <c r="L1110" s="8">
        <v>3</v>
      </c>
      <c r="M1110" s="8">
        <v>1.2</v>
      </c>
      <c r="AA1110" s="24" t="s">
        <v>748</v>
      </c>
      <c r="AB1110" s="25">
        <v>56000</v>
      </c>
      <c r="AC1110" s="25">
        <v>169500</v>
      </c>
      <c r="AD1110" s="26">
        <v>33</v>
      </c>
      <c r="AE1110" s="26">
        <v>2.9</v>
      </c>
      <c r="AF1110" s="25">
        <v>10400</v>
      </c>
      <c r="AG1110" s="25">
        <v>169500</v>
      </c>
      <c r="AH1110" s="26">
        <v>6.1</v>
      </c>
      <c r="AI1110" s="26">
        <v>1.5</v>
      </c>
      <c r="AJ1110" s="25">
        <v>128000</v>
      </c>
      <c r="AK1110" s="25">
        <v>169500</v>
      </c>
      <c r="AL1110" s="26">
        <v>75.599999999999994</v>
      </c>
      <c r="AM1110" s="26">
        <v>2.6</v>
      </c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CA1110" s="40"/>
      <c r="CB1110" s="40"/>
      <c r="CC1110" s="40"/>
      <c r="CD1110" s="40"/>
      <c r="CE1110" s="40"/>
      <c r="CF1110" s="40"/>
      <c r="CG1110" s="40"/>
      <c r="CH1110" s="40"/>
      <c r="CI1110" s="40"/>
      <c r="CJ1110" s="40"/>
      <c r="CK1110" s="40"/>
      <c r="CL1110" s="40"/>
      <c r="CM1110" s="40"/>
    </row>
    <row r="1111" spans="1:91" x14ac:dyDescent="0.3">
      <c r="A1111" s="6" t="s">
        <v>518</v>
      </c>
      <c r="B1111" s="7">
        <v>56000</v>
      </c>
      <c r="C1111" s="7">
        <v>169500</v>
      </c>
      <c r="D1111" s="8">
        <v>33</v>
      </c>
      <c r="E1111" s="8">
        <v>2.9</v>
      </c>
      <c r="F1111" s="7">
        <v>128000</v>
      </c>
      <c r="G1111" s="7">
        <v>169500</v>
      </c>
      <c r="H1111" s="8">
        <v>75.599999999999994</v>
      </c>
      <c r="I1111" s="8">
        <v>2.6</v>
      </c>
      <c r="J1111" s="7">
        <v>10400</v>
      </c>
      <c r="K1111" s="7">
        <v>169500</v>
      </c>
      <c r="L1111" s="8">
        <v>6.1</v>
      </c>
      <c r="M1111" s="8">
        <v>1.5</v>
      </c>
      <c r="AA1111" s="24" t="s">
        <v>749</v>
      </c>
      <c r="AB1111" s="25">
        <v>31900</v>
      </c>
      <c r="AC1111" s="25">
        <v>90100</v>
      </c>
      <c r="AD1111" s="26">
        <v>35.4</v>
      </c>
      <c r="AE1111" s="26">
        <v>3.3</v>
      </c>
      <c r="AF1111" s="25">
        <v>6200</v>
      </c>
      <c r="AG1111" s="25">
        <v>90100</v>
      </c>
      <c r="AH1111" s="26">
        <v>6.9</v>
      </c>
      <c r="AI1111" s="26">
        <v>1.7</v>
      </c>
      <c r="AJ1111" s="25">
        <v>68100</v>
      </c>
      <c r="AK1111" s="25">
        <v>90100</v>
      </c>
      <c r="AL1111" s="26">
        <v>75.5</v>
      </c>
      <c r="AM1111" s="26">
        <v>3</v>
      </c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CA1111" s="40"/>
      <c r="CB1111" s="40"/>
      <c r="CC1111" s="40"/>
      <c r="CD1111" s="40"/>
      <c r="CE1111" s="40"/>
      <c r="CF1111" s="40"/>
      <c r="CG1111" s="40"/>
      <c r="CH1111" s="40"/>
      <c r="CI1111" s="40"/>
      <c r="CJ1111" s="40"/>
      <c r="CK1111" s="40"/>
      <c r="CL1111" s="40"/>
      <c r="CM1111" s="40"/>
    </row>
    <row r="1112" spans="1:91" x14ac:dyDescent="0.3">
      <c r="A1112" s="6" t="s">
        <v>519</v>
      </c>
      <c r="B1112" s="7">
        <v>31900</v>
      </c>
      <c r="C1112" s="7">
        <v>90100</v>
      </c>
      <c r="D1112" s="8">
        <v>35.4</v>
      </c>
      <c r="E1112" s="8">
        <v>3.3</v>
      </c>
      <c r="F1112" s="7">
        <v>68100</v>
      </c>
      <c r="G1112" s="7">
        <v>90100</v>
      </c>
      <c r="H1112" s="8">
        <v>75.5</v>
      </c>
      <c r="I1112" s="8">
        <v>3</v>
      </c>
      <c r="J1112" s="7">
        <v>6200</v>
      </c>
      <c r="K1112" s="7">
        <v>90100</v>
      </c>
      <c r="L1112" s="8">
        <v>6.9</v>
      </c>
      <c r="M1112" s="8">
        <v>1.7</v>
      </c>
      <c r="AA1112" s="24" t="s">
        <v>750</v>
      </c>
      <c r="AB1112" s="25">
        <v>63000</v>
      </c>
      <c r="AC1112" s="25">
        <v>169600</v>
      </c>
      <c r="AD1112" s="26">
        <v>37.1</v>
      </c>
      <c r="AE1112" s="26">
        <v>3.5</v>
      </c>
      <c r="AF1112" s="25">
        <v>7400</v>
      </c>
      <c r="AG1112" s="25">
        <v>169600</v>
      </c>
      <c r="AH1112" s="26">
        <v>4.3</v>
      </c>
      <c r="AI1112" s="26">
        <v>1.5</v>
      </c>
      <c r="AJ1112" s="25">
        <v>136300</v>
      </c>
      <c r="AK1112" s="25">
        <v>169600</v>
      </c>
      <c r="AL1112" s="26">
        <v>80.3</v>
      </c>
      <c r="AM1112" s="26">
        <v>2.9</v>
      </c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CA1112" s="40"/>
      <c r="CB1112" s="40"/>
      <c r="CC1112" s="40"/>
      <c r="CD1112" s="40"/>
      <c r="CE1112" s="40"/>
      <c r="CF1112" s="40"/>
      <c r="CG1112" s="40"/>
      <c r="CH1112" s="40"/>
      <c r="CI1112" s="40"/>
      <c r="CJ1112" s="40"/>
      <c r="CK1112" s="40"/>
      <c r="CL1112" s="40"/>
      <c r="CM1112" s="40"/>
    </row>
    <row r="1113" spans="1:91" x14ac:dyDescent="0.3">
      <c r="A1113" s="6" t="s">
        <v>520</v>
      </c>
      <c r="B1113" s="7">
        <v>63000</v>
      </c>
      <c r="C1113" s="7">
        <v>169600</v>
      </c>
      <c r="D1113" s="8">
        <v>37.1</v>
      </c>
      <c r="E1113" s="8">
        <v>3.5</v>
      </c>
      <c r="F1113" s="7">
        <v>136300</v>
      </c>
      <c r="G1113" s="7">
        <v>169600</v>
      </c>
      <c r="H1113" s="8">
        <v>80.3</v>
      </c>
      <c r="I1113" s="8">
        <v>2.9</v>
      </c>
      <c r="J1113" s="7">
        <v>7400</v>
      </c>
      <c r="K1113" s="7">
        <v>169600</v>
      </c>
      <c r="L1113" s="8">
        <v>4.3</v>
      </c>
      <c r="M1113" s="8">
        <v>1.5</v>
      </c>
      <c r="AA1113" s="24" t="s">
        <v>751</v>
      </c>
      <c r="AB1113" s="25">
        <v>47200</v>
      </c>
      <c r="AC1113" s="25">
        <v>139500</v>
      </c>
      <c r="AD1113" s="26">
        <v>33.799999999999997</v>
      </c>
      <c r="AE1113" s="26">
        <v>3.1</v>
      </c>
      <c r="AF1113" s="25">
        <v>5500</v>
      </c>
      <c r="AG1113" s="25">
        <v>139500</v>
      </c>
      <c r="AH1113" s="26">
        <v>3.9</v>
      </c>
      <c r="AI1113" s="26">
        <v>1.3</v>
      </c>
      <c r="AJ1113" s="25">
        <v>99600</v>
      </c>
      <c r="AK1113" s="25">
        <v>139500</v>
      </c>
      <c r="AL1113" s="26">
        <v>71.400000000000006</v>
      </c>
      <c r="AM1113" s="26">
        <v>3</v>
      </c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CA1113" s="40"/>
      <c r="CB1113" s="40"/>
      <c r="CC1113" s="40"/>
      <c r="CD1113" s="40"/>
      <c r="CE1113" s="40"/>
      <c r="CF1113" s="40"/>
      <c r="CG1113" s="40"/>
      <c r="CH1113" s="40"/>
      <c r="CI1113" s="40"/>
      <c r="CJ1113" s="40"/>
      <c r="CK1113" s="40"/>
      <c r="CL1113" s="40"/>
      <c r="CM1113" s="40"/>
    </row>
    <row r="1114" spans="1:91" x14ac:dyDescent="0.3">
      <c r="A1114" s="6" t="s">
        <v>521</v>
      </c>
      <c r="B1114" s="7">
        <v>47200</v>
      </c>
      <c r="C1114" s="7">
        <v>139500</v>
      </c>
      <c r="D1114" s="8">
        <v>33.799999999999997</v>
      </c>
      <c r="E1114" s="8">
        <v>3.1</v>
      </c>
      <c r="F1114" s="7">
        <v>99600</v>
      </c>
      <c r="G1114" s="7">
        <v>139500</v>
      </c>
      <c r="H1114" s="8">
        <v>71.400000000000006</v>
      </c>
      <c r="I1114" s="8">
        <v>3</v>
      </c>
      <c r="J1114" s="7">
        <v>5500</v>
      </c>
      <c r="K1114" s="7">
        <v>139500</v>
      </c>
      <c r="L1114" s="8">
        <v>3.9</v>
      </c>
      <c r="M1114" s="8">
        <v>1.3</v>
      </c>
      <c r="AA1114" s="24" t="s">
        <v>752</v>
      </c>
      <c r="AB1114" s="25">
        <v>19400</v>
      </c>
      <c r="AC1114" s="25">
        <v>74900</v>
      </c>
      <c r="AD1114" s="26">
        <v>25.8</v>
      </c>
      <c r="AE1114" s="26">
        <v>2.8</v>
      </c>
      <c r="AF1114" s="25">
        <v>5900</v>
      </c>
      <c r="AG1114" s="25">
        <v>74900</v>
      </c>
      <c r="AH1114" s="26">
        <v>7.9</v>
      </c>
      <c r="AI1114" s="26">
        <v>1.7</v>
      </c>
      <c r="AJ1114" s="25">
        <v>54000</v>
      </c>
      <c r="AK1114" s="25">
        <v>74900</v>
      </c>
      <c r="AL1114" s="26">
        <v>72.099999999999994</v>
      </c>
      <c r="AM1114" s="26">
        <v>2.9</v>
      </c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CA1114" s="40"/>
      <c r="CB1114" s="40"/>
      <c r="CC1114" s="40"/>
      <c r="CD1114" s="40"/>
      <c r="CE1114" s="40"/>
      <c r="CF1114" s="40"/>
      <c r="CG1114" s="40"/>
      <c r="CH1114" s="40"/>
      <c r="CI1114" s="40"/>
      <c r="CJ1114" s="40"/>
      <c r="CK1114" s="40"/>
      <c r="CL1114" s="40"/>
      <c r="CM1114" s="40"/>
    </row>
    <row r="1115" spans="1:91" x14ac:dyDescent="0.3">
      <c r="A1115" s="6" t="s">
        <v>522</v>
      </c>
      <c r="B1115" s="7">
        <v>19400</v>
      </c>
      <c r="C1115" s="7">
        <v>74900</v>
      </c>
      <c r="D1115" s="8">
        <v>25.8</v>
      </c>
      <c r="E1115" s="8">
        <v>2.8</v>
      </c>
      <c r="F1115" s="7">
        <v>54000</v>
      </c>
      <c r="G1115" s="7">
        <v>74900</v>
      </c>
      <c r="H1115" s="8">
        <v>72.099999999999994</v>
      </c>
      <c r="I1115" s="8">
        <v>2.9</v>
      </c>
      <c r="J1115" s="7">
        <v>5900</v>
      </c>
      <c r="K1115" s="7">
        <v>74900</v>
      </c>
      <c r="L1115" s="8">
        <v>7.9</v>
      </c>
      <c r="M1115" s="8">
        <v>1.7</v>
      </c>
      <c r="AA1115" s="24" t="s">
        <v>753</v>
      </c>
      <c r="AB1115" s="25">
        <v>121100</v>
      </c>
      <c r="AC1115" s="25">
        <v>287500</v>
      </c>
      <c r="AD1115" s="26">
        <v>42.1</v>
      </c>
      <c r="AE1115" s="26">
        <v>3.1</v>
      </c>
      <c r="AF1115" s="25">
        <v>11900</v>
      </c>
      <c r="AG1115" s="25">
        <v>287500</v>
      </c>
      <c r="AH1115" s="26">
        <v>4.0999999999999996</v>
      </c>
      <c r="AI1115" s="26">
        <v>1.2</v>
      </c>
      <c r="AJ1115" s="25">
        <v>232200</v>
      </c>
      <c r="AK1115" s="25">
        <v>287500</v>
      </c>
      <c r="AL1115" s="26">
        <v>80.8</v>
      </c>
      <c r="AM1115" s="26">
        <v>2.5</v>
      </c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CA1115" s="40"/>
      <c r="CB1115" s="40"/>
      <c r="CC1115" s="40"/>
      <c r="CD1115" s="40"/>
      <c r="CE1115" s="40"/>
      <c r="CF1115" s="40"/>
      <c r="CG1115" s="40"/>
      <c r="CH1115" s="40"/>
      <c r="CI1115" s="40"/>
      <c r="CJ1115" s="40"/>
      <c r="CK1115" s="40"/>
      <c r="CL1115" s="40"/>
      <c r="CM1115" s="40"/>
    </row>
    <row r="1116" spans="1:91" x14ac:dyDescent="0.3">
      <c r="A1116" s="6" t="s">
        <v>523</v>
      </c>
      <c r="B1116" s="7">
        <v>121100</v>
      </c>
      <c r="C1116" s="7">
        <v>287500</v>
      </c>
      <c r="D1116" s="8">
        <v>42.1</v>
      </c>
      <c r="E1116" s="8">
        <v>3.1</v>
      </c>
      <c r="F1116" s="7">
        <v>232200</v>
      </c>
      <c r="G1116" s="7">
        <v>287500</v>
      </c>
      <c r="H1116" s="8">
        <v>80.8</v>
      </c>
      <c r="I1116" s="8">
        <v>2.5</v>
      </c>
      <c r="J1116" s="7">
        <v>11900</v>
      </c>
      <c r="K1116" s="7">
        <v>287500</v>
      </c>
      <c r="L1116" s="8">
        <v>4.0999999999999996</v>
      </c>
      <c r="M1116" s="8">
        <v>1.2</v>
      </c>
      <c r="AA1116" s="24" t="s">
        <v>987</v>
      </c>
      <c r="AB1116" s="25">
        <v>34900</v>
      </c>
      <c r="AC1116" s="25">
        <v>75000</v>
      </c>
      <c r="AD1116" s="26">
        <v>46.6</v>
      </c>
      <c r="AE1116" s="26">
        <v>7.5</v>
      </c>
      <c r="AF1116" s="25">
        <v>5000</v>
      </c>
      <c r="AG1116" s="25">
        <v>75000</v>
      </c>
      <c r="AH1116" s="26">
        <v>6.6</v>
      </c>
      <c r="AI1116" s="26">
        <v>3.7</v>
      </c>
      <c r="AJ1116" s="25">
        <v>52600</v>
      </c>
      <c r="AK1116" s="25">
        <v>75000</v>
      </c>
      <c r="AL1116" s="26">
        <v>70.2</v>
      </c>
      <c r="AM1116" s="26">
        <v>6.9</v>
      </c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CA1116" s="40"/>
      <c r="CB1116" s="40"/>
      <c r="CC1116" s="40"/>
      <c r="CD1116" s="40"/>
      <c r="CE1116" s="40"/>
      <c r="CF1116" s="40"/>
      <c r="CG1116" s="40"/>
      <c r="CH1116" s="40"/>
      <c r="CI1116" s="40"/>
      <c r="CJ1116" s="40"/>
      <c r="CK1116" s="40"/>
      <c r="CL1116" s="40"/>
      <c r="CM1116" s="40"/>
    </row>
    <row r="1117" spans="1:91" x14ac:dyDescent="0.3">
      <c r="A1117" s="6" t="s">
        <v>524</v>
      </c>
      <c r="B1117" s="7">
        <v>34900</v>
      </c>
      <c r="C1117" s="7">
        <v>75000</v>
      </c>
      <c r="D1117" s="8">
        <v>46.6</v>
      </c>
      <c r="E1117" s="8">
        <v>7.5</v>
      </c>
      <c r="F1117" s="7">
        <v>52600</v>
      </c>
      <c r="G1117" s="7">
        <v>75000</v>
      </c>
      <c r="H1117" s="8">
        <v>70.2</v>
      </c>
      <c r="I1117" s="8">
        <v>6.9</v>
      </c>
      <c r="J1117" s="7">
        <v>5000</v>
      </c>
      <c r="K1117" s="7">
        <v>75000</v>
      </c>
      <c r="L1117" s="8">
        <v>6.6</v>
      </c>
      <c r="M1117" s="8">
        <v>3.7</v>
      </c>
      <c r="AA1117" s="24" t="s">
        <v>988</v>
      </c>
      <c r="AB1117" s="25">
        <v>37000</v>
      </c>
      <c r="AC1117" s="25">
        <v>85400</v>
      </c>
      <c r="AD1117" s="26">
        <v>43.3</v>
      </c>
      <c r="AE1117" s="26">
        <v>7.8</v>
      </c>
      <c r="AF1117" s="25">
        <v>1800</v>
      </c>
      <c r="AG1117" s="25">
        <v>85400</v>
      </c>
      <c r="AH1117" s="26">
        <v>2.2000000000000002</v>
      </c>
      <c r="AI1117" s="25" t="s">
        <v>100</v>
      </c>
      <c r="AJ1117" s="25">
        <v>69600</v>
      </c>
      <c r="AK1117" s="25">
        <v>85400</v>
      </c>
      <c r="AL1117" s="26">
        <v>81.5</v>
      </c>
      <c r="AM1117" s="26">
        <v>6.1</v>
      </c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CA1117" s="40"/>
      <c r="CB1117" s="40"/>
      <c r="CC1117" s="40"/>
      <c r="CD1117" s="40"/>
      <c r="CE1117" s="40"/>
      <c r="CF1117" s="40"/>
      <c r="CG1117" s="40"/>
      <c r="CH1117" s="40"/>
      <c r="CI1117" s="40"/>
      <c r="CJ1117" s="40"/>
      <c r="CK1117" s="40"/>
      <c r="CL1117" s="40"/>
      <c r="CM1117" s="40"/>
    </row>
    <row r="1118" spans="1:91" x14ac:dyDescent="0.3">
      <c r="A1118" s="6" t="s">
        <v>525</v>
      </c>
      <c r="B1118" s="7">
        <v>37000</v>
      </c>
      <c r="C1118" s="7">
        <v>85400</v>
      </c>
      <c r="D1118" s="8">
        <v>43.3</v>
      </c>
      <c r="E1118" s="8">
        <v>7.8</v>
      </c>
      <c r="F1118" s="7">
        <v>69600</v>
      </c>
      <c r="G1118" s="7">
        <v>85400</v>
      </c>
      <c r="H1118" s="8">
        <v>81.5</v>
      </c>
      <c r="I1118" s="8">
        <v>6.1</v>
      </c>
      <c r="J1118" s="7">
        <v>1800</v>
      </c>
      <c r="K1118" s="7">
        <v>85400</v>
      </c>
      <c r="L1118" s="8">
        <v>2.2000000000000002</v>
      </c>
      <c r="M1118" s="7" t="s">
        <v>100</v>
      </c>
      <c r="AA1118" s="24" t="s">
        <v>989</v>
      </c>
      <c r="AB1118" s="25">
        <v>10600</v>
      </c>
      <c r="AC1118" s="25">
        <v>44900</v>
      </c>
      <c r="AD1118" s="26">
        <v>23.7</v>
      </c>
      <c r="AE1118" s="26">
        <v>8.4</v>
      </c>
      <c r="AF1118" s="25">
        <v>3200</v>
      </c>
      <c r="AG1118" s="25">
        <v>44900</v>
      </c>
      <c r="AH1118" s="26">
        <v>7.2</v>
      </c>
      <c r="AI1118" s="25" t="s">
        <v>100</v>
      </c>
      <c r="AJ1118" s="25">
        <v>36300</v>
      </c>
      <c r="AK1118" s="25">
        <v>44900</v>
      </c>
      <c r="AL1118" s="26">
        <v>80.900000000000006</v>
      </c>
      <c r="AM1118" s="26">
        <v>7.7</v>
      </c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CA1118" s="40"/>
      <c r="CB1118" s="40"/>
      <c r="CC1118" s="40"/>
      <c r="CD1118" s="40"/>
      <c r="CE1118" s="40"/>
      <c r="CF1118" s="40"/>
      <c r="CG1118" s="40"/>
      <c r="CH1118" s="40"/>
      <c r="CI1118" s="40"/>
      <c r="CJ1118" s="40"/>
      <c r="CK1118" s="40"/>
      <c r="CL1118" s="40"/>
      <c r="CM1118" s="40"/>
    </row>
    <row r="1119" spans="1:91" x14ac:dyDescent="0.3">
      <c r="A1119" s="6" t="s">
        <v>526</v>
      </c>
      <c r="B1119" s="7">
        <v>10600</v>
      </c>
      <c r="C1119" s="7">
        <v>44900</v>
      </c>
      <c r="D1119" s="8">
        <v>23.7</v>
      </c>
      <c r="E1119" s="8">
        <v>8.4</v>
      </c>
      <c r="F1119" s="7">
        <v>36300</v>
      </c>
      <c r="G1119" s="7">
        <v>44900</v>
      </c>
      <c r="H1119" s="8">
        <v>80.900000000000006</v>
      </c>
      <c r="I1119" s="8">
        <v>7.7</v>
      </c>
      <c r="J1119" s="7">
        <v>3200</v>
      </c>
      <c r="K1119" s="7">
        <v>44900</v>
      </c>
      <c r="L1119" s="8">
        <v>7.2</v>
      </c>
      <c r="M1119" s="7" t="s">
        <v>100</v>
      </c>
      <c r="AA1119" s="24" t="s">
        <v>990</v>
      </c>
      <c r="AB1119" s="25">
        <v>18100</v>
      </c>
      <c r="AC1119" s="25">
        <v>56800</v>
      </c>
      <c r="AD1119" s="26">
        <v>31.9</v>
      </c>
      <c r="AE1119" s="26">
        <v>9.6</v>
      </c>
      <c r="AF1119" s="25">
        <v>3300</v>
      </c>
      <c r="AG1119" s="25">
        <v>56800</v>
      </c>
      <c r="AH1119" s="26">
        <v>5.9</v>
      </c>
      <c r="AI1119" s="25" t="s">
        <v>100</v>
      </c>
      <c r="AJ1119" s="25">
        <v>44200</v>
      </c>
      <c r="AK1119" s="25">
        <v>56800</v>
      </c>
      <c r="AL1119" s="26">
        <v>77.8</v>
      </c>
      <c r="AM1119" s="26">
        <v>8.6</v>
      </c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CA1119" s="40"/>
      <c r="CB1119" s="40"/>
      <c r="CC1119" s="40"/>
      <c r="CD1119" s="40"/>
      <c r="CE1119" s="40"/>
      <c r="CF1119" s="40"/>
      <c r="CG1119" s="40"/>
      <c r="CH1119" s="40"/>
      <c r="CI1119" s="40"/>
      <c r="CJ1119" s="40"/>
      <c r="CK1119" s="40"/>
      <c r="CL1119" s="40"/>
      <c r="CM1119" s="40"/>
    </row>
    <row r="1120" spans="1:91" x14ac:dyDescent="0.3">
      <c r="A1120" s="6" t="s">
        <v>527</v>
      </c>
      <c r="B1120" s="7">
        <v>18100</v>
      </c>
      <c r="C1120" s="7">
        <v>56800</v>
      </c>
      <c r="D1120" s="8">
        <v>31.9</v>
      </c>
      <c r="E1120" s="8">
        <v>9.6</v>
      </c>
      <c r="F1120" s="7">
        <v>44200</v>
      </c>
      <c r="G1120" s="7">
        <v>56800</v>
      </c>
      <c r="H1120" s="8">
        <v>77.8</v>
      </c>
      <c r="I1120" s="8">
        <v>8.6</v>
      </c>
      <c r="J1120" s="7">
        <v>3300</v>
      </c>
      <c r="K1120" s="7">
        <v>56800</v>
      </c>
      <c r="L1120" s="8">
        <v>5.9</v>
      </c>
      <c r="M1120" s="7" t="s">
        <v>100</v>
      </c>
      <c r="AA1120" s="24" t="s">
        <v>991</v>
      </c>
      <c r="AB1120" s="25">
        <v>19300</v>
      </c>
      <c r="AC1120" s="25">
        <v>45800</v>
      </c>
      <c r="AD1120" s="26">
        <v>42.2</v>
      </c>
      <c r="AE1120" s="26">
        <v>9.1</v>
      </c>
      <c r="AF1120" s="25">
        <v>2000</v>
      </c>
      <c r="AG1120" s="25">
        <v>45800</v>
      </c>
      <c r="AH1120" s="26">
        <v>4.3</v>
      </c>
      <c r="AI1120" s="25" t="s">
        <v>100</v>
      </c>
      <c r="AJ1120" s="25">
        <v>36500</v>
      </c>
      <c r="AK1120" s="25">
        <v>45800</v>
      </c>
      <c r="AL1120" s="26">
        <v>79.599999999999994</v>
      </c>
      <c r="AM1120" s="26">
        <v>7.4</v>
      </c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CA1120" s="40"/>
      <c r="CB1120" s="40"/>
      <c r="CC1120" s="40"/>
      <c r="CD1120" s="40"/>
      <c r="CE1120" s="40"/>
      <c r="CF1120" s="40"/>
      <c r="CG1120" s="40"/>
      <c r="CH1120" s="40"/>
      <c r="CI1120" s="40"/>
      <c r="CJ1120" s="40"/>
      <c r="CK1120" s="40"/>
      <c r="CL1120" s="40"/>
      <c r="CM1120" s="40"/>
    </row>
    <row r="1121" spans="1:91" x14ac:dyDescent="0.3">
      <c r="A1121" s="6" t="s">
        <v>528</v>
      </c>
      <c r="B1121" s="7">
        <v>19300</v>
      </c>
      <c r="C1121" s="7">
        <v>45800</v>
      </c>
      <c r="D1121" s="8">
        <v>42.2</v>
      </c>
      <c r="E1121" s="8">
        <v>9.1</v>
      </c>
      <c r="F1121" s="7">
        <v>36500</v>
      </c>
      <c r="G1121" s="7">
        <v>45800</v>
      </c>
      <c r="H1121" s="8">
        <v>79.599999999999994</v>
      </c>
      <c r="I1121" s="8">
        <v>7.4</v>
      </c>
      <c r="J1121" s="7">
        <v>2000</v>
      </c>
      <c r="K1121" s="7">
        <v>45800</v>
      </c>
      <c r="L1121" s="8">
        <v>4.3</v>
      </c>
      <c r="M1121" s="7" t="s">
        <v>100</v>
      </c>
      <c r="AA1121" s="24" t="s">
        <v>992</v>
      </c>
      <c r="AB1121" s="25">
        <v>23600</v>
      </c>
      <c r="AC1121" s="25">
        <v>73500</v>
      </c>
      <c r="AD1121" s="26">
        <v>32.1</v>
      </c>
      <c r="AE1121" s="26">
        <v>6.6</v>
      </c>
      <c r="AF1121" s="25">
        <v>5000</v>
      </c>
      <c r="AG1121" s="25">
        <v>73500</v>
      </c>
      <c r="AH1121" s="26">
        <v>6.8</v>
      </c>
      <c r="AI1121" s="26">
        <v>3.6</v>
      </c>
      <c r="AJ1121" s="25">
        <v>53500</v>
      </c>
      <c r="AK1121" s="25">
        <v>73500</v>
      </c>
      <c r="AL1121" s="26">
        <v>72.8</v>
      </c>
      <c r="AM1121" s="26">
        <v>6.3</v>
      </c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CA1121" s="40"/>
      <c r="CB1121" s="40"/>
      <c r="CC1121" s="40"/>
      <c r="CD1121" s="40"/>
      <c r="CE1121" s="40"/>
      <c r="CF1121" s="40"/>
      <c r="CG1121" s="40"/>
      <c r="CH1121" s="40"/>
      <c r="CI1121" s="40"/>
      <c r="CJ1121" s="40"/>
      <c r="CK1121" s="40"/>
      <c r="CL1121" s="40"/>
      <c r="CM1121" s="40"/>
    </row>
    <row r="1122" spans="1:91" x14ac:dyDescent="0.3">
      <c r="A1122" s="6" t="s">
        <v>529</v>
      </c>
      <c r="B1122" s="7">
        <v>23600</v>
      </c>
      <c r="C1122" s="7">
        <v>73500</v>
      </c>
      <c r="D1122" s="8">
        <v>32.1</v>
      </c>
      <c r="E1122" s="8">
        <v>6.6</v>
      </c>
      <c r="F1122" s="7">
        <v>53500</v>
      </c>
      <c r="G1122" s="7">
        <v>73500</v>
      </c>
      <c r="H1122" s="8">
        <v>72.8</v>
      </c>
      <c r="I1122" s="8">
        <v>6.3</v>
      </c>
      <c r="J1122" s="7">
        <v>5000</v>
      </c>
      <c r="K1122" s="7">
        <v>73500</v>
      </c>
      <c r="L1122" s="8">
        <v>6.8</v>
      </c>
      <c r="M1122" s="8">
        <v>3.6</v>
      </c>
      <c r="AA1122" s="24" t="s">
        <v>993</v>
      </c>
      <c r="AB1122" s="25">
        <v>10700</v>
      </c>
      <c r="AC1122" s="25">
        <v>38400</v>
      </c>
      <c r="AD1122" s="26">
        <v>27.8</v>
      </c>
      <c r="AE1122" s="26">
        <v>8.5</v>
      </c>
      <c r="AF1122" s="25">
        <v>3100</v>
      </c>
      <c r="AG1122" s="25">
        <v>38400</v>
      </c>
      <c r="AH1122" s="26">
        <v>8.1999999999999993</v>
      </c>
      <c r="AI1122" s="25" t="s">
        <v>100</v>
      </c>
      <c r="AJ1122" s="25">
        <v>28600</v>
      </c>
      <c r="AK1122" s="25">
        <v>38400</v>
      </c>
      <c r="AL1122" s="26">
        <v>74.599999999999994</v>
      </c>
      <c r="AM1122" s="26">
        <v>8.3000000000000007</v>
      </c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CA1122" s="40"/>
      <c r="CB1122" s="40"/>
      <c r="CC1122" s="40"/>
      <c r="CD1122" s="40"/>
      <c r="CE1122" s="40"/>
      <c r="CF1122" s="40"/>
      <c r="CG1122" s="40"/>
      <c r="CH1122" s="40"/>
      <c r="CI1122" s="40"/>
      <c r="CJ1122" s="40"/>
      <c r="CK1122" s="40"/>
      <c r="CL1122" s="40"/>
      <c r="CM1122" s="40"/>
    </row>
    <row r="1123" spans="1:91" x14ac:dyDescent="0.3">
      <c r="A1123" s="6" t="s">
        <v>530</v>
      </c>
      <c r="B1123" s="7">
        <v>10700</v>
      </c>
      <c r="C1123" s="7">
        <v>38400</v>
      </c>
      <c r="D1123" s="8">
        <v>27.8</v>
      </c>
      <c r="E1123" s="8">
        <v>8.5</v>
      </c>
      <c r="F1123" s="7">
        <v>28600</v>
      </c>
      <c r="G1123" s="7">
        <v>38400</v>
      </c>
      <c r="H1123" s="8">
        <v>74.599999999999994</v>
      </c>
      <c r="I1123" s="8">
        <v>8.3000000000000007</v>
      </c>
      <c r="J1123" s="7">
        <v>3100</v>
      </c>
      <c r="K1123" s="7">
        <v>38400</v>
      </c>
      <c r="L1123" s="8">
        <v>8.1999999999999993</v>
      </c>
      <c r="M1123" s="7" t="s">
        <v>100</v>
      </c>
      <c r="AA1123" s="24" t="s">
        <v>994</v>
      </c>
      <c r="AB1123" s="25">
        <v>12800</v>
      </c>
      <c r="AC1123" s="25">
        <v>32200</v>
      </c>
      <c r="AD1123" s="26">
        <v>39.799999999999997</v>
      </c>
      <c r="AE1123" s="26">
        <v>10.3</v>
      </c>
      <c r="AF1123" s="25">
        <v>2200</v>
      </c>
      <c r="AG1123" s="25">
        <v>32200</v>
      </c>
      <c r="AH1123" s="26">
        <v>6.9</v>
      </c>
      <c r="AI1123" s="25" t="s">
        <v>100</v>
      </c>
      <c r="AJ1123" s="25">
        <v>24700</v>
      </c>
      <c r="AK1123" s="25">
        <v>32200</v>
      </c>
      <c r="AL1123" s="26">
        <v>76.599999999999994</v>
      </c>
      <c r="AM1123" s="26">
        <v>8.9</v>
      </c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CA1123" s="40"/>
      <c r="CB1123" s="40"/>
      <c r="CC1123" s="40"/>
      <c r="CD1123" s="40"/>
      <c r="CE1123" s="40"/>
      <c r="CF1123" s="40"/>
      <c r="CG1123" s="40"/>
      <c r="CH1123" s="40"/>
      <c r="CI1123" s="40"/>
      <c r="CJ1123" s="40"/>
      <c r="CK1123" s="40"/>
      <c r="CL1123" s="40"/>
      <c r="CM1123" s="40"/>
    </row>
    <row r="1124" spans="1:91" x14ac:dyDescent="0.3">
      <c r="A1124" s="6" t="s">
        <v>531</v>
      </c>
      <c r="B1124" s="7">
        <v>12800</v>
      </c>
      <c r="C1124" s="7">
        <v>32200</v>
      </c>
      <c r="D1124" s="8">
        <v>39.799999999999997</v>
      </c>
      <c r="E1124" s="8">
        <v>10.3</v>
      </c>
      <c r="F1124" s="7">
        <v>24700</v>
      </c>
      <c r="G1124" s="7">
        <v>32200</v>
      </c>
      <c r="H1124" s="8">
        <v>76.599999999999994</v>
      </c>
      <c r="I1124" s="8">
        <v>8.9</v>
      </c>
      <c r="J1124" s="7">
        <v>2200</v>
      </c>
      <c r="K1124" s="7">
        <v>32200</v>
      </c>
      <c r="L1124" s="8">
        <v>6.9</v>
      </c>
      <c r="M1124" s="7" t="s">
        <v>100</v>
      </c>
      <c r="AA1124" s="24" t="s">
        <v>995</v>
      </c>
      <c r="AB1124" s="25">
        <v>10300</v>
      </c>
      <c r="AC1124" s="25">
        <v>26800</v>
      </c>
      <c r="AD1124" s="26">
        <v>38.200000000000003</v>
      </c>
      <c r="AE1124" s="26">
        <v>10.9</v>
      </c>
      <c r="AF1124" s="25">
        <v>1400</v>
      </c>
      <c r="AG1124" s="25">
        <v>26800</v>
      </c>
      <c r="AH1124" s="26">
        <v>5.4</v>
      </c>
      <c r="AI1124" s="25" t="s">
        <v>100</v>
      </c>
      <c r="AJ1124" s="25">
        <v>22800</v>
      </c>
      <c r="AK1124" s="25">
        <v>26800</v>
      </c>
      <c r="AL1124" s="26">
        <v>85</v>
      </c>
      <c r="AM1124" s="26">
        <v>8</v>
      </c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CA1124" s="40"/>
      <c r="CB1124" s="40"/>
      <c r="CC1124" s="40"/>
      <c r="CD1124" s="40"/>
      <c r="CE1124" s="40"/>
      <c r="CF1124" s="40"/>
      <c r="CG1124" s="40"/>
      <c r="CH1124" s="40"/>
      <c r="CI1124" s="40"/>
      <c r="CJ1124" s="40"/>
      <c r="CK1124" s="40"/>
      <c r="CL1124" s="40"/>
      <c r="CM1124" s="40"/>
    </row>
    <row r="1125" spans="1:91" x14ac:dyDescent="0.3">
      <c r="A1125" s="6" t="s">
        <v>532</v>
      </c>
      <c r="B1125" s="7">
        <v>10300</v>
      </c>
      <c r="C1125" s="7">
        <v>26800</v>
      </c>
      <c r="D1125" s="8">
        <v>38.200000000000003</v>
      </c>
      <c r="E1125" s="8">
        <v>10.9</v>
      </c>
      <c r="F1125" s="7">
        <v>22800</v>
      </c>
      <c r="G1125" s="7">
        <v>26800</v>
      </c>
      <c r="H1125" s="8">
        <v>85</v>
      </c>
      <c r="I1125" s="8">
        <v>8</v>
      </c>
      <c r="J1125" s="7">
        <v>1400</v>
      </c>
      <c r="K1125" s="7">
        <v>26800</v>
      </c>
      <c r="L1125" s="8">
        <v>5.4</v>
      </c>
      <c r="M1125" s="7" t="s">
        <v>100</v>
      </c>
      <c r="AA1125" s="24" t="s">
        <v>996</v>
      </c>
      <c r="AB1125" s="25">
        <v>14400</v>
      </c>
      <c r="AC1125" s="25">
        <v>47000</v>
      </c>
      <c r="AD1125" s="26">
        <v>30.5</v>
      </c>
      <c r="AE1125" s="26">
        <v>6.8</v>
      </c>
      <c r="AF1125" s="25">
        <v>2200</v>
      </c>
      <c r="AG1125" s="25">
        <v>47000</v>
      </c>
      <c r="AH1125" s="26">
        <v>4.5999999999999996</v>
      </c>
      <c r="AI1125" s="25" t="s">
        <v>100</v>
      </c>
      <c r="AJ1125" s="25">
        <v>35600</v>
      </c>
      <c r="AK1125" s="25">
        <v>47000</v>
      </c>
      <c r="AL1125" s="26">
        <v>75.8</v>
      </c>
      <c r="AM1125" s="26">
        <v>6.3</v>
      </c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CA1125" s="40"/>
      <c r="CB1125" s="40"/>
      <c r="CC1125" s="40"/>
      <c r="CD1125" s="40"/>
      <c r="CE1125" s="40"/>
      <c r="CF1125" s="40"/>
      <c r="CG1125" s="40"/>
      <c r="CH1125" s="40"/>
      <c r="CI1125" s="40"/>
      <c r="CJ1125" s="40"/>
      <c r="CK1125" s="40"/>
      <c r="CL1125" s="40"/>
      <c r="CM1125" s="40"/>
    </row>
    <row r="1126" spans="1:91" x14ac:dyDescent="0.3">
      <c r="A1126" s="6" t="s">
        <v>533</v>
      </c>
      <c r="B1126" s="7">
        <v>14400</v>
      </c>
      <c r="C1126" s="7">
        <v>47000</v>
      </c>
      <c r="D1126" s="8">
        <v>30.5</v>
      </c>
      <c r="E1126" s="8">
        <v>6.8</v>
      </c>
      <c r="F1126" s="7">
        <v>35600</v>
      </c>
      <c r="G1126" s="7">
        <v>47000</v>
      </c>
      <c r="H1126" s="8">
        <v>75.8</v>
      </c>
      <c r="I1126" s="8">
        <v>6.3</v>
      </c>
      <c r="J1126" s="7">
        <v>2200</v>
      </c>
      <c r="K1126" s="7">
        <v>47000</v>
      </c>
      <c r="L1126" s="8">
        <v>4.5999999999999996</v>
      </c>
      <c r="M1126" s="7" t="s">
        <v>100</v>
      </c>
      <c r="AA1126" s="24" t="s">
        <v>997</v>
      </c>
      <c r="AB1126" s="25">
        <v>12500</v>
      </c>
      <c r="AC1126" s="25">
        <v>39000</v>
      </c>
      <c r="AD1126" s="26">
        <v>32.200000000000003</v>
      </c>
      <c r="AE1126" s="26">
        <v>7.9</v>
      </c>
      <c r="AF1126" s="25">
        <v>1900</v>
      </c>
      <c r="AG1126" s="25">
        <v>39000</v>
      </c>
      <c r="AH1126" s="26">
        <v>4.9000000000000004</v>
      </c>
      <c r="AI1126" s="25" t="s">
        <v>100</v>
      </c>
      <c r="AJ1126" s="25">
        <v>28500</v>
      </c>
      <c r="AK1126" s="25">
        <v>39000</v>
      </c>
      <c r="AL1126" s="26">
        <v>73.099999999999994</v>
      </c>
      <c r="AM1126" s="26">
        <v>7.5</v>
      </c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CA1126" s="40"/>
      <c r="CB1126" s="40"/>
      <c r="CC1126" s="40"/>
      <c r="CD1126" s="40"/>
      <c r="CE1126" s="40"/>
      <c r="CF1126" s="40"/>
      <c r="CG1126" s="40"/>
      <c r="CH1126" s="40"/>
      <c r="CI1126" s="40"/>
      <c r="CJ1126" s="40"/>
      <c r="CK1126" s="40"/>
      <c r="CL1126" s="40"/>
      <c r="CM1126" s="40"/>
    </row>
    <row r="1127" spans="1:91" x14ac:dyDescent="0.3">
      <c r="A1127" s="6" t="s">
        <v>534</v>
      </c>
      <c r="B1127" s="7">
        <v>12500</v>
      </c>
      <c r="C1127" s="7">
        <v>39000</v>
      </c>
      <c r="D1127" s="8">
        <v>32.200000000000003</v>
      </c>
      <c r="E1127" s="8">
        <v>7.9</v>
      </c>
      <c r="F1127" s="7">
        <v>28500</v>
      </c>
      <c r="G1127" s="7">
        <v>39000</v>
      </c>
      <c r="H1127" s="8">
        <v>73.099999999999994</v>
      </c>
      <c r="I1127" s="8">
        <v>7.5</v>
      </c>
      <c r="J1127" s="7">
        <v>1900</v>
      </c>
      <c r="K1127" s="7">
        <v>39000</v>
      </c>
      <c r="L1127" s="8">
        <v>4.9000000000000004</v>
      </c>
      <c r="M1127" s="7" t="s">
        <v>100</v>
      </c>
      <c r="AA1127" s="24" t="s">
        <v>998</v>
      </c>
      <c r="AB1127" s="25">
        <v>11400</v>
      </c>
      <c r="AC1127" s="25">
        <v>26300</v>
      </c>
      <c r="AD1127" s="26">
        <v>43.3</v>
      </c>
      <c r="AE1127" s="26">
        <v>10.7</v>
      </c>
      <c r="AF1127" s="25">
        <v>800</v>
      </c>
      <c r="AG1127" s="25">
        <v>26300</v>
      </c>
      <c r="AH1127" s="26">
        <v>3.2</v>
      </c>
      <c r="AI1127" s="25" t="s">
        <v>100</v>
      </c>
      <c r="AJ1127" s="25">
        <v>19100</v>
      </c>
      <c r="AK1127" s="25">
        <v>26300</v>
      </c>
      <c r="AL1127" s="26">
        <v>72.8</v>
      </c>
      <c r="AM1127" s="26">
        <v>9.6</v>
      </c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CA1127" s="40"/>
      <c r="CB1127" s="40"/>
      <c r="CC1127" s="40"/>
      <c r="CD1127" s="40"/>
      <c r="CE1127" s="40"/>
      <c r="CF1127" s="40"/>
      <c r="CG1127" s="40"/>
      <c r="CH1127" s="40"/>
      <c r="CI1127" s="40"/>
      <c r="CJ1127" s="40"/>
      <c r="CK1127" s="40"/>
      <c r="CL1127" s="40"/>
      <c r="CM1127" s="40"/>
    </row>
    <row r="1128" spans="1:91" x14ac:dyDescent="0.3">
      <c r="A1128" s="6" t="s">
        <v>535</v>
      </c>
      <c r="B1128" s="7">
        <v>11400</v>
      </c>
      <c r="C1128" s="7">
        <v>26300</v>
      </c>
      <c r="D1128" s="8">
        <v>43.3</v>
      </c>
      <c r="E1128" s="8">
        <v>10.7</v>
      </c>
      <c r="F1128" s="7">
        <v>19100</v>
      </c>
      <c r="G1128" s="7">
        <v>26300</v>
      </c>
      <c r="H1128" s="8">
        <v>72.8</v>
      </c>
      <c r="I1128" s="8">
        <v>9.6</v>
      </c>
      <c r="J1128" s="7">
        <v>800</v>
      </c>
      <c r="K1128" s="7">
        <v>26300</v>
      </c>
      <c r="L1128" s="8">
        <v>3.2</v>
      </c>
      <c r="M1128" s="7" t="s">
        <v>100</v>
      </c>
      <c r="AA1128" s="24" t="s">
        <v>999</v>
      </c>
      <c r="AB1128" s="25">
        <v>23100</v>
      </c>
      <c r="AC1128" s="25">
        <v>53400</v>
      </c>
      <c r="AD1128" s="26">
        <v>43.3</v>
      </c>
      <c r="AE1128" s="26">
        <v>7.5</v>
      </c>
      <c r="AF1128" s="25">
        <v>3300</v>
      </c>
      <c r="AG1128" s="25">
        <v>53400</v>
      </c>
      <c r="AH1128" s="26">
        <v>6.1</v>
      </c>
      <c r="AI1128" s="26">
        <v>3.6</v>
      </c>
      <c r="AJ1128" s="25">
        <v>43600</v>
      </c>
      <c r="AK1128" s="25">
        <v>53400</v>
      </c>
      <c r="AL1128" s="26">
        <v>81.5</v>
      </c>
      <c r="AM1128" s="26">
        <v>5.9</v>
      </c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CA1128" s="40"/>
      <c r="CB1128" s="40"/>
      <c r="CC1128" s="40"/>
      <c r="CD1128" s="40"/>
      <c r="CE1128" s="40"/>
      <c r="CF1128" s="40"/>
      <c r="CG1128" s="40"/>
      <c r="CH1128" s="40"/>
      <c r="CI1128" s="40"/>
      <c r="CJ1128" s="40"/>
      <c r="CK1128" s="40"/>
      <c r="CL1128" s="40"/>
      <c r="CM1128" s="40"/>
    </row>
    <row r="1129" spans="1:91" x14ac:dyDescent="0.3">
      <c r="A1129" s="6" t="s">
        <v>536</v>
      </c>
      <c r="B1129" s="7">
        <v>23100</v>
      </c>
      <c r="C1129" s="7">
        <v>53400</v>
      </c>
      <c r="D1129" s="8">
        <v>43.3</v>
      </c>
      <c r="E1129" s="8">
        <v>7.5</v>
      </c>
      <c r="F1129" s="7">
        <v>43600</v>
      </c>
      <c r="G1129" s="7">
        <v>53400</v>
      </c>
      <c r="H1129" s="8">
        <v>81.5</v>
      </c>
      <c r="I1129" s="8">
        <v>5.9</v>
      </c>
      <c r="J1129" s="7">
        <v>3300</v>
      </c>
      <c r="K1129" s="7">
        <v>53400</v>
      </c>
      <c r="L1129" s="8">
        <v>6.1</v>
      </c>
      <c r="M1129" s="8">
        <v>3.6</v>
      </c>
      <c r="AA1129" s="24" t="s">
        <v>1000</v>
      </c>
      <c r="AB1129" s="25">
        <v>10700</v>
      </c>
      <c r="AC1129" s="25">
        <v>37200</v>
      </c>
      <c r="AD1129" s="26">
        <v>28.7</v>
      </c>
      <c r="AE1129" s="26">
        <v>9.3000000000000007</v>
      </c>
      <c r="AF1129" s="25">
        <v>2100</v>
      </c>
      <c r="AG1129" s="25">
        <v>37200</v>
      </c>
      <c r="AH1129" s="26">
        <v>5.7</v>
      </c>
      <c r="AI1129" s="25" t="s">
        <v>100</v>
      </c>
      <c r="AJ1129" s="25">
        <v>25700</v>
      </c>
      <c r="AK1129" s="25">
        <v>37200</v>
      </c>
      <c r="AL1129" s="26">
        <v>69.2</v>
      </c>
      <c r="AM1129" s="26">
        <v>9.5</v>
      </c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CA1129" s="40"/>
      <c r="CB1129" s="40"/>
      <c r="CC1129" s="40"/>
      <c r="CD1129" s="40"/>
      <c r="CE1129" s="40"/>
      <c r="CF1129" s="40"/>
      <c r="CG1129" s="40"/>
      <c r="CH1129" s="40"/>
      <c r="CI1129" s="40"/>
      <c r="CJ1129" s="40"/>
      <c r="CK1129" s="40"/>
      <c r="CL1129" s="40"/>
      <c r="CM1129" s="40"/>
    </row>
    <row r="1130" spans="1:91" x14ac:dyDescent="0.3">
      <c r="A1130" s="6" t="s">
        <v>537</v>
      </c>
      <c r="B1130" s="7">
        <v>10700</v>
      </c>
      <c r="C1130" s="7">
        <v>37200</v>
      </c>
      <c r="D1130" s="8">
        <v>28.7</v>
      </c>
      <c r="E1130" s="8">
        <v>9.3000000000000007</v>
      </c>
      <c r="F1130" s="7">
        <v>25700</v>
      </c>
      <c r="G1130" s="7">
        <v>37200</v>
      </c>
      <c r="H1130" s="8">
        <v>69.2</v>
      </c>
      <c r="I1130" s="8">
        <v>9.5</v>
      </c>
      <c r="J1130" s="7">
        <v>2100</v>
      </c>
      <c r="K1130" s="7">
        <v>37200</v>
      </c>
      <c r="L1130" s="8">
        <v>5.7</v>
      </c>
      <c r="M1130" s="7" t="s">
        <v>100</v>
      </c>
      <c r="AA1130" s="24" t="s">
        <v>1001</v>
      </c>
      <c r="AB1130" s="25">
        <v>38000</v>
      </c>
      <c r="AC1130" s="25">
        <v>72500</v>
      </c>
      <c r="AD1130" s="26">
        <v>52.4</v>
      </c>
      <c r="AE1130" s="26">
        <v>7.1</v>
      </c>
      <c r="AF1130" s="25">
        <v>3200</v>
      </c>
      <c r="AG1130" s="25">
        <v>72500</v>
      </c>
      <c r="AH1130" s="26">
        <v>4.5</v>
      </c>
      <c r="AI1130" s="25" t="s">
        <v>100</v>
      </c>
      <c r="AJ1130" s="25">
        <v>59300</v>
      </c>
      <c r="AK1130" s="25">
        <v>72500</v>
      </c>
      <c r="AL1130" s="26">
        <v>81.8</v>
      </c>
      <c r="AM1130" s="26">
        <v>5.5</v>
      </c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CA1130" s="40"/>
      <c r="CB1130" s="40"/>
      <c r="CC1130" s="40"/>
      <c r="CD1130" s="40"/>
      <c r="CE1130" s="40"/>
      <c r="CF1130" s="40"/>
      <c r="CG1130" s="40"/>
      <c r="CH1130" s="40"/>
      <c r="CI1130" s="40"/>
      <c r="CJ1130" s="40"/>
      <c r="CK1130" s="40"/>
      <c r="CL1130" s="40"/>
      <c r="CM1130" s="40"/>
    </row>
    <row r="1131" spans="1:91" x14ac:dyDescent="0.3">
      <c r="A1131" s="6" t="s">
        <v>538</v>
      </c>
      <c r="B1131" s="7">
        <v>38000</v>
      </c>
      <c r="C1131" s="7">
        <v>72500</v>
      </c>
      <c r="D1131" s="8">
        <v>52.4</v>
      </c>
      <c r="E1131" s="8">
        <v>7.1</v>
      </c>
      <c r="F1131" s="7">
        <v>59300</v>
      </c>
      <c r="G1131" s="7">
        <v>72500</v>
      </c>
      <c r="H1131" s="8">
        <v>81.8</v>
      </c>
      <c r="I1131" s="8">
        <v>5.5</v>
      </c>
      <c r="J1131" s="7">
        <v>3200</v>
      </c>
      <c r="K1131" s="7">
        <v>72500</v>
      </c>
      <c r="L1131" s="8">
        <v>4.5</v>
      </c>
      <c r="M1131" s="7" t="s">
        <v>100</v>
      </c>
      <c r="AA1131" s="24" t="s">
        <v>1002</v>
      </c>
      <c r="AB1131" s="25">
        <v>26800</v>
      </c>
      <c r="AC1131" s="25">
        <v>50000</v>
      </c>
      <c r="AD1131" s="26">
        <v>53.5</v>
      </c>
      <c r="AE1131" s="26">
        <v>10</v>
      </c>
      <c r="AF1131" s="25">
        <v>1500</v>
      </c>
      <c r="AG1131" s="25">
        <v>50000</v>
      </c>
      <c r="AH1131" s="26">
        <v>2.9</v>
      </c>
      <c r="AI1131" s="25" t="s">
        <v>100</v>
      </c>
      <c r="AJ1131" s="25">
        <v>43700</v>
      </c>
      <c r="AK1131" s="25">
        <v>50000</v>
      </c>
      <c r="AL1131" s="26">
        <v>87.3</v>
      </c>
      <c r="AM1131" s="26">
        <v>6.7</v>
      </c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CA1131" s="40"/>
      <c r="CB1131" s="40"/>
      <c r="CC1131" s="40"/>
      <c r="CD1131" s="40"/>
      <c r="CE1131" s="40"/>
      <c r="CF1131" s="40"/>
      <c r="CG1131" s="40"/>
      <c r="CH1131" s="40"/>
      <c r="CI1131" s="40"/>
      <c r="CJ1131" s="40"/>
      <c r="CK1131" s="40"/>
      <c r="CL1131" s="40"/>
      <c r="CM1131" s="40"/>
    </row>
    <row r="1132" spans="1:91" x14ac:dyDescent="0.3">
      <c r="A1132" s="6" t="s">
        <v>539</v>
      </c>
      <c r="B1132" s="7">
        <v>26800</v>
      </c>
      <c r="C1132" s="7">
        <v>50000</v>
      </c>
      <c r="D1132" s="8">
        <v>53.5</v>
      </c>
      <c r="E1132" s="8">
        <v>10</v>
      </c>
      <c r="F1132" s="7">
        <v>43700</v>
      </c>
      <c r="G1132" s="7">
        <v>50000</v>
      </c>
      <c r="H1132" s="8">
        <v>87.3</v>
      </c>
      <c r="I1132" s="8">
        <v>6.7</v>
      </c>
      <c r="J1132" s="7">
        <v>1500</v>
      </c>
      <c r="K1132" s="7">
        <v>50000</v>
      </c>
      <c r="L1132" s="8">
        <v>2.9</v>
      </c>
      <c r="M1132" s="7" t="s">
        <v>100</v>
      </c>
      <c r="AA1132" s="24" t="s">
        <v>1003</v>
      </c>
      <c r="AB1132" s="25">
        <v>14000</v>
      </c>
      <c r="AC1132" s="25">
        <v>48800</v>
      </c>
      <c r="AD1132" s="26">
        <v>28.8</v>
      </c>
      <c r="AE1132" s="26">
        <v>6.8</v>
      </c>
      <c r="AF1132" s="25">
        <v>3800</v>
      </c>
      <c r="AG1132" s="25">
        <v>48800</v>
      </c>
      <c r="AH1132" s="26">
        <v>7.7</v>
      </c>
      <c r="AI1132" s="26">
        <v>4</v>
      </c>
      <c r="AJ1132" s="25">
        <v>35100</v>
      </c>
      <c r="AK1132" s="25">
        <v>48800</v>
      </c>
      <c r="AL1132" s="26">
        <v>72.099999999999994</v>
      </c>
      <c r="AM1132" s="26">
        <v>6.8</v>
      </c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CA1132" s="40"/>
      <c r="CB1132" s="40"/>
      <c r="CC1132" s="40"/>
      <c r="CD1132" s="40"/>
      <c r="CE1132" s="40"/>
      <c r="CF1132" s="40"/>
      <c r="CG1132" s="40"/>
      <c r="CH1132" s="40"/>
      <c r="CI1132" s="40"/>
      <c r="CJ1132" s="40"/>
      <c r="CK1132" s="40"/>
      <c r="CL1132" s="40"/>
      <c r="CM1132" s="40"/>
    </row>
    <row r="1133" spans="1:91" x14ac:dyDescent="0.3">
      <c r="A1133" s="6" t="s">
        <v>540</v>
      </c>
      <c r="B1133" s="7">
        <v>14000</v>
      </c>
      <c r="C1133" s="7">
        <v>48800</v>
      </c>
      <c r="D1133" s="8">
        <v>28.8</v>
      </c>
      <c r="E1133" s="8">
        <v>6.8</v>
      </c>
      <c r="F1133" s="7">
        <v>35100</v>
      </c>
      <c r="G1133" s="7">
        <v>48800</v>
      </c>
      <c r="H1133" s="8">
        <v>72.099999999999994</v>
      </c>
      <c r="I1133" s="8">
        <v>6.8</v>
      </c>
      <c r="J1133" s="7">
        <v>3800</v>
      </c>
      <c r="K1133" s="7">
        <v>48800</v>
      </c>
      <c r="L1133" s="8">
        <v>7.7</v>
      </c>
      <c r="M1133" s="8">
        <v>4</v>
      </c>
      <c r="AA1133" s="24" t="s">
        <v>1004</v>
      </c>
      <c r="AB1133" s="25">
        <v>19600</v>
      </c>
      <c r="AC1133" s="25">
        <v>80900</v>
      </c>
      <c r="AD1133" s="26">
        <v>24.3</v>
      </c>
      <c r="AE1133" s="26">
        <v>6.1</v>
      </c>
      <c r="AF1133" s="25">
        <v>4600</v>
      </c>
      <c r="AG1133" s="25">
        <v>80900</v>
      </c>
      <c r="AH1133" s="26">
        <v>5.7</v>
      </c>
      <c r="AI1133" s="26">
        <v>3.3</v>
      </c>
      <c r="AJ1133" s="25">
        <v>58700</v>
      </c>
      <c r="AK1133" s="25">
        <v>80900</v>
      </c>
      <c r="AL1133" s="26">
        <v>72.599999999999994</v>
      </c>
      <c r="AM1133" s="26">
        <v>6.4</v>
      </c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CA1133" s="40"/>
      <c r="CB1133" s="40"/>
      <c r="CC1133" s="40"/>
      <c r="CD1133" s="40"/>
      <c r="CE1133" s="40"/>
      <c r="CF1133" s="40"/>
      <c r="CG1133" s="40"/>
      <c r="CH1133" s="40"/>
      <c r="CI1133" s="40"/>
      <c r="CJ1133" s="40"/>
      <c r="CK1133" s="40"/>
      <c r="CL1133" s="40"/>
      <c r="CM1133" s="40"/>
    </row>
    <row r="1134" spans="1:91" x14ac:dyDescent="0.3">
      <c r="A1134" s="6" t="s">
        <v>541</v>
      </c>
      <c r="B1134" s="7">
        <v>19600</v>
      </c>
      <c r="C1134" s="7">
        <v>80900</v>
      </c>
      <c r="D1134" s="8">
        <v>24.3</v>
      </c>
      <c r="E1134" s="8">
        <v>6.1</v>
      </c>
      <c r="F1134" s="7">
        <v>58700</v>
      </c>
      <c r="G1134" s="7">
        <v>80900</v>
      </c>
      <c r="H1134" s="8">
        <v>72.599999999999994</v>
      </c>
      <c r="I1134" s="8">
        <v>6.4</v>
      </c>
      <c r="J1134" s="7">
        <v>4600</v>
      </c>
      <c r="K1134" s="7">
        <v>80900</v>
      </c>
      <c r="L1134" s="8">
        <v>5.7</v>
      </c>
      <c r="M1134" s="8">
        <v>3.3</v>
      </c>
      <c r="AA1134" s="24" t="s">
        <v>1005</v>
      </c>
      <c r="AB1134" s="25">
        <v>28400</v>
      </c>
      <c r="AC1134" s="25">
        <v>69500</v>
      </c>
      <c r="AD1134" s="26">
        <v>40.9</v>
      </c>
      <c r="AE1134" s="26">
        <v>7.5</v>
      </c>
      <c r="AF1134" s="25">
        <v>1200</v>
      </c>
      <c r="AG1134" s="25">
        <v>69500</v>
      </c>
      <c r="AH1134" s="26">
        <v>1.7</v>
      </c>
      <c r="AI1134" s="25" t="s">
        <v>100</v>
      </c>
      <c r="AJ1134" s="25">
        <v>58000</v>
      </c>
      <c r="AK1134" s="25">
        <v>69500</v>
      </c>
      <c r="AL1134" s="26">
        <v>83.4</v>
      </c>
      <c r="AM1134" s="26">
        <v>5.6</v>
      </c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CA1134" s="40"/>
      <c r="CB1134" s="40"/>
      <c r="CC1134" s="40"/>
      <c r="CD1134" s="40"/>
      <c r="CE1134" s="40"/>
      <c r="CF1134" s="40"/>
      <c r="CG1134" s="40"/>
      <c r="CH1134" s="40"/>
      <c r="CI1134" s="40"/>
      <c r="CJ1134" s="40"/>
      <c r="CK1134" s="40"/>
      <c r="CL1134" s="40"/>
      <c r="CM1134" s="40"/>
    </row>
    <row r="1135" spans="1:91" x14ac:dyDescent="0.3">
      <c r="A1135" s="6" t="s">
        <v>542</v>
      </c>
      <c r="B1135" s="7">
        <v>28400</v>
      </c>
      <c r="C1135" s="7">
        <v>69500</v>
      </c>
      <c r="D1135" s="8">
        <v>40.9</v>
      </c>
      <c r="E1135" s="8">
        <v>7.5</v>
      </c>
      <c r="F1135" s="7">
        <v>58000</v>
      </c>
      <c r="G1135" s="7">
        <v>69500</v>
      </c>
      <c r="H1135" s="8">
        <v>83.4</v>
      </c>
      <c r="I1135" s="8">
        <v>5.6</v>
      </c>
      <c r="J1135" s="7">
        <v>1200</v>
      </c>
      <c r="K1135" s="7">
        <v>69500</v>
      </c>
      <c r="L1135" s="8">
        <v>1.7</v>
      </c>
      <c r="M1135" s="7" t="s">
        <v>100</v>
      </c>
      <c r="AA1135" s="24" t="s">
        <v>1006</v>
      </c>
      <c r="AB1135" s="25">
        <v>17900</v>
      </c>
      <c r="AC1135" s="25">
        <v>54200</v>
      </c>
      <c r="AD1135" s="26">
        <v>32.9</v>
      </c>
      <c r="AE1135" s="26">
        <v>7.3</v>
      </c>
      <c r="AF1135" s="25">
        <v>1900</v>
      </c>
      <c r="AG1135" s="25">
        <v>54200</v>
      </c>
      <c r="AH1135" s="26">
        <v>3.4</v>
      </c>
      <c r="AI1135" s="25" t="s">
        <v>100</v>
      </c>
      <c r="AJ1135" s="25">
        <v>43100</v>
      </c>
      <c r="AK1135" s="25">
        <v>54200</v>
      </c>
      <c r="AL1135" s="26">
        <v>79.5</v>
      </c>
      <c r="AM1135" s="26">
        <v>6.3</v>
      </c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CA1135" s="40"/>
      <c r="CB1135" s="40"/>
      <c r="CC1135" s="40"/>
      <c r="CD1135" s="40"/>
      <c r="CE1135" s="40"/>
      <c r="CF1135" s="40"/>
      <c r="CG1135" s="40"/>
      <c r="CH1135" s="40"/>
      <c r="CI1135" s="40"/>
      <c r="CJ1135" s="40"/>
      <c r="CK1135" s="40"/>
      <c r="CL1135" s="40"/>
      <c r="CM1135" s="40"/>
    </row>
    <row r="1136" spans="1:91" x14ac:dyDescent="0.3">
      <c r="A1136" s="6" t="s">
        <v>543</v>
      </c>
      <c r="B1136" s="7">
        <v>17900</v>
      </c>
      <c r="C1136" s="7">
        <v>54200</v>
      </c>
      <c r="D1136" s="8">
        <v>32.9</v>
      </c>
      <c r="E1136" s="8">
        <v>7.3</v>
      </c>
      <c r="F1136" s="7">
        <v>43100</v>
      </c>
      <c r="G1136" s="7">
        <v>54200</v>
      </c>
      <c r="H1136" s="8">
        <v>79.5</v>
      </c>
      <c r="I1136" s="8">
        <v>6.3</v>
      </c>
      <c r="J1136" s="7">
        <v>1900</v>
      </c>
      <c r="K1136" s="7">
        <v>54200</v>
      </c>
      <c r="L1136" s="8">
        <v>3.4</v>
      </c>
      <c r="M1136" s="7" t="s">
        <v>100</v>
      </c>
      <c r="AA1136" s="24" t="s">
        <v>1007</v>
      </c>
      <c r="AB1136" s="25">
        <v>20900</v>
      </c>
      <c r="AC1136" s="25">
        <v>67000</v>
      </c>
      <c r="AD1136" s="26">
        <v>31.2</v>
      </c>
      <c r="AE1136" s="26">
        <v>6.8</v>
      </c>
      <c r="AF1136" s="25">
        <v>3700</v>
      </c>
      <c r="AG1136" s="25">
        <v>67000</v>
      </c>
      <c r="AH1136" s="26">
        <v>5.6</v>
      </c>
      <c r="AI1136" s="26">
        <v>3.4</v>
      </c>
      <c r="AJ1136" s="25">
        <v>53900</v>
      </c>
      <c r="AK1136" s="25">
        <v>67000</v>
      </c>
      <c r="AL1136" s="26">
        <v>80.400000000000006</v>
      </c>
      <c r="AM1136" s="26">
        <v>5.8</v>
      </c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CA1136" s="40"/>
      <c r="CB1136" s="40"/>
      <c r="CC1136" s="40"/>
      <c r="CD1136" s="40"/>
      <c r="CE1136" s="40"/>
      <c r="CF1136" s="40"/>
      <c r="CG1136" s="40"/>
      <c r="CH1136" s="40"/>
      <c r="CI1136" s="40"/>
      <c r="CJ1136" s="40"/>
      <c r="CK1136" s="40"/>
      <c r="CL1136" s="40"/>
      <c r="CM1136" s="40"/>
    </row>
    <row r="1137" spans="1:91" x14ac:dyDescent="0.3">
      <c r="A1137" s="6" t="s">
        <v>544</v>
      </c>
      <c r="B1137" s="7">
        <v>20900</v>
      </c>
      <c r="C1137" s="7">
        <v>67000</v>
      </c>
      <c r="D1137" s="8">
        <v>31.2</v>
      </c>
      <c r="E1137" s="8">
        <v>6.8</v>
      </c>
      <c r="F1137" s="7">
        <v>53900</v>
      </c>
      <c r="G1137" s="7">
        <v>67000</v>
      </c>
      <c r="H1137" s="8">
        <v>80.400000000000006</v>
      </c>
      <c r="I1137" s="8">
        <v>5.8</v>
      </c>
      <c r="J1137" s="7">
        <v>3700</v>
      </c>
      <c r="K1137" s="7">
        <v>67000</v>
      </c>
      <c r="L1137" s="8">
        <v>5.6</v>
      </c>
      <c r="M1137" s="8">
        <v>3.4</v>
      </c>
      <c r="AA1137" s="24" t="s">
        <v>1008</v>
      </c>
      <c r="AB1137" s="25">
        <v>19000</v>
      </c>
      <c r="AC1137" s="25">
        <v>70100</v>
      </c>
      <c r="AD1137" s="26">
        <v>27.2</v>
      </c>
      <c r="AE1137" s="26">
        <v>6.8</v>
      </c>
      <c r="AF1137" s="25">
        <v>6100</v>
      </c>
      <c r="AG1137" s="25">
        <v>70100</v>
      </c>
      <c r="AH1137" s="26">
        <v>8.6999999999999993</v>
      </c>
      <c r="AI1137" s="26">
        <v>4.3</v>
      </c>
      <c r="AJ1137" s="25">
        <v>49700</v>
      </c>
      <c r="AK1137" s="25">
        <v>70100</v>
      </c>
      <c r="AL1137" s="26">
        <v>70.8</v>
      </c>
      <c r="AM1137" s="26">
        <v>7</v>
      </c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CA1137" s="40"/>
      <c r="CB1137" s="40"/>
      <c r="CC1137" s="40"/>
      <c r="CD1137" s="40"/>
      <c r="CE1137" s="40"/>
      <c r="CF1137" s="40"/>
      <c r="CG1137" s="40"/>
      <c r="CH1137" s="40"/>
      <c r="CI1137" s="40"/>
      <c r="CJ1137" s="40"/>
      <c r="CK1137" s="40"/>
      <c r="CL1137" s="40"/>
      <c r="CM1137" s="40"/>
    </row>
    <row r="1138" spans="1:91" x14ac:dyDescent="0.3">
      <c r="A1138" s="6" t="s">
        <v>545</v>
      </c>
      <c r="B1138" s="7">
        <v>19000</v>
      </c>
      <c r="C1138" s="7">
        <v>70100</v>
      </c>
      <c r="D1138" s="8">
        <v>27.2</v>
      </c>
      <c r="E1138" s="8">
        <v>6.8</v>
      </c>
      <c r="F1138" s="7">
        <v>49700</v>
      </c>
      <c r="G1138" s="7">
        <v>70100</v>
      </c>
      <c r="H1138" s="8">
        <v>70.8</v>
      </c>
      <c r="I1138" s="8">
        <v>7</v>
      </c>
      <c r="J1138" s="7">
        <v>6100</v>
      </c>
      <c r="K1138" s="7">
        <v>70100</v>
      </c>
      <c r="L1138" s="8">
        <v>8.6999999999999993</v>
      </c>
      <c r="M1138" s="8">
        <v>4.3</v>
      </c>
      <c r="AA1138" s="24" t="s">
        <v>1009</v>
      </c>
      <c r="AB1138" s="25">
        <v>32000</v>
      </c>
      <c r="AC1138" s="25">
        <v>94500</v>
      </c>
      <c r="AD1138" s="26">
        <v>33.9</v>
      </c>
      <c r="AE1138" s="26">
        <v>6.4</v>
      </c>
      <c r="AF1138" s="25">
        <v>5000</v>
      </c>
      <c r="AG1138" s="25">
        <v>94500</v>
      </c>
      <c r="AH1138" s="26">
        <v>5.3</v>
      </c>
      <c r="AI1138" s="26">
        <v>3</v>
      </c>
      <c r="AJ1138" s="25">
        <v>77900</v>
      </c>
      <c r="AK1138" s="25">
        <v>94500</v>
      </c>
      <c r="AL1138" s="26">
        <v>82.4</v>
      </c>
      <c r="AM1138" s="26">
        <v>5.2</v>
      </c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CA1138" s="40"/>
      <c r="CB1138" s="40"/>
      <c r="CC1138" s="40"/>
      <c r="CD1138" s="40"/>
      <c r="CE1138" s="40"/>
      <c r="CF1138" s="40"/>
      <c r="CG1138" s="40"/>
      <c r="CH1138" s="40"/>
      <c r="CI1138" s="40"/>
      <c r="CJ1138" s="40"/>
      <c r="CK1138" s="40"/>
      <c r="CL1138" s="40"/>
      <c r="CM1138" s="40"/>
    </row>
    <row r="1139" spans="1:91" x14ac:dyDescent="0.3">
      <c r="A1139" s="6" t="s">
        <v>546</v>
      </c>
      <c r="B1139" s="7">
        <v>32000</v>
      </c>
      <c r="C1139" s="7">
        <v>94500</v>
      </c>
      <c r="D1139" s="8">
        <v>33.9</v>
      </c>
      <c r="E1139" s="8">
        <v>6.4</v>
      </c>
      <c r="F1139" s="7">
        <v>77900</v>
      </c>
      <c r="G1139" s="7">
        <v>94500</v>
      </c>
      <c r="H1139" s="8">
        <v>82.4</v>
      </c>
      <c r="I1139" s="8">
        <v>5.2</v>
      </c>
      <c r="J1139" s="7">
        <v>5000</v>
      </c>
      <c r="K1139" s="7">
        <v>94500</v>
      </c>
      <c r="L1139" s="8">
        <v>5.3</v>
      </c>
      <c r="M1139" s="8">
        <v>3</v>
      </c>
      <c r="AA1139" s="24" t="s">
        <v>1010</v>
      </c>
      <c r="AB1139" s="25">
        <v>29300</v>
      </c>
      <c r="AC1139" s="25">
        <v>67000</v>
      </c>
      <c r="AD1139" s="26">
        <v>43.8</v>
      </c>
      <c r="AE1139" s="26">
        <v>7.6</v>
      </c>
      <c r="AF1139" s="25">
        <v>2600</v>
      </c>
      <c r="AG1139" s="25">
        <v>67000</v>
      </c>
      <c r="AH1139" s="26">
        <v>3.9</v>
      </c>
      <c r="AI1139" s="25" t="s">
        <v>100</v>
      </c>
      <c r="AJ1139" s="25">
        <v>55100</v>
      </c>
      <c r="AK1139" s="25">
        <v>67000</v>
      </c>
      <c r="AL1139" s="26">
        <v>82.3</v>
      </c>
      <c r="AM1139" s="26">
        <v>5.8</v>
      </c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CA1139" s="40"/>
      <c r="CB1139" s="40"/>
      <c r="CC1139" s="40"/>
      <c r="CD1139" s="40"/>
      <c r="CE1139" s="40"/>
      <c r="CF1139" s="40"/>
      <c r="CG1139" s="40"/>
      <c r="CH1139" s="40"/>
      <c r="CI1139" s="40"/>
      <c r="CJ1139" s="40"/>
      <c r="CK1139" s="40"/>
      <c r="CL1139" s="40"/>
      <c r="CM1139" s="40"/>
    </row>
    <row r="1140" spans="1:91" x14ac:dyDescent="0.3">
      <c r="A1140" s="6" t="s">
        <v>547</v>
      </c>
      <c r="B1140" s="7">
        <v>29300</v>
      </c>
      <c r="C1140" s="7">
        <v>67000</v>
      </c>
      <c r="D1140" s="8">
        <v>43.8</v>
      </c>
      <c r="E1140" s="8">
        <v>7.6</v>
      </c>
      <c r="F1140" s="7">
        <v>55100</v>
      </c>
      <c r="G1140" s="7">
        <v>67000</v>
      </c>
      <c r="H1140" s="8">
        <v>82.3</v>
      </c>
      <c r="I1140" s="8">
        <v>5.8</v>
      </c>
      <c r="J1140" s="7">
        <v>2600</v>
      </c>
      <c r="K1140" s="7">
        <v>67000</v>
      </c>
      <c r="L1140" s="8">
        <v>3.9</v>
      </c>
      <c r="M1140" s="7" t="s">
        <v>100</v>
      </c>
      <c r="AA1140" s="24" t="s">
        <v>1011</v>
      </c>
      <c r="AB1140" s="25">
        <v>7700</v>
      </c>
      <c r="AC1140" s="25">
        <v>17100</v>
      </c>
      <c r="AD1140" s="26">
        <v>45.2</v>
      </c>
      <c r="AE1140" s="26">
        <v>12.9</v>
      </c>
      <c r="AF1140" s="25" t="s">
        <v>102</v>
      </c>
      <c r="AG1140" s="25">
        <v>17100</v>
      </c>
      <c r="AH1140" s="25" t="s">
        <v>102</v>
      </c>
      <c r="AI1140" s="25" t="s">
        <v>102</v>
      </c>
      <c r="AJ1140" s="25">
        <v>13300</v>
      </c>
      <c r="AK1140" s="25">
        <v>17100</v>
      </c>
      <c r="AL1140" s="26">
        <v>77.8</v>
      </c>
      <c r="AM1140" s="26">
        <v>10.8</v>
      </c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CA1140" s="40"/>
      <c r="CB1140" s="40"/>
      <c r="CC1140" s="40"/>
      <c r="CD1140" s="40"/>
      <c r="CE1140" s="40"/>
      <c r="CF1140" s="40"/>
      <c r="CG1140" s="40"/>
      <c r="CH1140" s="40"/>
      <c r="CI1140" s="40"/>
      <c r="CJ1140" s="40"/>
      <c r="CK1140" s="40"/>
      <c r="CL1140" s="40"/>
      <c r="CM1140" s="40"/>
    </row>
    <row r="1141" spans="1:91" x14ac:dyDescent="0.3">
      <c r="A1141" s="6" t="s">
        <v>548</v>
      </c>
      <c r="B1141" s="7">
        <v>7700</v>
      </c>
      <c r="C1141" s="7">
        <v>17100</v>
      </c>
      <c r="D1141" s="8">
        <v>45.2</v>
      </c>
      <c r="E1141" s="8">
        <v>12.9</v>
      </c>
      <c r="F1141" s="7">
        <v>13300</v>
      </c>
      <c r="G1141" s="7">
        <v>17100</v>
      </c>
      <c r="H1141" s="8">
        <v>77.8</v>
      </c>
      <c r="I1141" s="8">
        <v>10.8</v>
      </c>
      <c r="J1141" s="7" t="s">
        <v>102</v>
      </c>
      <c r="K1141" s="7">
        <v>17100</v>
      </c>
      <c r="L1141" s="7" t="s">
        <v>102</v>
      </c>
      <c r="M1141" s="7" t="s">
        <v>102</v>
      </c>
      <c r="AA1141" s="24" t="s">
        <v>758</v>
      </c>
      <c r="AB1141" s="25">
        <v>14100</v>
      </c>
      <c r="AC1141" s="25">
        <v>40200</v>
      </c>
      <c r="AD1141" s="26">
        <v>35.1</v>
      </c>
      <c r="AE1141" s="26">
        <v>3.2</v>
      </c>
      <c r="AF1141" s="25">
        <v>3300</v>
      </c>
      <c r="AG1141" s="25">
        <v>40200</v>
      </c>
      <c r="AH1141" s="26">
        <v>8.3000000000000007</v>
      </c>
      <c r="AI1141" s="26">
        <v>1.9</v>
      </c>
      <c r="AJ1141" s="25">
        <v>29600</v>
      </c>
      <c r="AK1141" s="25">
        <v>40200</v>
      </c>
      <c r="AL1141" s="26">
        <v>73.5</v>
      </c>
      <c r="AM1141" s="26">
        <v>3</v>
      </c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CA1141" s="40"/>
      <c r="CB1141" s="40"/>
      <c r="CC1141" s="40"/>
      <c r="CD1141" s="40"/>
      <c r="CE1141" s="40"/>
      <c r="CF1141" s="40"/>
      <c r="CG1141" s="40"/>
      <c r="CH1141" s="40"/>
      <c r="CI1141" s="40"/>
      <c r="CJ1141" s="40"/>
      <c r="CK1141" s="40"/>
      <c r="CL1141" s="40"/>
      <c r="CM1141" s="40"/>
    </row>
    <row r="1142" spans="1:91" x14ac:dyDescent="0.3">
      <c r="A1142" s="6" t="s">
        <v>549</v>
      </c>
      <c r="B1142" s="7">
        <v>14100</v>
      </c>
      <c r="C1142" s="7">
        <v>40200</v>
      </c>
      <c r="D1142" s="8">
        <v>35.1</v>
      </c>
      <c r="E1142" s="8">
        <v>3.2</v>
      </c>
      <c r="F1142" s="7">
        <v>29600</v>
      </c>
      <c r="G1142" s="7">
        <v>40200</v>
      </c>
      <c r="H1142" s="8">
        <v>73.5</v>
      </c>
      <c r="I1142" s="8">
        <v>3</v>
      </c>
      <c r="J1142" s="7">
        <v>3300</v>
      </c>
      <c r="K1142" s="7">
        <v>40200</v>
      </c>
      <c r="L1142" s="8">
        <v>8.3000000000000007</v>
      </c>
      <c r="M1142" s="8">
        <v>1.9</v>
      </c>
      <c r="AA1142" s="24" t="s">
        <v>759</v>
      </c>
      <c r="AB1142" s="25">
        <v>26000</v>
      </c>
      <c r="AC1142" s="25">
        <v>73400</v>
      </c>
      <c r="AD1142" s="26">
        <v>35.5</v>
      </c>
      <c r="AE1142" s="26">
        <v>3.4</v>
      </c>
      <c r="AF1142" s="25">
        <v>7100</v>
      </c>
      <c r="AG1142" s="25">
        <v>73400</v>
      </c>
      <c r="AH1142" s="26">
        <v>9.6999999999999993</v>
      </c>
      <c r="AI1142" s="26">
        <v>2.1</v>
      </c>
      <c r="AJ1142" s="25">
        <v>53800</v>
      </c>
      <c r="AK1142" s="25">
        <v>73400</v>
      </c>
      <c r="AL1142" s="26">
        <v>73.3</v>
      </c>
      <c r="AM1142" s="26">
        <v>3.1</v>
      </c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CA1142" s="40"/>
      <c r="CB1142" s="40"/>
      <c r="CC1142" s="40"/>
      <c r="CD1142" s="40"/>
      <c r="CE1142" s="40"/>
      <c r="CF1142" s="40"/>
      <c r="CG1142" s="40"/>
      <c r="CH1142" s="40"/>
      <c r="CI1142" s="40"/>
      <c r="CJ1142" s="40"/>
      <c r="CK1142" s="40"/>
      <c r="CL1142" s="40"/>
      <c r="CM1142" s="40"/>
    </row>
    <row r="1143" spans="1:91" x14ac:dyDescent="0.3">
      <c r="A1143" s="6" t="s">
        <v>550</v>
      </c>
      <c r="B1143" s="7">
        <v>26000</v>
      </c>
      <c r="C1143" s="7">
        <v>73400</v>
      </c>
      <c r="D1143" s="8">
        <v>35.5</v>
      </c>
      <c r="E1143" s="8">
        <v>3.4</v>
      </c>
      <c r="F1143" s="7">
        <v>53800</v>
      </c>
      <c r="G1143" s="7">
        <v>73400</v>
      </c>
      <c r="H1143" s="8">
        <v>73.3</v>
      </c>
      <c r="I1143" s="8">
        <v>3.1</v>
      </c>
      <c r="J1143" s="7">
        <v>7100</v>
      </c>
      <c r="K1143" s="7">
        <v>73400</v>
      </c>
      <c r="L1143" s="8">
        <v>9.6999999999999993</v>
      </c>
      <c r="M1143" s="8">
        <v>2.1</v>
      </c>
      <c r="AA1143" s="24" t="s">
        <v>760</v>
      </c>
      <c r="AB1143" s="25">
        <v>24100</v>
      </c>
      <c r="AC1143" s="25">
        <v>65100</v>
      </c>
      <c r="AD1143" s="26">
        <v>37</v>
      </c>
      <c r="AE1143" s="26">
        <v>3.2</v>
      </c>
      <c r="AF1143" s="25">
        <v>4700</v>
      </c>
      <c r="AG1143" s="25">
        <v>65100</v>
      </c>
      <c r="AH1143" s="26">
        <v>7.2</v>
      </c>
      <c r="AI1143" s="26">
        <v>1.7</v>
      </c>
      <c r="AJ1143" s="25">
        <v>50400</v>
      </c>
      <c r="AK1143" s="25">
        <v>65100</v>
      </c>
      <c r="AL1143" s="26">
        <v>77.5</v>
      </c>
      <c r="AM1143" s="26">
        <v>2.8</v>
      </c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CA1143" s="40"/>
      <c r="CB1143" s="40"/>
      <c r="CC1143" s="40"/>
      <c r="CD1143" s="40"/>
      <c r="CE1143" s="40"/>
      <c r="CF1143" s="40"/>
      <c r="CG1143" s="40"/>
      <c r="CH1143" s="40"/>
      <c r="CI1143" s="40"/>
      <c r="CJ1143" s="40"/>
      <c r="CK1143" s="40"/>
      <c r="CL1143" s="40"/>
      <c r="CM1143" s="40"/>
    </row>
    <row r="1144" spans="1:91" x14ac:dyDescent="0.3">
      <c r="A1144" s="6" t="s">
        <v>551</v>
      </c>
      <c r="B1144" s="7">
        <v>24100</v>
      </c>
      <c r="C1144" s="7">
        <v>65100</v>
      </c>
      <c r="D1144" s="8">
        <v>37</v>
      </c>
      <c r="E1144" s="8">
        <v>3.2</v>
      </c>
      <c r="F1144" s="7">
        <v>50400</v>
      </c>
      <c r="G1144" s="7">
        <v>65100</v>
      </c>
      <c r="H1144" s="8">
        <v>77.5</v>
      </c>
      <c r="I1144" s="8">
        <v>2.8</v>
      </c>
      <c r="J1144" s="7">
        <v>4700</v>
      </c>
      <c r="K1144" s="7">
        <v>65100</v>
      </c>
      <c r="L1144" s="8">
        <v>7.2</v>
      </c>
      <c r="M1144" s="8">
        <v>1.7</v>
      </c>
      <c r="AA1144" s="24" t="s">
        <v>761</v>
      </c>
      <c r="AB1144" s="25">
        <v>18400</v>
      </c>
      <c r="AC1144" s="25">
        <v>54600</v>
      </c>
      <c r="AD1144" s="26">
        <v>33.799999999999997</v>
      </c>
      <c r="AE1144" s="26">
        <v>3.1</v>
      </c>
      <c r="AF1144" s="25">
        <v>5000</v>
      </c>
      <c r="AG1144" s="25">
        <v>54600</v>
      </c>
      <c r="AH1144" s="26">
        <v>9.1999999999999993</v>
      </c>
      <c r="AI1144" s="26">
        <v>1.9</v>
      </c>
      <c r="AJ1144" s="25">
        <v>39100</v>
      </c>
      <c r="AK1144" s="25">
        <v>54600</v>
      </c>
      <c r="AL1144" s="26">
        <v>71.599999999999994</v>
      </c>
      <c r="AM1144" s="26">
        <v>3</v>
      </c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CA1144" s="40"/>
      <c r="CB1144" s="40"/>
      <c r="CC1144" s="40"/>
      <c r="CD1144" s="40"/>
      <c r="CE1144" s="40"/>
      <c r="CF1144" s="40"/>
      <c r="CG1144" s="40"/>
      <c r="CH1144" s="40"/>
      <c r="CI1144" s="40"/>
      <c r="CJ1144" s="40"/>
      <c r="CK1144" s="40"/>
      <c r="CL1144" s="40"/>
      <c r="CM1144" s="40"/>
    </row>
    <row r="1145" spans="1:91" x14ac:dyDescent="0.3">
      <c r="A1145" s="6" t="s">
        <v>552</v>
      </c>
      <c r="B1145" s="7">
        <v>18400</v>
      </c>
      <c r="C1145" s="7">
        <v>54600</v>
      </c>
      <c r="D1145" s="8">
        <v>33.799999999999997</v>
      </c>
      <c r="E1145" s="8">
        <v>3.1</v>
      </c>
      <c r="F1145" s="7">
        <v>39100</v>
      </c>
      <c r="G1145" s="7">
        <v>54600</v>
      </c>
      <c r="H1145" s="8">
        <v>71.599999999999994</v>
      </c>
      <c r="I1145" s="8">
        <v>3</v>
      </c>
      <c r="J1145" s="7">
        <v>5000</v>
      </c>
      <c r="K1145" s="7">
        <v>54600</v>
      </c>
      <c r="L1145" s="8">
        <v>9.1999999999999993</v>
      </c>
      <c r="M1145" s="8">
        <v>1.9</v>
      </c>
      <c r="AA1145" s="24" t="s">
        <v>762</v>
      </c>
      <c r="AB1145" s="25">
        <v>25900</v>
      </c>
      <c r="AC1145" s="25">
        <v>94400</v>
      </c>
      <c r="AD1145" s="26">
        <v>27.4</v>
      </c>
      <c r="AE1145" s="26">
        <v>3</v>
      </c>
      <c r="AF1145" s="25">
        <v>7700</v>
      </c>
      <c r="AG1145" s="25">
        <v>94400</v>
      </c>
      <c r="AH1145" s="26">
        <v>8.1999999999999993</v>
      </c>
      <c r="AI1145" s="26">
        <v>1.9</v>
      </c>
      <c r="AJ1145" s="25">
        <v>67600</v>
      </c>
      <c r="AK1145" s="25">
        <v>94400</v>
      </c>
      <c r="AL1145" s="26">
        <v>71.599999999999994</v>
      </c>
      <c r="AM1145" s="26">
        <v>3.1</v>
      </c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CA1145" s="40"/>
      <c r="CB1145" s="40"/>
      <c r="CC1145" s="40"/>
      <c r="CD1145" s="40"/>
      <c r="CE1145" s="40"/>
      <c r="CF1145" s="40"/>
      <c r="CG1145" s="40"/>
      <c r="CH1145" s="40"/>
      <c r="CI1145" s="40"/>
      <c r="CJ1145" s="40"/>
      <c r="CK1145" s="40"/>
      <c r="CL1145" s="40"/>
      <c r="CM1145" s="40"/>
    </row>
    <row r="1146" spans="1:91" x14ac:dyDescent="0.3">
      <c r="A1146" s="6" t="s">
        <v>553</v>
      </c>
      <c r="B1146" s="7">
        <v>25900</v>
      </c>
      <c r="C1146" s="7">
        <v>94400</v>
      </c>
      <c r="D1146" s="8">
        <v>27.4</v>
      </c>
      <c r="E1146" s="8">
        <v>3</v>
      </c>
      <c r="F1146" s="7">
        <v>67600</v>
      </c>
      <c r="G1146" s="7">
        <v>94400</v>
      </c>
      <c r="H1146" s="8">
        <v>71.599999999999994</v>
      </c>
      <c r="I1146" s="8">
        <v>3.1</v>
      </c>
      <c r="J1146" s="7">
        <v>7700</v>
      </c>
      <c r="K1146" s="7">
        <v>94400</v>
      </c>
      <c r="L1146" s="8">
        <v>8.1999999999999993</v>
      </c>
      <c r="M1146" s="8">
        <v>1.9</v>
      </c>
      <c r="AA1146" s="24" t="s">
        <v>763</v>
      </c>
      <c r="AB1146" s="25">
        <v>25800</v>
      </c>
      <c r="AC1146" s="25">
        <v>84000</v>
      </c>
      <c r="AD1146" s="26">
        <v>30.6</v>
      </c>
      <c r="AE1146" s="26">
        <v>3.2</v>
      </c>
      <c r="AF1146" s="25">
        <v>6200</v>
      </c>
      <c r="AG1146" s="25">
        <v>84000</v>
      </c>
      <c r="AH1146" s="26">
        <v>7.4</v>
      </c>
      <c r="AI1146" s="26">
        <v>1.8</v>
      </c>
      <c r="AJ1146" s="25">
        <v>61200</v>
      </c>
      <c r="AK1146" s="25">
        <v>84000</v>
      </c>
      <c r="AL1146" s="26">
        <v>72.900000000000006</v>
      </c>
      <c r="AM1146" s="26">
        <v>3.1</v>
      </c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CA1146" s="40"/>
      <c r="CB1146" s="40"/>
      <c r="CC1146" s="40"/>
      <c r="CD1146" s="40"/>
      <c r="CE1146" s="40"/>
      <c r="CF1146" s="40"/>
      <c r="CG1146" s="40"/>
      <c r="CH1146" s="40"/>
      <c r="CI1146" s="40"/>
      <c r="CJ1146" s="40"/>
      <c r="CK1146" s="40"/>
      <c r="CL1146" s="40"/>
      <c r="CM1146" s="40"/>
    </row>
    <row r="1147" spans="1:91" x14ac:dyDescent="0.3">
      <c r="A1147" s="6" t="s">
        <v>554</v>
      </c>
      <c r="B1147" s="7">
        <v>25800</v>
      </c>
      <c r="C1147" s="7">
        <v>84000</v>
      </c>
      <c r="D1147" s="8">
        <v>30.6</v>
      </c>
      <c r="E1147" s="8">
        <v>3.2</v>
      </c>
      <c r="F1147" s="7">
        <v>61200</v>
      </c>
      <c r="G1147" s="7">
        <v>84000</v>
      </c>
      <c r="H1147" s="8">
        <v>72.900000000000006</v>
      </c>
      <c r="I1147" s="8">
        <v>3.1</v>
      </c>
      <c r="J1147" s="7">
        <v>6200</v>
      </c>
      <c r="K1147" s="7">
        <v>84000</v>
      </c>
      <c r="L1147" s="8">
        <v>7.4</v>
      </c>
      <c r="M1147" s="8">
        <v>1.8</v>
      </c>
      <c r="AA1147" s="24" t="s">
        <v>764</v>
      </c>
      <c r="AB1147" s="25">
        <v>29300</v>
      </c>
      <c r="AC1147" s="25">
        <v>75300</v>
      </c>
      <c r="AD1147" s="26">
        <v>38.9</v>
      </c>
      <c r="AE1147" s="26">
        <v>3.5</v>
      </c>
      <c r="AF1147" s="25">
        <v>6300</v>
      </c>
      <c r="AG1147" s="25">
        <v>75300</v>
      </c>
      <c r="AH1147" s="26">
        <v>8.4</v>
      </c>
      <c r="AI1147" s="26">
        <v>2</v>
      </c>
      <c r="AJ1147" s="25">
        <v>58200</v>
      </c>
      <c r="AK1147" s="25">
        <v>75300</v>
      </c>
      <c r="AL1147" s="26">
        <v>77.400000000000006</v>
      </c>
      <c r="AM1147" s="26">
        <v>3</v>
      </c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CA1147" s="40"/>
      <c r="CB1147" s="40"/>
      <c r="CC1147" s="40"/>
      <c r="CD1147" s="40"/>
      <c r="CE1147" s="40"/>
      <c r="CF1147" s="40"/>
      <c r="CG1147" s="40"/>
      <c r="CH1147" s="40"/>
      <c r="CI1147" s="40"/>
      <c r="CJ1147" s="40"/>
      <c r="CK1147" s="40"/>
      <c r="CL1147" s="40"/>
      <c r="CM1147" s="40"/>
    </row>
    <row r="1148" spans="1:91" x14ac:dyDescent="0.3">
      <c r="A1148" s="6" t="s">
        <v>555</v>
      </c>
      <c r="B1148" s="7">
        <v>29300</v>
      </c>
      <c r="C1148" s="7">
        <v>75300</v>
      </c>
      <c r="D1148" s="8">
        <v>38.9</v>
      </c>
      <c r="E1148" s="8">
        <v>3.5</v>
      </c>
      <c r="F1148" s="7">
        <v>58200</v>
      </c>
      <c r="G1148" s="7">
        <v>75300</v>
      </c>
      <c r="H1148" s="8">
        <v>77.400000000000006</v>
      </c>
      <c r="I1148" s="8">
        <v>3</v>
      </c>
      <c r="J1148" s="7">
        <v>6300</v>
      </c>
      <c r="K1148" s="7">
        <v>75300</v>
      </c>
      <c r="L1148" s="8">
        <v>8.4</v>
      </c>
      <c r="M1148" s="8">
        <v>2</v>
      </c>
      <c r="AA1148" s="24" t="s">
        <v>765</v>
      </c>
      <c r="AB1148" s="25">
        <v>16700</v>
      </c>
      <c r="AC1148" s="25">
        <v>46400</v>
      </c>
      <c r="AD1148" s="26">
        <v>35.9</v>
      </c>
      <c r="AE1148" s="26">
        <v>3.4</v>
      </c>
      <c r="AF1148" s="25">
        <v>2500</v>
      </c>
      <c r="AG1148" s="25">
        <v>46400</v>
      </c>
      <c r="AH1148" s="26">
        <v>5.5</v>
      </c>
      <c r="AI1148" s="26">
        <v>1.6</v>
      </c>
      <c r="AJ1148" s="25">
        <v>38300</v>
      </c>
      <c r="AK1148" s="25">
        <v>46400</v>
      </c>
      <c r="AL1148" s="26">
        <v>82.5</v>
      </c>
      <c r="AM1148" s="26">
        <v>2.7</v>
      </c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CA1148" s="40"/>
      <c r="CB1148" s="40"/>
      <c r="CC1148" s="40"/>
      <c r="CD1148" s="40"/>
      <c r="CE1148" s="40"/>
      <c r="CF1148" s="40"/>
      <c r="CG1148" s="40"/>
      <c r="CH1148" s="40"/>
      <c r="CI1148" s="40"/>
      <c r="CJ1148" s="40"/>
      <c r="CK1148" s="40"/>
      <c r="CL1148" s="40"/>
      <c r="CM1148" s="40"/>
    </row>
    <row r="1149" spans="1:91" x14ac:dyDescent="0.3">
      <c r="A1149" s="6" t="s">
        <v>556</v>
      </c>
      <c r="B1149" s="7">
        <v>16700</v>
      </c>
      <c r="C1149" s="7">
        <v>46400</v>
      </c>
      <c r="D1149" s="8">
        <v>35.9</v>
      </c>
      <c r="E1149" s="8">
        <v>3.4</v>
      </c>
      <c r="F1149" s="7">
        <v>38300</v>
      </c>
      <c r="G1149" s="7">
        <v>46400</v>
      </c>
      <c r="H1149" s="8">
        <v>82.5</v>
      </c>
      <c r="I1149" s="8">
        <v>2.7</v>
      </c>
      <c r="J1149" s="7">
        <v>2500</v>
      </c>
      <c r="K1149" s="7">
        <v>46400</v>
      </c>
      <c r="L1149" s="8">
        <v>5.5</v>
      </c>
      <c r="M1149" s="8">
        <v>1.6</v>
      </c>
      <c r="AA1149" s="24" t="s">
        <v>766</v>
      </c>
      <c r="AB1149" s="25">
        <v>22100</v>
      </c>
      <c r="AC1149" s="25">
        <v>72900</v>
      </c>
      <c r="AD1149" s="26">
        <v>30.2</v>
      </c>
      <c r="AE1149" s="26">
        <v>3.1</v>
      </c>
      <c r="AF1149" s="25">
        <v>8500</v>
      </c>
      <c r="AG1149" s="25">
        <v>72900</v>
      </c>
      <c r="AH1149" s="26">
        <v>11.7</v>
      </c>
      <c r="AI1149" s="26">
        <v>2.1</v>
      </c>
      <c r="AJ1149" s="25">
        <v>51900</v>
      </c>
      <c r="AK1149" s="25">
        <v>72900</v>
      </c>
      <c r="AL1149" s="26">
        <v>71.2</v>
      </c>
      <c r="AM1149" s="26">
        <v>3</v>
      </c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CA1149" s="40"/>
      <c r="CB1149" s="40"/>
      <c r="CC1149" s="40"/>
      <c r="CD1149" s="40"/>
      <c r="CE1149" s="40"/>
      <c r="CF1149" s="40"/>
      <c r="CG1149" s="40"/>
      <c r="CH1149" s="40"/>
      <c r="CI1149" s="40"/>
      <c r="CJ1149" s="40"/>
      <c r="CK1149" s="40"/>
      <c r="CL1149" s="40"/>
      <c r="CM1149" s="40"/>
    </row>
    <row r="1150" spans="1:91" x14ac:dyDescent="0.3">
      <c r="A1150" s="6" t="s">
        <v>557</v>
      </c>
      <c r="B1150" s="7">
        <v>22100</v>
      </c>
      <c r="C1150" s="7">
        <v>72900</v>
      </c>
      <c r="D1150" s="8">
        <v>30.2</v>
      </c>
      <c r="E1150" s="8">
        <v>3.1</v>
      </c>
      <c r="F1150" s="7">
        <v>51900</v>
      </c>
      <c r="G1150" s="7">
        <v>72900</v>
      </c>
      <c r="H1150" s="8">
        <v>71.2</v>
      </c>
      <c r="I1150" s="8">
        <v>3</v>
      </c>
      <c r="J1150" s="7">
        <v>8500</v>
      </c>
      <c r="K1150" s="7">
        <v>72900</v>
      </c>
      <c r="L1150" s="8">
        <v>11.7</v>
      </c>
      <c r="M1150" s="8">
        <v>2.1</v>
      </c>
      <c r="AA1150" s="24" t="s">
        <v>767</v>
      </c>
      <c r="AB1150" s="25">
        <v>37300</v>
      </c>
      <c r="AC1150" s="25">
        <v>107300</v>
      </c>
      <c r="AD1150" s="26">
        <v>34.799999999999997</v>
      </c>
      <c r="AE1150" s="26">
        <v>3.1</v>
      </c>
      <c r="AF1150" s="25">
        <v>11000</v>
      </c>
      <c r="AG1150" s="25">
        <v>107300</v>
      </c>
      <c r="AH1150" s="26">
        <v>10.199999999999999</v>
      </c>
      <c r="AI1150" s="26">
        <v>2</v>
      </c>
      <c r="AJ1150" s="25">
        <v>78200</v>
      </c>
      <c r="AK1150" s="25">
        <v>107300</v>
      </c>
      <c r="AL1150" s="26">
        <v>72.900000000000006</v>
      </c>
      <c r="AM1150" s="26">
        <v>2.9</v>
      </c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CA1150" s="40"/>
      <c r="CB1150" s="40"/>
      <c r="CC1150" s="40"/>
      <c r="CD1150" s="40"/>
      <c r="CE1150" s="40"/>
      <c r="CF1150" s="40"/>
      <c r="CG1150" s="40"/>
      <c r="CH1150" s="40"/>
      <c r="CI1150" s="40"/>
      <c r="CJ1150" s="40"/>
      <c r="CK1150" s="40"/>
      <c r="CL1150" s="40"/>
      <c r="CM1150" s="40"/>
    </row>
    <row r="1151" spans="1:91" x14ac:dyDescent="0.3">
      <c r="A1151" s="6" t="s">
        <v>558</v>
      </c>
      <c r="B1151" s="7">
        <v>37300</v>
      </c>
      <c r="C1151" s="7">
        <v>107300</v>
      </c>
      <c r="D1151" s="8">
        <v>34.799999999999997</v>
      </c>
      <c r="E1151" s="8">
        <v>3.1</v>
      </c>
      <c r="F1151" s="7">
        <v>78200</v>
      </c>
      <c r="G1151" s="7">
        <v>107300</v>
      </c>
      <c r="H1151" s="8">
        <v>72.900000000000006</v>
      </c>
      <c r="I1151" s="8">
        <v>2.9</v>
      </c>
      <c r="J1151" s="7">
        <v>11000</v>
      </c>
      <c r="K1151" s="7">
        <v>107300</v>
      </c>
      <c r="L1151" s="8">
        <v>10.199999999999999</v>
      </c>
      <c r="M1151" s="8">
        <v>2</v>
      </c>
      <c r="AA1151" s="24" t="s">
        <v>768</v>
      </c>
      <c r="AB1151" s="25">
        <v>54700</v>
      </c>
      <c r="AC1151" s="25">
        <v>152100</v>
      </c>
      <c r="AD1151" s="26">
        <v>36</v>
      </c>
      <c r="AE1151" s="26">
        <v>3.1</v>
      </c>
      <c r="AF1151" s="25">
        <v>15600</v>
      </c>
      <c r="AG1151" s="25">
        <v>152100</v>
      </c>
      <c r="AH1151" s="26">
        <v>10.199999999999999</v>
      </c>
      <c r="AI1151" s="26">
        <v>2</v>
      </c>
      <c r="AJ1151" s="25">
        <v>113900</v>
      </c>
      <c r="AK1151" s="25">
        <v>152100</v>
      </c>
      <c r="AL1151" s="26">
        <v>74.900000000000006</v>
      </c>
      <c r="AM1151" s="26">
        <v>2.8</v>
      </c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CA1151" s="40"/>
      <c r="CB1151" s="40"/>
      <c r="CC1151" s="40"/>
      <c r="CD1151" s="40"/>
      <c r="CE1151" s="40"/>
      <c r="CF1151" s="40"/>
      <c r="CG1151" s="40"/>
      <c r="CH1151" s="40"/>
      <c r="CI1151" s="40"/>
      <c r="CJ1151" s="40"/>
      <c r="CK1151" s="40"/>
      <c r="CL1151" s="40"/>
      <c r="CM1151" s="40"/>
    </row>
    <row r="1152" spans="1:91" x14ac:dyDescent="0.3">
      <c r="A1152" s="6" t="s">
        <v>559</v>
      </c>
      <c r="B1152" s="7">
        <v>54700</v>
      </c>
      <c r="C1152" s="7">
        <v>152100</v>
      </c>
      <c r="D1152" s="8">
        <v>36</v>
      </c>
      <c r="E1152" s="8">
        <v>3.1</v>
      </c>
      <c r="F1152" s="7">
        <v>113900</v>
      </c>
      <c r="G1152" s="7">
        <v>152100</v>
      </c>
      <c r="H1152" s="8">
        <v>74.900000000000006</v>
      </c>
      <c r="I1152" s="8">
        <v>2.8</v>
      </c>
      <c r="J1152" s="7">
        <v>15600</v>
      </c>
      <c r="K1152" s="7">
        <v>152100</v>
      </c>
      <c r="L1152" s="8">
        <v>10.199999999999999</v>
      </c>
      <c r="M1152" s="8">
        <v>2</v>
      </c>
      <c r="AA1152" s="24" t="s">
        <v>769</v>
      </c>
      <c r="AB1152" s="25">
        <v>25800</v>
      </c>
      <c r="AC1152" s="25">
        <v>86600</v>
      </c>
      <c r="AD1152" s="26">
        <v>29.8</v>
      </c>
      <c r="AE1152" s="26">
        <v>3.1</v>
      </c>
      <c r="AF1152" s="25">
        <v>12300</v>
      </c>
      <c r="AG1152" s="25">
        <v>86600</v>
      </c>
      <c r="AH1152" s="26">
        <v>14.3</v>
      </c>
      <c r="AI1152" s="26">
        <v>2.4</v>
      </c>
      <c r="AJ1152" s="25">
        <v>60500</v>
      </c>
      <c r="AK1152" s="25">
        <v>86600</v>
      </c>
      <c r="AL1152" s="26">
        <v>69.900000000000006</v>
      </c>
      <c r="AM1152" s="26">
        <v>3.2</v>
      </c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CA1152" s="40"/>
      <c r="CB1152" s="40"/>
      <c r="CC1152" s="40"/>
      <c r="CD1152" s="40"/>
      <c r="CE1152" s="40"/>
      <c r="CF1152" s="40"/>
      <c r="CG1152" s="40"/>
      <c r="CH1152" s="40"/>
      <c r="CI1152" s="40"/>
      <c r="CJ1152" s="40"/>
      <c r="CK1152" s="40"/>
      <c r="CL1152" s="40"/>
      <c r="CM1152" s="40"/>
    </row>
    <row r="1153" spans="1:91" x14ac:dyDescent="0.3">
      <c r="A1153" s="6" t="s">
        <v>560</v>
      </c>
      <c r="B1153" s="7">
        <v>25800</v>
      </c>
      <c r="C1153" s="7">
        <v>86600</v>
      </c>
      <c r="D1153" s="8">
        <v>29.8</v>
      </c>
      <c r="E1153" s="8">
        <v>3.1</v>
      </c>
      <c r="F1153" s="7">
        <v>60500</v>
      </c>
      <c r="G1153" s="7">
        <v>86600</v>
      </c>
      <c r="H1153" s="8">
        <v>69.900000000000006</v>
      </c>
      <c r="I1153" s="8">
        <v>3.2</v>
      </c>
      <c r="J1153" s="7">
        <v>12300</v>
      </c>
      <c r="K1153" s="7">
        <v>86600</v>
      </c>
      <c r="L1153" s="8">
        <v>14.3</v>
      </c>
      <c r="M1153" s="8">
        <v>2.4</v>
      </c>
      <c r="AA1153" s="24" t="s">
        <v>770</v>
      </c>
      <c r="AB1153" s="25">
        <v>31200</v>
      </c>
      <c r="AC1153" s="25">
        <v>85800</v>
      </c>
      <c r="AD1153" s="26">
        <v>36.299999999999997</v>
      </c>
      <c r="AE1153" s="26">
        <v>3.4</v>
      </c>
      <c r="AF1153" s="25">
        <v>9200</v>
      </c>
      <c r="AG1153" s="25">
        <v>85800</v>
      </c>
      <c r="AH1153" s="26">
        <v>10.7</v>
      </c>
      <c r="AI1153" s="26">
        <v>2.2000000000000002</v>
      </c>
      <c r="AJ1153" s="25">
        <v>59900</v>
      </c>
      <c r="AK1153" s="25">
        <v>85800</v>
      </c>
      <c r="AL1153" s="26">
        <v>69.8</v>
      </c>
      <c r="AM1153" s="26">
        <v>3.2</v>
      </c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CA1153" s="40"/>
      <c r="CB1153" s="40"/>
      <c r="CC1153" s="40"/>
      <c r="CD1153" s="40"/>
      <c r="CE1153" s="40"/>
      <c r="CF1153" s="40"/>
      <c r="CG1153" s="40"/>
      <c r="CH1153" s="40"/>
      <c r="CI1153" s="40"/>
      <c r="CJ1153" s="40"/>
      <c r="CK1153" s="40"/>
      <c r="CL1153" s="40"/>
      <c r="CM1153" s="40"/>
    </row>
    <row r="1154" spans="1:91" x14ac:dyDescent="0.3">
      <c r="A1154" s="6" t="s">
        <v>561</v>
      </c>
      <c r="B1154" s="7">
        <v>31200</v>
      </c>
      <c r="C1154" s="7">
        <v>85800</v>
      </c>
      <c r="D1154" s="8">
        <v>36.299999999999997</v>
      </c>
      <c r="E1154" s="8">
        <v>3.4</v>
      </c>
      <c r="F1154" s="7">
        <v>59900</v>
      </c>
      <c r="G1154" s="7">
        <v>85800</v>
      </c>
      <c r="H1154" s="8">
        <v>69.8</v>
      </c>
      <c r="I1154" s="8">
        <v>3.2</v>
      </c>
      <c r="J1154" s="7">
        <v>9200</v>
      </c>
      <c r="K1154" s="7">
        <v>85800</v>
      </c>
      <c r="L1154" s="8">
        <v>10.7</v>
      </c>
      <c r="M1154" s="8">
        <v>2.2000000000000002</v>
      </c>
      <c r="AA1154" s="24" t="s">
        <v>771</v>
      </c>
      <c r="AB1154" s="25">
        <v>35100</v>
      </c>
      <c r="AC1154" s="25">
        <v>76300</v>
      </c>
      <c r="AD1154" s="26">
        <v>46</v>
      </c>
      <c r="AE1154" s="26">
        <v>3.7</v>
      </c>
      <c r="AF1154" s="25">
        <v>5100</v>
      </c>
      <c r="AG1154" s="25">
        <v>76300</v>
      </c>
      <c r="AH1154" s="26">
        <v>6.7</v>
      </c>
      <c r="AI1154" s="26">
        <v>1.9</v>
      </c>
      <c r="AJ1154" s="25">
        <v>61000</v>
      </c>
      <c r="AK1154" s="25">
        <v>76300</v>
      </c>
      <c r="AL1154" s="26">
        <v>79.900000000000006</v>
      </c>
      <c r="AM1154" s="26">
        <v>3</v>
      </c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CA1154" s="40"/>
      <c r="CB1154" s="40"/>
      <c r="CC1154" s="40"/>
      <c r="CD1154" s="40"/>
      <c r="CE1154" s="40"/>
      <c r="CF1154" s="40"/>
      <c r="CG1154" s="40"/>
      <c r="CH1154" s="40"/>
      <c r="CI1154" s="40"/>
      <c r="CJ1154" s="40"/>
      <c r="CK1154" s="40"/>
      <c r="CL1154" s="40"/>
      <c r="CM1154" s="40"/>
    </row>
    <row r="1155" spans="1:91" x14ac:dyDescent="0.3">
      <c r="A1155" s="6" t="s">
        <v>562</v>
      </c>
      <c r="B1155" s="7">
        <v>35100</v>
      </c>
      <c r="C1155" s="7">
        <v>76300</v>
      </c>
      <c r="D1155" s="8">
        <v>46</v>
      </c>
      <c r="E1155" s="8">
        <v>3.7</v>
      </c>
      <c r="F1155" s="7">
        <v>61000</v>
      </c>
      <c r="G1155" s="7">
        <v>76300</v>
      </c>
      <c r="H1155" s="8">
        <v>79.900000000000006</v>
      </c>
      <c r="I1155" s="8">
        <v>3</v>
      </c>
      <c r="J1155" s="7">
        <v>5100</v>
      </c>
      <c r="K1155" s="7">
        <v>76300</v>
      </c>
      <c r="L1155" s="8">
        <v>6.7</v>
      </c>
      <c r="M1155" s="8">
        <v>1.9</v>
      </c>
      <c r="AA1155" s="24" t="s">
        <v>772</v>
      </c>
      <c r="AB1155" s="25">
        <v>109900</v>
      </c>
      <c r="AC1155" s="25">
        <v>241100</v>
      </c>
      <c r="AD1155" s="26">
        <v>45.6</v>
      </c>
      <c r="AE1155" s="26">
        <v>3.4</v>
      </c>
      <c r="AF1155" s="25">
        <v>19700</v>
      </c>
      <c r="AG1155" s="25">
        <v>241100</v>
      </c>
      <c r="AH1155" s="26">
        <v>8.1999999999999993</v>
      </c>
      <c r="AI1155" s="26">
        <v>1.9</v>
      </c>
      <c r="AJ1155" s="25">
        <v>193900</v>
      </c>
      <c r="AK1155" s="25">
        <v>241100</v>
      </c>
      <c r="AL1155" s="26">
        <v>80.400000000000006</v>
      </c>
      <c r="AM1155" s="26">
        <v>2.7</v>
      </c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CA1155" s="40"/>
      <c r="CB1155" s="40"/>
      <c r="CC1155" s="40"/>
      <c r="CD1155" s="40"/>
      <c r="CE1155" s="40"/>
      <c r="CF1155" s="40"/>
      <c r="CG1155" s="40"/>
      <c r="CH1155" s="40"/>
      <c r="CI1155" s="40"/>
      <c r="CJ1155" s="40"/>
      <c r="CK1155" s="40"/>
      <c r="CL1155" s="40"/>
      <c r="CM1155" s="40"/>
    </row>
    <row r="1156" spans="1:91" x14ac:dyDescent="0.3">
      <c r="A1156" s="6" t="s">
        <v>563</v>
      </c>
      <c r="B1156" s="7">
        <v>109900</v>
      </c>
      <c r="C1156" s="7">
        <v>241100</v>
      </c>
      <c r="D1156" s="8">
        <v>45.6</v>
      </c>
      <c r="E1156" s="8">
        <v>3.4</v>
      </c>
      <c r="F1156" s="7">
        <v>193900</v>
      </c>
      <c r="G1156" s="7">
        <v>241100</v>
      </c>
      <c r="H1156" s="8">
        <v>80.400000000000006</v>
      </c>
      <c r="I1156" s="8">
        <v>2.7</v>
      </c>
      <c r="J1156" s="7">
        <v>19700</v>
      </c>
      <c r="K1156" s="7">
        <v>241100</v>
      </c>
      <c r="L1156" s="8">
        <v>8.1999999999999993</v>
      </c>
      <c r="M1156" s="8">
        <v>1.9</v>
      </c>
      <c r="AA1156" s="24" t="s">
        <v>773</v>
      </c>
      <c r="AB1156" s="25">
        <v>47900</v>
      </c>
      <c r="AC1156" s="25">
        <v>147600</v>
      </c>
      <c r="AD1156" s="26">
        <v>32.4</v>
      </c>
      <c r="AE1156" s="26">
        <v>3.1</v>
      </c>
      <c r="AF1156" s="25">
        <v>13800</v>
      </c>
      <c r="AG1156" s="25">
        <v>147600</v>
      </c>
      <c r="AH1156" s="26">
        <v>9.3000000000000007</v>
      </c>
      <c r="AI1156" s="26">
        <v>2</v>
      </c>
      <c r="AJ1156" s="25">
        <v>103900</v>
      </c>
      <c r="AK1156" s="25">
        <v>147600</v>
      </c>
      <c r="AL1156" s="26">
        <v>70.400000000000006</v>
      </c>
      <c r="AM1156" s="26">
        <v>3.1</v>
      </c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CA1156" s="40"/>
      <c r="CB1156" s="40"/>
      <c r="CC1156" s="40"/>
      <c r="CD1156" s="40"/>
      <c r="CE1156" s="40"/>
      <c r="CF1156" s="40"/>
      <c r="CG1156" s="40"/>
      <c r="CH1156" s="40"/>
      <c r="CI1156" s="40"/>
      <c r="CJ1156" s="40"/>
      <c r="CK1156" s="40"/>
      <c r="CL1156" s="40"/>
      <c r="CM1156" s="40"/>
    </row>
    <row r="1157" spans="1:91" x14ac:dyDescent="0.3">
      <c r="A1157" s="6" t="s">
        <v>564</v>
      </c>
      <c r="B1157" s="7">
        <v>47900</v>
      </c>
      <c r="C1157" s="7">
        <v>147600</v>
      </c>
      <c r="D1157" s="8">
        <v>32.4</v>
      </c>
      <c r="E1157" s="8">
        <v>3.1</v>
      </c>
      <c r="F1157" s="7">
        <v>103900</v>
      </c>
      <c r="G1157" s="7">
        <v>147600</v>
      </c>
      <c r="H1157" s="8">
        <v>70.400000000000006</v>
      </c>
      <c r="I1157" s="8">
        <v>3.1</v>
      </c>
      <c r="J1157" s="7">
        <v>13800</v>
      </c>
      <c r="K1157" s="7">
        <v>147600</v>
      </c>
      <c r="L1157" s="8">
        <v>9.3000000000000007</v>
      </c>
      <c r="M1157" s="8">
        <v>2</v>
      </c>
      <c r="AA1157" s="24" t="s">
        <v>774</v>
      </c>
      <c r="AB1157" s="25">
        <v>9000</v>
      </c>
      <c r="AC1157" s="25">
        <v>37400</v>
      </c>
      <c r="AD1157" s="26">
        <v>24.1</v>
      </c>
      <c r="AE1157" s="26">
        <v>3.3</v>
      </c>
      <c r="AF1157" s="25">
        <v>5900</v>
      </c>
      <c r="AG1157" s="25">
        <v>37400</v>
      </c>
      <c r="AH1157" s="26">
        <v>15.8</v>
      </c>
      <c r="AI1157" s="26">
        <v>2.9</v>
      </c>
      <c r="AJ1157" s="25">
        <v>23100</v>
      </c>
      <c r="AK1157" s="25">
        <v>37400</v>
      </c>
      <c r="AL1157" s="26">
        <v>61.6</v>
      </c>
      <c r="AM1157" s="26">
        <v>3.8</v>
      </c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CA1157" s="40"/>
      <c r="CB1157" s="40"/>
      <c r="CC1157" s="40"/>
      <c r="CD1157" s="40"/>
      <c r="CE1157" s="40"/>
      <c r="CF1157" s="40"/>
      <c r="CG1157" s="40"/>
      <c r="CH1157" s="40"/>
      <c r="CI1157" s="40"/>
      <c r="CJ1157" s="40"/>
      <c r="CK1157" s="40"/>
      <c r="CL1157" s="40"/>
      <c r="CM1157" s="40"/>
    </row>
    <row r="1158" spans="1:91" x14ac:dyDescent="0.3">
      <c r="A1158" s="6" t="s">
        <v>565</v>
      </c>
      <c r="B1158" s="7">
        <v>9000</v>
      </c>
      <c r="C1158" s="7">
        <v>37400</v>
      </c>
      <c r="D1158" s="8">
        <v>24.1</v>
      </c>
      <c r="E1158" s="8">
        <v>3.3</v>
      </c>
      <c r="F1158" s="7">
        <v>23100</v>
      </c>
      <c r="G1158" s="7">
        <v>37400</v>
      </c>
      <c r="H1158" s="8">
        <v>61.6</v>
      </c>
      <c r="I1158" s="8">
        <v>3.8</v>
      </c>
      <c r="J1158" s="7">
        <v>5900</v>
      </c>
      <c r="K1158" s="7">
        <v>37400</v>
      </c>
      <c r="L1158" s="8">
        <v>15.8</v>
      </c>
      <c r="M1158" s="8">
        <v>2.9</v>
      </c>
      <c r="AA1158" s="24" t="s">
        <v>775</v>
      </c>
      <c r="AB1158" s="25">
        <v>33800</v>
      </c>
      <c r="AC1158" s="25">
        <v>111700</v>
      </c>
      <c r="AD1158" s="26">
        <v>30.3</v>
      </c>
      <c r="AE1158" s="26">
        <v>3</v>
      </c>
      <c r="AF1158" s="25">
        <v>12000</v>
      </c>
      <c r="AG1158" s="25">
        <v>111700</v>
      </c>
      <c r="AH1158" s="26">
        <v>10.8</v>
      </c>
      <c r="AI1158" s="26">
        <v>2</v>
      </c>
      <c r="AJ1158" s="25">
        <v>75500</v>
      </c>
      <c r="AK1158" s="25">
        <v>111700</v>
      </c>
      <c r="AL1158" s="26">
        <v>67.599999999999994</v>
      </c>
      <c r="AM1158" s="26">
        <v>3.1</v>
      </c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CA1158" s="40"/>
      <c r="CB1158" s="40"/>
      <c r="CC1158" s="40"/>
      <c r="CD1158" s="40"/>
      <c r="CE1158" s="40"/>
      <c r="CF1158" s="40"/>
      <c r="CG1158" s="40"/>
      <c r="CH1158" s="40"/>
      <c r="CI1158" s="40"/>
      <c r="CJ1158" s="40"/>
      <c r="CK1158" s="40"/>
      <c r="CL1158" s="40"/>
      <c r="CM1158" s="40"/>
    </row>
    <row r="1159" spans="1:91" x14ac:dyDescent="0.3">
      <c r="A1159" s="6" t="s">
        <v>566</v>
      </c>
      <c r="B1159" s="7">
        <v>33800</v>
      </c>
      <c r="C1159" s="7">
        <v>111700</v>
      </c>
      <c r="D1159" s="8">
        <v>30.3</v>
      </c>
      <c r="E1159" s="8">
        <v>3</v>
      </c>
      <c r="F1159" s="7">
        <v>75500</v>
      </c>
      <c r="G1159" s="7">
        <v>111700</v>
      </c>
      <c r="H1159" s="8">
        <v>67.599999999999994</v>
      </c>
      <c r="I1159" s="8">
        <v>3.1</v>
      </c>
      <c r="J1159" s="7">
        <v>12000</v>
      </c>
      <c r="K1159" s="7">
        <v>111700</v>
      </c>
      <c r="L1159" s="8">
        <v>10.8</v>
      </c>
      <c r="M1159" s="8">
        <v>2</v>
      </c>
      <c r="AA1159" s="24" t="s">
        <v>776</v>
      </c>
      <c r="AB1159" s="25">
        <v>9000</v>
      </c>
      <c r="AC1159" s="25">
        <v>43200</v>
      </c>
      <c r="AD1159" s="26">
        <v>20.9</v>
      </c>
      <c r="AE1159" s="26">
        <v>3.2</v>
      </c>
      <c r="AF1159" s="25">
        <v>6400</v>
      </c>
      <c r="AG1159" s="25">
        <v>43200</v>
      </c>
      <c r="AH1159" s="26">
        <v>14.8</v>
      </c>
      <c r="AI1159" s="26">
        <v>2.8</v>
      </c>
      <c r="AJ1159" s="25">
        <v>25200</v>
      </c>
      <c r="AK1159" s="25">
        <v>43200</v>
      </c>
      <c r="AL1159" s="26">
        <v>58.3</v>
      </c>
      <c r="AM1159" s="26">
        <v>3.9</v>
      </c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CA1159" s="40"/>
      <c r="CB1159" s="40"/>
      <c r="CC1159" s="40"/>
      <c r="CD1159" s="40"/>
      <c r="CE1159" s="40"/>
      <c r="CF1159" s="40"/>
      <c r="CG1159" s="40"/>
      <c r="CH1159" s="40"/>
      <c r="CI1159" s="40"/>
      <c r="CJ1159" s="40"/>
      <c r="CK1159" s="40"/>
      <c r="CL1159" s="40"/>
      <c r="CM1159" s="40"/>
    </row>
    <row r="1160" spans="1:91" x14ac:dyDescent="0.3">
      <c r="A1160" s="6" t="s">
        <v>567</v>
      </c>
      <c r="B1160" s="7">
        <v>9000</v>
      </c>
      <c r="C1160" s="7">
        <v>43200</v>
      </c>
      <c r="D1160" s="8">
        <v>20.9</v>
      </c>
      <c r="E1160" s="8">
        <v>3.2</v>
      </c>
      <c r="F1160" s="7">
        <v>25200</v>
      </c>
      <c r="G1160" s="7">
        <v>43200</v>
      </c>
      <c r="H1160" s="8">
        <v>58.3</v>
      </c>
      <c r="I1160" s="8">
        <v>3.9</v>
      </c>
      <c r="J1160" s="7">
        <v>6400</v>
      </c>
      <c r="K1160" s="7">
        <v>43200</v>
      </c>
      <c r="L1160" s="8">
        <v>14.8</v>
      </c>
      <c r="M1160" s="8">
        <v>2.8</v>
      </c>
      <c r="AA1160" s="24" t="s">
        <v>777</v>
      </c>
      <c r="AB1160" s="25">
        <v>17800</v>
      </c>
      <c r="AC1160" s="25">
        <v>56300</v>
      </c>
      <c r="AD1160" s="26">
        <v>31.7</v>
      </c>
      <c r="AE1160" s="26">
        <v>3.2</v>
      </c>
      <c r="AF1160" s="25">
        <v>4900</v>
      </c>
      <c r="AG1160" s="25">
        <v>56300</v>
      </c>
      <c r="AH1160" s="26">
        <v>8.6</v>
      </c>
      <c r="AI1160" s="26">
        <v>2</v>
      </c>
      <c r="AJ1160" s="25">
        <v>41500</v>
      </c>
      <c r="AK1160" s="25">
        <v>56300</v>
      </c>
      <c r="AL1160" s="26">
        <v>73.8</v>
      </c>
      <c r="AM1160" s="26">
        <v>3.1</v>
      </c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CA1160" s="40"/>
      <c r="CB1160" s="40"/>
      <c r="CC1160" s="40"/>
      <c r="CD1160" s="40"/>
      <c r="CE1160" s="40"/>
      <c r="CF1160" s="40"/>
      <c r="CG1160" s="40"/>
      <c r="CH1160" s="40"/>
      <c r="CI1160" s="40"/>
      <c r="CJ1160" s="40"/>
      <c r="CK1160" s="40"/>
      <c r="CL1160" s="40"/>
      <c r="CM1160" s="40"/>
    </row>
    <row r="1161" spans="1:91" x14ac:dyDescent="0.3">
      <c r="A1161" s="6" t="s">
        <v>568</v>
      </c>
      <c r="B1161" s="7">
        <v>17800</v>
      </c>
      <c r="C1161" s="7">
        <v>56300</v>
      </c>
      <c r="D1161" s="8">
        <v>31.7</v>
      </c>
      <c r="E1161" s="8">
        <v>3.2</v>
      </c>
      <c r="F1161" s="7">
        <v>41500</v>
      </c>
      <c r="G1161" s="7">
        <v>56300</v>
      </c>
      <c r="H1161" s="8">
        <v>73.8</v>
      </c>
      <c r="I1161" s="8">
        <v>3.1</v>
      </c>
      <c r="J1161" s="7">
        <v>4900</v>
      </c>
      <c r="K1161" s="7">
        <v>56300</v>
      </c>
      <c r="L1161" s="8">
        <v>8.6</v>
      </c>
      <c r="M1161" s="8">
        <v>2</v>
      </c>
      <c r="AA1161" s="24" t="s">
        <v>778</v>
      </c>
      <c r="AB1161" s="25">
        <v>23000</v>
      </c>
      <c r="AC1161" s="25">
        <v>53800</v>
      </c>
      <c r="AD1161" s="26">
        <v>42.7</v>
      </c>
      <c r="AE1161" s="26">
        <v>3.3</v>
      </c>
      <c r="AF1161" s="25">
        <v>3500</v>
      </c>
      <c r="AG1161" s="25">
        <v>53800</v>
      </c>
      <c r="AH1161" s="26">
        <v>6.4</v>
      </c>
      <c r="AI1161" s="26">
        <v>1.6</v>
      </c>
      <c r="AJ1161" s="25">
        <v>42800</v>
      </c>
      <c r="AK1161" s="25">
        <v>53800</v>
      </c>
      <c r="AL1161" s="26">
        <v>79.599999999999994</v>
      </c>
      <c r="AM1161" s="26">
        <v>2.7</v>
      </c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CA1161" s="40"/>
      <c r="CB1161" s="40"/>
      <c r="CC1161" s="40"/>
      <c r="CD1161" s="40"/>
      <c r="CE1161" s="40"/>
      <c r="CF1161" s="40"/>
      <c r="CG1161" s="40"/>
      <c r="CH1161" s="40"/>
      <c r="CI1161" s="40"/>
      <c r="CJ1161" s="40"/>
      <c r="CK1161" s="40"/>
      <c r="CL1161" s="40"/>
      <c r="CM1161" s="40"/>
    </row>
    <row r="1162" spans="1:91" x14ac:dyDescent="0.3">
      <c r="A1162" s="6" t="s">
        <v>569</v>
      </c>
      <c r="B1162" s="7">
        <v>23000</v>
      </c>
      <c r="C1162" s="7">
        <v>53800</v>
      </c>
      <c r="D1162" s="8">
        <v>42.7</v>
      </c>
      <c r="E1162" s="8">
        <v>3.3</v>
      </c>
      <c r="F1162" s="7">
        <v>42800</v>
      </c>
      <c r="G1162" s="7">
        <v>53800</v>
      </c>
      <c r="H1162" s="8">
        <v>79.599999999999994</v>
      </c>
      <c r="I1162" s="8">
        <v>2.7</v>
      </c>
      <c r="J1162" s="7">
        <v>3500</v>
      </c>
      <c r="K1162" s="7">
        <v>53800</v>
      </c>
      <c r="L1162" s="8">
        <v>6.4</v>
      </c>
      <c r="M1162" s="8">
        <v>1.6</v>
      </c>
      <c r="AA1162" s="24" t="s">
        <v>779</v>
      </c>
      <c r="AB1162" s="25">
        <v>28800</v>
      </c>
      <c r="AC1162" s="25">
        <v>91800</v>
      </c>
      <c r="AD1162" s="26">
        <v>31.4</v>
      </c>
      <c r="AE1162" s="26">
        <v>3.3</v>
      </c>
      <c r="AF1162" s="25">
        <v>10600</v>
      </c>
      <c r="AG1162" s="25">
        <v>91800</v>
      </c>
      <c r="AH1162" s="26">
        <v>11.5</v>
      </c>
      <c r="AI1162" s="26">
        <v>2.2999999999999998</v>
      </c>
      <c r="AJ1162" s="25">
        <v>63500</v>
      </c>
      <c r="AK1162" s="25">
        <v>91800</v>
      </c>
      <c r="AL1162" s="26">
        <v>69.099999999999994</v>
      </c>
      <c r="AM1162" s="26">
        <v>3.3</v>
      </c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CA1162" s="40"/>
      <c r="CB1162" s="40"/>
      <c r="CC1162" s="40"/>
      <c r="CD1162" s="40"/>
      <c r="CE1162" s="40"/>
      <c r="CF1162" s="40"/>
      <c r="CG1162" s="40"/>
      <c r="CH1162" s="40"/>
      <c r="CI1162" s="40"/>
      <c r="CJ1162" s="40"/>
      <c r="CK1162" s="40"/>
      <c r="CL1162" s="40"/>
      <c r="CM1162" s="40"/>
    </row>
    <row r="1163" spans="1:91" x14ac:dyDescent="0.3">
      <c r="A1163" s="6" t="s">
        <v>570</v>
      </c>
      <c r="B1163" s="7">
        <v>28800</v>
      </c>
      <c r="C1163" s="7">
        <v>91800</v>
      </c>
      <c r="D1163" s="8">
        <v>31.4</v>
      </c>
      <c r="E1163" s="8">
        <v>3.3</v>
      </c>
      <c r="F1163" s="7">
        <v>63500</v>
      </c>
      <c r="G1163" s="7">
        <v>91800</v>
      </c>
      <c r="H1163" s="8">
        <v>69.099999999999994</v>
      </c>
      <c r="I1163" s="8">
        <v>3.3</v>
      </c>
      <c r="J1163" s="7">
        <v>10600</v>
      </c>
      <c r="K1163" s="7">
        <v>91800</v>
      </c>
      <c r="L1163" s="8">
        <v>11.5</v>
      </c>
      <c r="M1163" s="8">
        <v>2.2999999999999998</v>
      </c>
      <c r="AA1163" s="24" t="s">
        <v>780</v>
      </c>
      <c r="AB1163" s="25">
        <v>83700</v>
      </c>
      <c r="AC1163" s="25">
        <v>159000</v>
      </c>
      <c r="AD1163" s="26">
        <v>52.6</v>
      </c>
      <c r="AE1163" s="26">
        <v>3.8</v>
      </c>
      <c r="AF1163" s="25">
        <v>11300</v>
      </c>
      <c r="AG1163" s="25">
        <v>159000</v>
      </c>
      <c r="AH1163" s="26">
        <v>7.1</v>
      </c>
      <c r="AI1163" s="26">
        <v>1.9</v>
      </c>
      <c r="AJ1163" s="25">
        <v>126700</v>
      </c>
      <c r="AK1163" s="25">
        <v>159000</v>
      </c>
      <c r="AL1163" s="26">
        <v>79.7</v>
      </c>
      <c r="AM1163" s="26">
        <v>3</v>
      </c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CA1163" s="40"/>
      <c r="CB1163" s="40"/>
      <c r="CC1163" s="40"/>
      <c r="CD1163" s="40"/>
      <c r="CE1163" s="40"/>
      <c r="CF1163" s="40"/>
      <c r="CG1163" s="40"/>
      <c r="CH1163" s="40"/>
      <c r="CI1163" s="40"/>
      <c r="CJ1163" s="40"/>
      <c r="CK1163" s="40"/>
      <c r="CL1163" s="40"/>
      <c r="CM1163" s="40"/>
    </row>
    <row r="1164" spans="1:91" x14ac:dyDescent="0.3">
      <c r="A1164" s="6" t="s">
        <v>571</v>
      </c>
      <c r="B1164" s="7">
        <v>83700</v>
      </c>
      <c r="C1164" s="7">
        <v>159000</v>
      </c>
      <c r="D1164" s="8">
        <v>52.6</v>
      </c>
      <c r="E1164" s="8">
        <v>3.8</v>
      </c>
      <c r="F1164" s="7">
        <v>126700</v>
      </c>
      <c r="G1164" s="7">
        <v>159000</v>
      </c>
      <c r="H1164" s="8">
        <v>79.7</v>
      </c>
      <c r="I1164" s="8">
        <v>3</v>
      </c>
      <c r="J1164" s="7">
        <v>11300</v>
      </c>
      <c r="K1164" s="7">
        <v>159000</v>
      </c>
      <c r="L1164" s="8">
        <v>7.1</v>
      </c>
      <c r="M1164" s="8">
        <v>1.9</v>
      </c>
      <c r="AA1164" s="24" t="s">
        <v>781</v>
      </c>
      <c r="AB1164" s="25">
        <v>72000</v>
      </c>
      <c r="AC1164" s="25">
        <v>165500</v>
      </c>
      <c r="AD1164" s="26">
        <v>43.5</v>
      </c>
      <c r="AE1164" s="26">
        <v>4.0999999999999996</v>
      </c>
      <c r="AF1164" s="25">
        <v>11800</v>
      </c>
      <c r="AG1164" s="25">
        <v>165500</v>
      </c>
      <c r="AH1164" s="26">
        <v>7.1</v>
      </c>
      <c r="AI1164" s="26">
        <v>2.1</v>
      </c>
      <c r="AJ1164" s="25">
        <v>127400</v>
      </c>
      <c r="AK1164" s="25">
        <v>165500</v>
      </c>
      <c r="AL1164" s="26">
        <v>77</v>
      </c>
      <c r="AM1164" s="26">
        <v>3.5</v>
      </c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CA1164" s="40"/>
      <c r="CB1164" s="40"/>
      <c r="CC1164" s="40"/>
      <c r="CD1164" s="40"/>
      <c r="CE1164" s="40"/>
      <c r="CF1164" s="40"/>
      <c r="CG1164" s="40"/>
      <c r="CH1164" s="40"/>
      <c r="CI1164" s="40"/>
      <c r="CJ1164" s="40"/>
      <c r="CK1164" s="40"/>
      <c r="CL1164" s="40"/>
      <c r="CM1164" s="40"/>
    </row>
    <row r="1165" spans="1:91" x14ac:dyDescent="0.3">
      <c r="A1165" s="6" t="s">
        <v>572</v>
      </c>
      <c r="B1165" s="7">
        <v>72000</v>
      </c>
      <c r="C1165" s="7">
        <v>165500</v>
      </c>
      <c r="D1165" s="8">
        <v>43.5</v>
      </c>
      <c r="E1165" s="8">
        <v>4.0999999999999996</v>
      </c>
      <c r="F1165" s="7">
        <v>127400</v>
      </c>
      <c r="G1165" s="7">
        <v>165500</v>
      </c>
      <c r="H1165" s="8">
        <v>77</v>
      </c>
      <c r="I1165" s="8">
        <v>3.5</v>
      </c>
      <c r="J1165" s="7">
        <v>11800</v>
      </c>
      <c r="K1165" s="7">
        <v>165500</v>
      </c>
      <c r="L1165" s="8">
        <v>7.1</v>
      </c>
      <c r="M1165" s="8">
        <v>2.1</v>
      </c>
      <c r="AA1165" s="24" t="s">
        <v>782</v>
      </c>
      <c r="AB1165" s="25">
        <v>29200</v>
      </c>
      <c r="AC1165" s="25">
        <v>69500</v>
      </c>
      <c r="AD1165" s="26">
        <v>42</v>
      </c>
      <c r="AE1165" s="26">
        <v>3.7</v>
      </c>
      <c r="AF1165" s="25">
        <v>5500</v>
      </c>
      <c r="AG1165" s="25">
        <v>69500</v>
      </c>
      <c r="AH1165" s="26">
        <v>7.9</v>
      </c>
      <c r="AI1165" s="26">
        <v>2</v>
      </c>
      <c r="AJ1165" s="25">
        <v>53200</v>
      </c>
      <c r="AK1165" s="25">
        <v>69500</v>
      </c>
      <c r="AL1165" s="26">
        <v>76.5</v>
      </c>
      <c r="AM1165" s="26">
        <v>3.2</v>
      </c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CA1165" s="40"/>
      <c r="CB1165" s="40"/>
      <c r="CC1165" s="40"/>
      <c r="CD1165" s="40"/>
      <c r="CE1165" s="40"/>
      <c r="CF1165" s="40"/>
      <c r="CG1165" s="40"/>
      <c r="CH1165" s="40"/>
      <c r="CI1165" s="40"/>
      <c r="CJ1165" s="40"/>
      <c r="CK1165" s="40"/>
      <c r="CL1165" s="40"/>
      <c r="CM1165" s="40"/>
    </row>
    <row r="1166" spans="1:91" x14ac:dyDescent="0.3">
      <c r="A1166" s="6" t="s">
        <v>573</v>
      </c>
      <c r="B1166" s="7">
        <v>29200</v>
      </c>
      <c r="C1166" s="7">
        <v>69500</v>
      </c>
      <c r="D1166" s="8">
        <v>42</v>
      </c>
      <c r="E1166" s="8">
        <v>3.7</v>
      </c>
      <c r="F1166" s="7">
        <v>53200</v>
      </c>
      <c r="G1166" s="7">
        <v>69500</v>
      </c>
      <c r="H1166" s="8">
        <v>76.5</v>
      </c>
      <c r="I1166" s="8">
        <v>3.2</v>
      </c>
      <c r="J1166" s="7">
        <v>5500</v>
      </c>
      <c r="K1166" s="7">
        <v>69500</v>
      </c>
      <c r="L1166" s="8">
        <v>7.9</v>
      </c>
      <c r="M1166" s="8">
        <v>2</v>
      </c>
      <c r="AA1166" s="24" t="s">
        <v>783</v>
      </c>
      <c r="AB1166" s="25">
        <v>20600</v>
      </c>
      <c r="AC1166" s="25">
        <v>49700</v>
      </c>
      <c r="AD1166" s="26">
        <v>41.5</v>
      </c>
      <c r="AE1166" s="26">
        <v>3.6</v>
      </c>
      <c r="AF1166" s="25">
        <v>3500</v>
      </c>
      <c r="AG1166" s="25">
        <v>49700</v>
      </c>
      <c r="AH1166" s="26">
        <v>7.1</v>
      </c>
      <c r="AI1166" s="26">
        <v>1.9</v>
      </c>
      <c r="AJ1166" s="25">
        <v>37900</v>
      </c>
      <c r="AK1166" s="25">
        <v>49700</v>
      </c>
      <c r="AL1166" s="26">
        <v>76.099999999999994</v>
      </c>
      <c r="AM1166" s="26">
        <v>3.1</v>
      </c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CA1166" s="40"/>
      <c r="CB1166" s="40"/>
      <c r="CC1166" s="40"/>
      <c r="CD1166" s="40"/>
      <c r="CE1166" s="40"/>
      <c r="CF1166" s="40"/>
      <c r="CG1166" s="40"/>
      <c r="CH1166" s="40"/>
      <c r="CI1166" s="40"/>
      <c r="CJ1166" s="40"/>
      <c r="CK1166" s="40"/>
      <c r="CL1166" s="40"/>
      <c r="CM1166" s="40"/>
    </row>
    <row r="1167" spans="1:91" x14ac:dyDescent="0.3">
      <c r="A1167" s="6" t="s">
        <v>574</v>
      </c>
      <c r="B1167" s="7">
        <v>20600</v>
      </c>
      <c r="C1167" s="7">
        <v>49700</v>
      </c>
      <c r="D1167" s="8">
        <v>41.5</v>
      </c>
      <c r="E1167" s="8">
        <v>3.6</v>
      </c>
      <c r="F1167" s="7">
        <v>37900</v>
      </c>
      <c r="G1167" s="7">
        <v>49700</v>
      </c>
      <c r="H1167" s="8">
        <v>76.099999999999994</v>
      </c>
      <c r="I1167" s="8">
        <v>3.1</v>
      </c>
      <c r="J1167" s="7">
        <v>3500</v>
      </c>
      <c r="K1167" s="7">
        <v>49700</v>
      </c>
      <c r="L1167" s="8">
        <v>7.1</v>
      </c>
      <c r="M1167" s="8">
        <v>1.9</v>
      </c>
      <c r="AA1167" s="24" t="s">
        <v>784</v>
      </c>
      <c r="AB1167" s="25">
        <v>11600</v>
      </c>
      <c r="AC1167" s="25">
        <v>31400</v>
      </c>
      <c r="AD1167" s="26">
        <v>36.700000000000003</v>
      </c>
      <c r="AE1167" s="26">
        <v>4.8</v>
      </c>
      <c r="AF1167" s="25">
        <v>3100</v>
      </c>
      <c r="AG1167" s="25">
        <v>31400</v>
      </c>
      <c r="AH1167" s="26">
        <v>10</v>
      </c>
      <c r="AI1167" s="26">
        <v>3</v>
      </c>
      <c r="AJ1167" s="25">
        <v>22700</v>
      </c>
      <c r="AK1167" s="25">
        <v>31400</v>
      </c>
      <c r="AL1167" s="26">
        <v>72.3</v>
      </c>
      <c r="AM1167" s="26">
        <v>4.4000000000000004</v>
      </c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CA1167" s="40"/>
      <c r="CB1167" s="40"/>
      <c r="CC1167" s="40"/>
      <c r="CD1167" s="40"/>
      <c r="CE1167" s="40"/>
      <c r="CF1167" s="40"/>
      <c r="CG1167" s="40"/>
      <c r="CH1167" s="40"/>
      <c r="CI1167" s="40"/>
      <c r="CJ1167" s="40"/>
      <c r="CK1167" s="40"/>
      <c r="CL1167" s="40"/>
      <c r="CM1167" s="40"/>
    </row>
    <row r="1168" spans="1:91" x14ac:dyDescent="0.3">
      <c r="A1168" s="6" t="s">
        <v>575</v>
      </c>
      <c r="B1168" s="7">
        <v>11600</v>
      </c>
      <c r="C1168" s="7">
        <v>31400</v>
      </c>
      <c r="D1168" s="8">
        <v>36.700000000000003</v>
      </c>
      <c r="E1168" s="8">
        <v>4.8</v>
      </c>
      <c r="F1168" s="7">
        <v>22700</v>
      </c>
      <c r="G1168" s="7">
        <v>31400</v>
      </c>
      <c r="H1168" s="8">
        <v>72.3</v>
      </c>
      <c r="I1168" s="8">
        <v>4.4000000000000004</v>
      </c>
      <c r="J1168" s="7">
        <v>3100</v>
      </c>
      <c r="K1168" s="7">
        <v>31400</v>
      </c>
      <c r="L1168" s="8">
        <v>10</v>
      </c>
      <c r="M1168" s="8">
        <v>3</v>
      </c>
      <c r="AA1168" s="24" t="s">
        <v>785</v>
      </c>
      <c r="AB1168" s="25">
        <v>28500</v>
      </c>
      <c r="AC1168" s="25">
        <v>88000</v>
      </c>
      <c r="AD1168" s="26">
        <v>32.4</v>
      </c>
      <c r="AE1168" s="26">
        <v>3.2</v>
      </c>
      <c r="AF1168" s="25">
        <v>8300</v>
      </c>
      <c r="AG1168" s="25">
        <v>88000</v>
      </c>
      <c r="AH1168" s="26">
        <v>9.4</v>
      </c>
      <c r="AI1168" s="26">
        <v>2</v>
      </c>
      <c r="AJ1168" s="25">
        <v>65100</v>
      </c>
      <c r="AK1168" s="25">
        <v>88000</v>
      </c>
      <c r="AL1168" s="26">
        <v>74.099999999999994</v>
      </c>
      <c r="AM1168" s="26">
        <v>3</v>
      </c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CA1168" s="40"/>
      <c r="CB1168" s="40"/>
      <c r="CC1168" s="40"/>
      <c r="CD1168" s="40"/>
      <c r="CE1168" s="40"/>
      <c r="CF1168" s="40"/>
      <c r="CG1168" s="40"/>
      <c r="CH1168" s="40"/>
      <c r="CI1168" s="40"/>
      <c r="CJ1168" s="40"/>
      <c r="CK1168" s="40"/>
      <c r="CL1168" s="40"/>
      <c r="CM1168" s="40"/>
    </row>
    <row r="1169" spans="1:91" x14ac:dyDescent="0.3">
      <c r="A1169" s="6" t="s">
        <v>576</v>
      </c>
      <c r="B1169" s="7">
        <v>28500</v>
      </c>
      <c r="C1169" s="7">
        <v>88000</v>
      </c>
      <c r="D1169" s="8">
        <v>32.4</v>
      </c>
      <c r="E1169" s="8">
        <v>3.2</v>
      </c>
      <c r="F1169" s="7">
        <v>65100</v>
      </c>
      <c r="G1169" s="7">
        <v>88000</v>
      </c>
      <c r="H1169" s="8">
        <v>74.099999999999994</v>
      </c>
      <c r="I1169" s="8">
        <v>3</v>
      </c>
      <c r="J1169" s="7">
        <v>8300</v>
      </c>
      <c r="K1169" s="7">
        <v>88000</v>
      </c>
      <c r="L1169" s="8">
        <v>9.4</v>
      </c>
      <c r="M1169" s="8">
        <v>2</v>
      </c>
      <c r="AA1169" s="24" t="s">
        <v>786</v>
      </c>
      <c r="AB1169" s="25">
        <v>39300</v>
      </c>
      <c r="AC1169" s="25">
        <v>96000</v>
      </c>
      <c r="AD1169" s="26">
        <v>40.9</v>
      </c>
      <c r="AE1169" s="26">
        <v>3.4</v>
      </c>
      <c r="AF1169" s="25">
        <v>11700</v>
      </c>
      <c r="AG1169" s="25">
        <v>96000</v>
      </c>
      <c r="AH1169" s="26">
        <v>12.2</v>
      </c>
      <c r="AI1169" s="26">
        <v>2.2999999999999998</v>
      </c>
      <c r="AJ1169" s="25">
        <v>69800</v>
      </c>
      <c r="AK1169" s="25">
        <v>96000</v>
      </c>
      <c r="AL1169" s="26">
        <v>72.7</v>
      </c>
      <c r="AM1169" s="26">
        <v>3.1</v>
      </c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CA1169" s="40"/>
      <c r="CB1169" s="40"/>
      <c r="CC1169" s="40"/>
      <c r="CD1169" s="40"/>
      <c r="CE1169" s="40"/>
      <c r="CF1169" s="40"/>
      <c r="CG1169" s="40"/>
      <c r="CH1169" s="40"/>
      <c r="CI1169" s="40"/>
      <c r="CJ1169" s="40"/>
      <c r="CK1169" s="40"/>
      <c r="CL1169" s="40"/>
      <c r="CM1169" s="40"/>
    </row>
    <row r="1170" spans="1:91" x14ac:dyDescent="0.3">
      <c r="A1170" s="6" t="s">
        <v>577</v>
      </c>
      <c r="B1170" s="7">
        <v>39300</v>
      </c>
      <c r="C1170" s="7">
        <v>96000</v>
      </c>
      <c r="D1170" s="8">
        <v>40.9</v>
      </c>
      <c r="E1170" s="8">
        <v>3.4</v>
      </c>
      <c r="F1170" s="7">
        <v>69800</v>
      </c>
      <c r="G1170" s="7">
        <v>96000</v>
      </c>
      <c r="H1170" s="8">
        <v>72.7</v>
      </c>
      <c r="I1170" s="8">
        <v>3.1</v>
      </c>
      <c r="J1170" s="7">
        <v>11700</v>
      </c>
      <c r="K1170" s="7">
        <v>96000</v>
      </c>
      <c r="L1170" s="8">
        <v>12.2</v>
      </c>
      <c r="M1170" s="8">
        <v>2.2999999999999998</v>
      </c>
      <c r="AA1170" s="24" t="s">
        <v>787</v>
      </c>
      <c r="AB1170" s="25">
        <v>26900</v>
      </c>
      <c r="AC1170" s="25">
        <v>75500</v>
      </c>
      <c r="AD1170" s="26">
        <v>35.700000000000003</v>
      </c>
      <c r="AE1170" s="26">
        <v>3.5</v>
      </c>
      <c r="AF1170" s="25">
        <v>11300</v>
      </c>
      <c r="AG1170" s="25">
        <v>75500</v>
      </c>
      <c r="AH1170" s="26">
        <v>14.9</v>
      </c>
      <c r="AI1170" s="26">
        <v>2.6</v>
      </c>
      <c r="AJ1170" s="25">
        <v>51600</v>
      </c>
      <c r="AK1170" s="25">
        <v>75500</v>
      </c>
      <c r="AL1170" s="26">
        <v>68.3</v>
      </c>
      <c r="AM1170" s="26">
        <v>3.4</v>
      </c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CA1170" s="32" t="s">
        <v>1047</v>
      </c>
      <c r="CB1170" s="40"/>
      <c r="CC1170" s="40"/>
      <c r="CD1170" s="40"/>
      <c r="CE1170" s="40"/>
      <c r="CF1170" s="40"/>
      <c r="CG1170" s="40"/>
      <c r="CH1170" s="40"/>
      <c r="CI1170" s="40"/>
      <c r="CJ1170" s="40"/>
      <c r="CK1170" s="40"/>
      <c r="CL1170" s="40"/>
      <c r="CM1170" s="40"/>
    </row>
    <row r="1171" spans="1:91" x14ac:dyDescent="0.3">
      <c r="A1171" s="6" t="s">
        <v>578</v>
      </c>
      <c r="B1171" s="7">
        <v>26900</v>
      </c>
      <c r="C1171" s="7">
        <v>75500</v>
      </c>
      <c r="D1171" s="8">
        <v>35.700000000000003</v>
      </c>
      <c r="E1171" s="8">
        <v>3.5</v>
      </c>
      <c r="F1171" s="7">
        <v>51600</v>
      </c>
      <c r="G1171" s="7">
        <v>75500</v>
      </c>
      <c r="H1171" s="8">
        <v>68.3</v>
      </c>
      <c r="I1171" s="8">
        <v>3.4</v>
      </c>
      <c r="J1171" s="7">
        <v>11300</v>
      </c>
      <c r="K1171" s="7">
        <v>75500</v>
      </c>
      <c r="L1171" s="8">
        <v>14.9</v>
      </c>
      <c r="M1171" s="8">
        <v>2.6</v>
      </c>
      <c r="AA1171" s="24" t="s">
        <v>788</v>
      </c>
      <c r="AB1171" s="25">
        <v>38400</v>
      </c>
      <c r="AC1171" s="25">
        <v>65500</v>
      </c>
      <c r="AD1171" s="26">
        <v>58.7</v>
      </c>
      <c r="AE1171" s="26">
        <v>3.5</v>
      </c>
      <c r="AF1171" s="25">
        <v>3200</v>
      </c>
      <c r="AG1171" s="25">
        <v>65500</v>
      </c>
      <c r="AH1171" s="26">
        <v>4.8</v>
      </c>
      <c r="AI1171" s="26">
        <v>1.5</v>
      </c>
      <c r="AJ1171" s="25">
        <v>56800</v>
      </c>
      <c r="AK1171" s="25">
        <v>65500</v>
      </c>
      <c r="AL1171" s="26">
        <v>86.8</v>
      </c>
      <c r="AM1171" s="26">
        <v>2.4</v>
      </c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CA1171" s="32" t="s">
        <v>603</v>
      </c>
      <c r="CB1171" s="40"/>
      <c r="CC1171" s="40"/>
      <c r="CD1171" s="40"/>
      <c r="CE1171" s="40"/>
      <c r="CF1171" s="40"/>
      <c r="CG1171" s="40"/>
      <c r="CH1171" s="40"/>
      <c r="CI1171" s="40"/>
      <c r="CJ1171" s="40"/>
      <c r="CK1171" s="40"/>
      <c r="CL1171" s="40"/>
      <c r="CM1171" s="40"/>
    </row>
    <row r="1172" spans="1:91" x14ac:dyDescent="0.3">
      <c r="A1172" s="6" t="s">
        <v>579</v>
      </c>
      <c r="B1172" s="7">
        <v>38400</v>
      </c>
      <c r="C1172" s="7">
        <v>65500</v>
      </c>
      <c r="D1172" s="8">
        <v>58.7</v>
      </c>
      <c r="E1172" s="8">
        <v>3.5</v>
      </c>
      <c r="F1172" s="7">
        <v>56800</v>
      </c>
      <c r="G1172" s="7">
        <v>65500</v>
      </c>
      <c r="H1172" s="8">
        <v>86.8</v>
      </c>
      <c r="I1172" s="8">
        <v>2.4</v>
      </c>
      <c r="J1172" s="7">
        <v>3200</v>
      </c>
      <c r="K1172" s="7">
        <v>65500</v>
      </c>
      <c r="L1172" s="8">
        <v>4.8</v>
      </c>
      <c r="M1172" s="8">
        <v>1.5</v>
      </c>
      <c r="AA1172" s="24" t="s">
        <v>789</v>
      </c>
      <c r="AB1172" s="25">
        <v>29200</v>
      </c>
      <c r="AC1172" s="25">
        <v>63400</v>
      </c>
      <c r="AD1172" s="26">
        <v>46</v>
      </c>
      <c r="AE1172" s="26">
        <v>3.9</v>
      </c>
      <c r="AF1172" s="25">
        <v>4700</v>
      </c>
      <c r="AG1172" s="25">
        <v>63400</v>
      </c>
      <c r="AH1172" s="26">
        <v>7.4</v>
      </c>
      <c r="AI1172" s="26">
        <v>2</v>
      </c>
      <c r="AJ1172" s="25">
        <v>49500</v>
      </c>
      <c r="AK1172" s="25">
        <v>63400</v>
      </c>
      <c r="AL1172" s="26">
        <v>78.099999999999994</v>
      </c>
      <c r="AM1172" s="26">
        <v>3.2</v>
      </c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CA1172" s="32" t="s">
        <v>604</v>
      </c>
      <c r="CB1172" s="40"/>
      <c r="CC1172" s="40"/>
      <c r="CD1172" s="40"/>
      <c r="CE1172" s="40"/>
      <c r="CF1172" s="40"/>
      <c r="CG1172" s="40"/>
      <c r="CH1172" s="40"/>
      <c r="CI1172" s="40"/>
      <c r="CJ1172" s="40"/>
      <c r="CK1172" s="40"/>
      <c r="CL1172" s="40"/>
      <c r="CM1172" s="40"/>
    </row>
    <row r="1173" spans="1:91" x14ac:dyDescent="0.3">
      <c r="A1173" s="6" t="s">
        <v>580</v>
      </c>
      <c r="B1173" s="7">
        <v>29200</v>
      </c>
      <c r="C1173" s="7">
        <v>63400</v>
      </c>
      <c r="D1173" s="8">
        <v>46</v>
      </c>
      <c r="E1173" s="8">
        <v>3.9</v>
      </c>
      <c r="F1173" s="7">
        <v>49500</v>
      </c>
      <c r="G1173" s="7">
        <v>63400</v>
      </c>
      <c r="H1173" s="8">
        <v>78.099999999999994</v>
      </c>
      <c r="I1173" s="8">
        <v>3.2</v>
      </c>
      <c r="J1173" s="7">
        <v>4700</v>
      </c>
      <c r="K1173" s="7">
        <v>63400</v>
      </c>
      <c r="L1173" s="8">
        <v>7.4</v>
      </c>
      <c r="M1173" s="8">
        <v>2</v>
      </c>
      <c r="AA1173" s="24" t="s">
        <v>790</v>
      </c>
      <c r="AB1173" s="25">
        <v>32700</v>
      </c>
      <c r="AC1173" s="25">
        <v>57100</v>
      </c>
      <c r="AD1173" s="26">
        <v>57.3</v>
      </c>
      <c r="AE1173" s="26">
        <v>3.8</v>
      </c>
      <c r="AF1173" s="25">
        <v>2600</v>
      </c>
      <c r="AG1173" s="25">
        <v>57100</v>
      </c>
      <c r="AH1173" s="26">
        <v>4.5999999999999996</v>
      </c>
      <c r="AI1173" s="26">
        <v>1.6</v>
      </c>
      <c r="AJ1173" s="25">
        <v>49300</v>
      </c>
      <c r="AK1173" s="25">
        <v>57100</v>
      </c>
      <c r="AL1173" s="26">
        <v>86.3</v>
      </c>
      <c r="AM1173" s="26">
        <v>2.6</v>
      </c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CA1173" s="32" t="s">
        <v>609</v>
      </c>
      <c r="CB1173" s="40"/>
      <c r="CC1173" s="40"/>
      <c r="CD1173" s="40"/>
      <c r="CE1173" s="40"/>
      <c r="CF1173" s="40"/>
      <c r="CG1173" s="40"/>
      <c r="CH1173" s="40"/>
      <c r="CI1173" s="40"/>
      <c r="CJ1173" s="40"/>
      <c r="CK1173" s="40"/>
      <c r="CL1173" s="40"/>
      <c r="CM1173" s="40"/>
    </row>
    <row r="1174" spans="1:91" x14ac:dyDescent="0.3">
      <c r="A1174" s="6" t="s">
        <v>581</v>
      </c>
      <c r="B1174" s="7">
        <v>32700</v>
      </c>
      <c r="C1174" s="7">
        <v>57100</v>
      </c>
      <c r="D1174" s="8">
        <v>57.3</v>
      </c>
      <c r="E1174" s="8">
        <v>3.8</v>
      </c>
      <c r="F1174" s="7">
        <v>49300</v>
      </c>
      <c r="G1174" s="7">
        <v>57100</v>
      </c>
      <c r="H1174" s="8">
        <v>86.3</v>
      </c>
      <c r="I1174" s="8">
        <v>2.6</v>
      </c>
      <c r="J1174" s="7">
        <v>2600</v>
      </c>
      <c r="K1174" s="7">
        <v>57100</v>
      </c>
      <c r="L1174" s="8">
        <v>4.5999999999999996</v>
      </c>
      <c r="M1174" s="8">
        <v>1.6</v>
      </c>
      <c r="AA1174" s="24" t="s">
        <v>791</v>
      </c>
      <c r="AB1174" s="25">
        <v>202600</v>
      </c>
      <c r="AC1174" s="25">
        <v>342200</v>
      </c>
      <c r="AD1174" s="26">
        <v>59.2</v>
      </c>
      <c r="AE1174" s="26">
        <v>3.8</v>
      </c>
      <c r="AF1174" s="25">
        <v>18900</v>
      </c>
      <c r="AG1174" s="25">
        <v>342200</v>
      </c>
      <c r="AH1174" s="26">
        <v>5.5</v>
      </c>
      <c r="AI1174" s="26">
        <v>1.8</v>
      </c>
      <c r="AJ1174" s="25">
        <v>289200</v>
      </c>
      <c r="AK1174" s="25">
        <v>342200</v>
      </c>
      <c r="AL1174" s="26">
        <v>84.5</v>
      </c>
      <c r="AM1174" s="26">
        <v>2.8</v>
      </c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CA1174" s="32" t="s">
        <v>605</v>
      </c>
      <c r="CB1174" s="40"/>
      <c r="CC1174" s="40"/>
      <c r="CD1174" s="40"/>
      <c r="CE1174" s="40"/>
      <c r="CF1174" s="40"/>
      <c r="CG1174" s="40"/>
      <c r="CH1174" s="40"/>
      <c r="CI1174" s="40"/>
      <c r="CJ1174" s="40"/>
      <c r="CK1174" s="40"/>
      <c r="CL1174" s="40"/>
      <c r="CM1174" s="40"/>
    </row>
    <row r="1175" spans="1:91" x14ac:dyDescent="0.3">
      <c r="A1175" s="6" t="s">
        <v>582</v>
      </c>
      <c r="B1175" s="7">
        <v>202600</v>
      </c>
      <c r="C1175" s="7">
        <v>342200</v>
      </c>
      <c r="D1175" s="8">
        <v>59.2</v>
      </c>
      <c r="E1175" s="8">
        <v>3.8</v>
      </c>
      <c r="F1175" s="7">
        <v>289200</v>
      </c>
      <c r="G1175" s="7">
        <v>342200</v>
      </c>
      <c r="H1175" s="8">
        <v>84.5</v>
      </c>
      <c r="I1175" s="8">
        <v>2.8</v>
      </c>
      <c r="J1175" s="7">
        <v>18900</v>
      </c>
      <c r="K1175" s="7">
        <v>342200</v>
      </c>
      <c r="L1175" s="8">
        <v>5.5</v>
      </c>
      <c r="M1175" s="8">
        <v>1.8</v>
      </c>
      <c r="AA1175" s="24" t="s">
        <v>792</v>
      </c>
      <c r="AB1175" s="25">
        <v>6900</v>
      </c>
      <c r="AC1175" s="25">
        <v>15700</v>
      </c>
      <c r="AD1175" s="26">
        <v>43.6</v>
      </c>
      <c r="AE1175" s="26">
        <v>5.9</v>
      </c>
      <c r="AF1175" s="25">
        <v>1300</v>
      </c>
      <c r="AG1175" s="25">
        <v>15700</v>
      </c>
      <c r="AH1175" s="26">
        <v>8.1999999999999993</v>
      </c>
      <c r="AI1175" s="26">
        <v>3.3</v>
      </c>
      <c r="AJ1175" s="25">
        <v>12200</v>
      </c>
      <c r="AK1175" s="25">
        <v>15700</v>
      </c>
      <c r="AL1175" s="26">
        <v>77.599999999999994</v>
      </c>
      <c r="AM1175" s="26">
        <v>5</v>
      </c>
    </row>
    <row r="1176" spans="1:91" x14ac:dyDescent="0.3">
      <c r="A1176" s="6" t="s">
        <v>583</v>
      </c>
      <c r="B1176" s="7">
        <v>6900</v>
      </c>
      <c r="C1176" s="7">
        <v>15700</v>
      </c>
      <c r="D1176" s="8">
        <v>43.6</v>
      </c>
      <c r="E1176" s="8">
        <v>5.9</v>
      </c>
      <c r="F1176" s="7">
        <v>12200</v>
      </c>
      <c r="G1176" s="7">
        <v>15700</v>
      </c>
      <c r="H1176" s="8">
        <v>77.599999999999994</v>
      </c>
      <c r="I1176" s="8">
        <v>5</v>
      </c>
      <c r="J1176" s="7">
        <v>1300</v>
      </c>
      <c r="K1176" s="7">
        <v>15700</v>
      </c>
      <c r="L1176" s="8">
        <v>8.1999999999999993</v>
      </c>
      <c r="M1176" s="8">
        <v>3.3</v>
      </c>
      <c r="AA1176" s="24" t="s">
        <v>793</v>
      </c>
      <c r="AB1176" s="25">
        <v>34500</v>
      </c>
      <c r="AC1176" s="25">
        <v>99000</v>
      </c>
      <c r="AD1176" s="26">
        <v>34.9</v>
      </c>
      <c r="AE1176" s="26">
        <v>3.3</v>
      </c>
      <c r="AF1176" s="25">
        <v>10000</v>
      </c>
      <c r="AG1176" s="25">
        <v>99000</v>
      </c>
      <c r="AH1176" s="26">
        <v>10.1</v>
      </c>
      <c r="AI1176" s="26">
        <v>2.1</v>
      </c>
      <c r="AJ1176" s="25">
        <v>72600</v>
      </c>
      <c r="AK1176" s="25">
        <v>99000</v>
      </c>
      <c r="AL1176" s="26">
        <v>73.3</v>
      </c>
      <c r="AM1176" s="26">
        <v>3.1</v>
      </c>
      <c r="BA1176" s="32" t="s">
        <v>1047</v>
      </c>
    </row>
    <row r="1177" spans="1:91" x14ac:dyDescent="0.3">
      <c r="A1177" s="6" t="s">
        <v>584</v>
      </c>
      <c r="B1177" s="7">
        <v>34500</v>
      </c>
      <c r="C1177" s="7">
        <v>99000</v>
      </c>
      <c r="D1177" s="8">
        <v>34.9</v>
      </c>
      <c r="E1177" s="8">
        <v>3.3</v>
      </c>
      <c r="F1177" s="7">
        <v>72600</v>
      </c>
      <c r="G1177" s="7">
        <v>99000</v>
      </c>
      <c r="H1177" s="8">
        <v>73.3</v>
      </c>
      <c r="I1177" s="8">
        <v>3.1</v>
      </c>
      <c r="J1177" s="7">
        <v>10000</v>
      </c>
      <c r="K1177" s="7">
        <v>99000</v>
      </c>
      <c r="L1177" s="8">
        <v>10.1</v>
      </c>
      <c r="M1177" s="8">
        <v>2.1</v>
      </c>
      <c r="AA1177" s="24" t="s">
        <v>794</v>
      </c>
      <c r="AB1177" s="25">
        <v>99500</v>
      </c>
      <c r="AC1177" s="25">
        <v>228100</v>
      </c>
      <c r="AD1177" s="26">
        <v>43.6</v>
      </c>
      <c r="AE1177" s="26">
        <v>3.8</v>
      </c>
      <c r="AF1177" s="25">
        <v>19800</v>
      </c>
      <c r="AG1177" s="25">
        <v>228100</v>
      </c>
      <c r="AH1177" s="26">
        <v>8.6999999999999993</v>
      </c>
      <c r="AI1177" s="26">
        <v>2.1</v>
      </c>
      <c r="AJ1177" s="25">
        <v>178400</v>
      </c>
      <c r="AK1177" s="25">
        <v>228100</v>
      </c>
      <c r="AL1177" s="26">
        <v>78.2</v>
      </c>
      <c r="AM1177" s="26">
        <v>3.1</v>
      </c>
      <c r="BA1177" s="32" t="s">
        <v>603</v>
      </c>
    </row>
    <row r="1178" spans="1:91" x14ac:dyDescent="0.3">
      <c r="A1178" s="6" t="s">
        <v>585</v>
      </c>
      <c r="B1178" s="7">
        <v>99500</v>
      </c>
      <c r="C1178" s="7">
        <v>228100</v>
      </c>
      <c r="D1178" s="8">
        <v>43.6</v>
      </c>
      <c r="E1178" s="8">
        <v>3.8</v>
      </c>
      <c r="F1178" s="7">
        <v>178400</v>
      </c>
      <c r="G1178" s="7">
        <v>228100</v>
      </c>
      <c r="H1178" s="8">
        <v>78.2</v>
      </c>
      <c r="I1178" s="8">
        <v>3.1</v>
      </c>
      <c r="J1178" s="7">
        <v>19800</v>
      </c>
      <c r="K1178" s="7">
        <v>228100</v>
      </c>
      <c r="L1178" s="8">
        <v>8.6999999999999993</v>
      </c>
      <c r="M1178" s="8">
        <v>2.1</v>
      </c>
      <c r="AA1178" s="24" t="s">
        <v>795</v>
      </c>
      <c r="AB1178" s="25">
        <v>183700</v>
      </c>
      <c r="AC1178" s="25">
        <v>411800</v>
      </c>
      <c r="AD1178" s="26">
        <v>44.6</v>
      </c>
      <c r="AE1178" s="26">
        <v>3.5</v>
      </c>
      <c r="AF1178" s="25">
        <v>69100</v>
      </c>
      <c r="AG1178" s="25">
        <v>411800</v>
      </c>
      <c r="AH1178" s="26">
        <v>16.8</v>
      </c>
      <c r="AI1178" s="26">
        <v>2.6</v>
      </c>
      <c r="AJ1178" s="25">
        <v>285700</v>
      </c>
      <c r="AK1178" s="25">
        <v>411800</v>
      </c>
      <c r="AL1178" s="26">
        <v>69.400000000000006</v>
      </c>
      <c r="AM1178" s="26">
        <v>3.2</v>
      </c>
      <c r="BA1178" s="32" t="s">
        <v>604</v>
      </c>
    </row>
    <row r="1179" spans="1:91" x14ac:dyDescent="0.3">
      <c r="A1179" s="6" t="s">
        <v>586</v>
      </c>
      <c r="B1179" s="7">
        <v>183700</v>
      </c>
      <c r="C1179" s="7">
        <v>411800</v>
      </c>
      <c r="D1179" s="8">
        <v>44.6</v>
      </c>
      <c r="E1179" s="8">
        <v>3.5</v>
      </c>
      <c r="F1179" s="7">
        <v>285700</v>
      </c>
      <c r="G1179" s="7">
        <v>411800</v>
      </c>
      <c r="H1179" s="8">
        <v>69.400000000000006</v>
      </c>
      <c r="I1179" s="8">
        <v>3.2</v>
      </c>
      <c r="J1179" s="7">
        <v>69100</v>
      </c>
      <c r="K1179" s="7">
        <v>411800</v>
      </c>
      <c r="L1179" s="8">
        <v>16.8</v>
      </c>
      <c r="M1179" s="8">
        <v>2.6</v>
      </c>
      <c r="AA1179" s="24" t="s">
        <v>796</v>
      </c>
      <c r="AB1179" s="25">
        <v>58500</v>
      </c>
      <c r="AC1179" s="25">
        <v>139400</v>
      </c>
      <c r="AD1179" s="26">
        <v>42</v>
      </c>
      <c r="AE1179" s="26">
        <v>4.0999999999999996</v>
      </c>
      <c r="AF1179" s="25">
        <v>12000</v>
      </c>
      <c r="AG1179" s="25">
        <v>139400</v>
      </c>
      <c r="AH1179" s="26">
        <v>8.6</v>
      </c>
      <c r="AI1179" s="26">
        <v>2.2999999999999998</v>
      </c>
      <c r="AJ1179" s="25">
        <v>108300</v>
      </c>
      <c r="AK1179" s="25">
        <v>139400</v>
      </c>
      <c r="AL1179" s="26">
        <v>77.7</v>
      </c>
      <c r="AM1179" s="26">
        <v>3.4</v>
      </c>
      <c r="BA1179" s="32" t="s">
        <v>609</v>
      </c>
    </row>
    <row r="1180" spans="1:91" x14ac:dyDescent="0.3">
      <c r="A1180" s="6" t="s">
        <v>587</v>
      </c>
      <c r="B1180" s="7">
        <v>58500</v>
      </c>
      <c r="C1180" s="7">
        <v>139400</v>
      </c>
      <c r="D1180" s="8">
        <v>42</v>
      </c>
      <c r="E1180" s="8">
        <v>4.0999999999999996</v>
      </c>
      <c r="F1180" s="7">
        <v>108300</v>
      </c>
      <c r="G1180" s="7">
        <v>139400</v>
      </c>
      <c r="H1180" s="8">
        <v>77.7</v>
      </c>
      <c r="I1180" s="8">
        <v>3.4</v>
      </c>
      <c r="J1180" s="7">
        <v>12000</v>
      </c>
      <c r="K1180" s="7">
        <v>139400</v>
      </c>
      <c r="L1180" s="8">
        <v>8.6</v>
      </c>
      <c r="M1180" s="8">
        <v>2.2999999999999998</v>
      </c>
      <c r="AA1180" s="24" t="s">
        <v>797</v>
      </c>
      <c r="AB1180" s="25">
        <v>18200</v>
      </c>
      <c r="AC1180" s="25">
        <v>48900</v>
      </c>
      <c r="AD1180" s="26">
        <v>37.299999999999997</v>
      </c>
      <c r="AE1180" s="26">
        <v>3.4</v>
      </c>
      <c r="AF1180" s="25">
        <v>7000</v>
      </c>
      <c r="AG1180" s="25">
        <v>48900</v>
      </c>
      <c r="AH1180" s="26">
        <v>14.2</v>
      </c>
      <c r="AI1180" s="26">
        <v>2.5</v>
      </c>
      <c r="AJ1180" s="25">
        <v>35400</v>
      </c>
      <c r="AK1180" s="25">
        <v>48900</v>
      </c>
      <c r="AL1180" s="26">
        <v>72.400000000000006</v>
      </c>
      <c r="AM1180" s="26">
        <v>3.2</v>
      </c>
      <c r="BA1180" s="32" t="s">
        <v>605</v>
      </c>
    </row>
    <row r="1181" spans="1:91" x14ac:dyDescent="0.3">
      <c r="A1181" s="6" t="s">
        <v>588</v>
      </c>
      <c r="B1181" s="7">
        <v>18200</v>
      </c>
      <c r="C1181" s="7">
        <v>48900</v>
      </c>
      <c r="D1181" s="8">
        <v>37.299999999999997</v>
      </c>
      <c r="E1181" s="8">
        <v>3.4</v>
      </c>
      <c r="F1181" s="7">
        <v>35400</v>
      </c>
      <c r="G1181" s="7">
        <v>48900</v>
      </c>
      <c r="H1181" s="8">
        <v>72.400000000000006</v>
      </c>
      <c r="I1181" s="8">
        <v>3.2</v>
      </c>
      <c r="J1181" s="7">
        <v>7000</v>
      </c>
      <c r="K1181" s="7">
        <v>48900</v>
      </c>
      <c r="L1181" s="8">
        <v>14.2</v>
      </c>
      <c r="M1181" s="8">
        <v>2.5</v>
      </c>
      <c r="AA1181" s="24" t="s">
        <v>798</v>
      </c>
      <c r="AB1181" s="25">
        <v>20800</v>
      </c>
      <c r="AC1181" s="25">
        <v>54100</v>
      </c>
      <c r="AD1181" s="26">
        <v>38.5</v>
      </c>
      <c r="AE1181" s="26">
        <v>4.5999999999999996</v>
      </c>
      <c r="AF1181" s="25">
        <v>3500</v>
      </c>
      <c r="AG1181" s="25">
        <v>54100</v>
      </c>
      <c r="AH1181" s="26">
        <v>6.4</v>
      </c>
      <c r="AI1181" s="26">
        <v>2.2999999999999998</v>
      </c>
      <c r="AJ1181" s="25">
        <v>42400</v>
      </c>
      <c r="AK1181" s="25">
        <v>54100</v>
      </c>
      <c r="AL1181" s="26">
        <v>78.3</v>
      </c>
      <c r="AM1181" s="26">
        <v>3.9</v>
      </c>
    </row>
    <row r="1182" spans="1:91" x14ac:dyDescent="0.3">
      <c r="A1182" s="6" t="s">
        <v>589</v>
      </c>
      <c r="B1182" s="7">
        <v>20800</v>
      </c>
      <c r="C1182" s="7">
        <v>54100</v>
      </c>
      <c r="D1182" s="8">
        <v>38.5</v>
      </c>
      <c r="E1182" s="8">
        <v>4.5999999999999996</v>
      </c>
      <c r="F1182" s="7">
        <v>42400</v>
      </c>
      <c r="G1182" s="7">
        <v>54100</v>
      </c>
      <c r="H1182" s="8">
        <v>78.3</v>
      </c>
      <c r="I1182" s="8">
        <v>3.9</v>
      </c>
      <c r="J1182" s="7">
        <v>3500</v>
      </c>
      <c r="K1182" s="7">
        <v>54100</v>
      </c>
      <c r="L1182" s="8">
        <v>6.4</v>
      </c>
      <c r="M1182" s="8">
        <v>2.2999999999999998</v>
      </c>
      <c r="AA1182" s="24" t="s">
        <v>799</v>
      </c>
      <c r="AB1182" s="25">
        <v>20100</v>
      </c>
      <c r="AC1182" s="25">
        <v>57600</v>
      </c>
      <c r="AD1182" s="26">
        <v>34.9</v>
      </c>
      <c r="AE1182" s="26">
        <v>3.7</v>
      </c>
      <c r="AF1182" s="25">
        <v>5800</v>
      </c>
      <c r="AG1182" s="25">
        <v>57600</v>
      </c>
      <c r="AH1182" s="26">
        <v>10</v>
      </c>
      <c r="AI1182" s="26">
        <v>2.2999999999999998</v>
      </c>
      <c r="AJ1182" s="25">
        <v>43200</v>
      </c>
      <c r="AK1182" s="25">
        <v>57600</v>
      </c>
      <c r="AL1182" s="26">
        <v>75</v>
      </c>
      <c r="AM1182" s="26">
        <v>3.3</v>
      </c>
    </row>
    <row r="1183" spans="1:91" ht="15.6" x14ac:dyDescent="0.3">
      <c r="A1183" s="6" t="s">
        <v>590</v>
      </c>
      <c r="B1183" s="7">
        <v>20100</v>
      </c>
      <c r="C1183" s="7">
        <v>57600</v>
      </c>
      <c r="D1183" s="8">
        <v>34.9</v>
      </c>
      <c r="E1183" s="8">
        <v>3.7</v>
      </c>
      <c r="F1183" s="7">
        <v>43200</v>
      </c>
      <c r="G1183" s="7">
        <v>57600</v>
      </c>
      <c r="H1183" s="8">
        <v>75</v>
      </c>
      <c r="I1183" s="8">
        <v>3.3</v>
      </c>
      <c r="J1183" s="7">
        <v>5800</v>
      </c>
      <c r="K1183" s="7">
        <v>57600</v>
      </c>
      <c r="L1183" s="8">
        <v>10</v>
      </c>
      <c r="M1183" s="8">
        <v>2.2999999999999998</v>
      </c>
      <c r="AA1183" s="24" t="s">
        <v>800</v>
      </c>
      <c r="AB1183" s="25">
        <v>28300</v>
      </c>
      <c r="AC1183" s="25">
        <v>81400</v>
      </c>
      <c r="AD1183" s="26">
        <v>34.700000000000003</v>
      </c>
      <c r="AE1183" s="26">
        <v>3.5</v>
      </c>
      <c r="AF1183" s="25">
        <v>11100</v>
      </c>
      <c r="AG1183" s="25">
        <v>81400</v>
      </c>
      <c r="AH1183" s="26">
        <v>13.6</v>
      </c>
      <c r="AI1183" s="26">
        <v>2.5</v>
      </c>
      <c r="AJ1183" s="25">
        <v>54800</v>
      </c>
      <c r="AK1183" s="25">
        <v>81400</v>
      </c>
      <c r="AL1183" s="26">
        <v>67.400000000000006</v>
      </c>
      <c r="AM1183" s="26">
        <v>3.4</v>
      </c>
      <c r="BA1183" s="31" t="s">
        <v>0</v>
      </c>
    </row>
    <row r="1184" spans="1:91" x14ac:dyDescent="0.3">
      <c r="A1184" s="6" t="s">
        <v>591</v>
      </c>
      <c r="B1184" s="7">
        <v>28300</v>
      </c>
      <c r="C1184" s="7">
        <v>81400</v>
      </c>
      <c r="D1184" s="8">
        <v>34.700000000000003</v>
      </c>
      <c r="E1184" s="8">
        <v>3.5</v>
      </c>
      <c r="F1184" s="7">
        <v>54800</v>
      </c>
      <c r="G1184" s="7">
        <v>81400</v>
      </c>
      <c r="H1184" s="8">
        <v>67.400000000000006</v>
      </c>
      <c r="I1184" s="8">
        <v>3.4</v>
      </c>
      <c r="J1184" s="7">
        <v>11100</v>
      </c>
      <c r="K1184" s="7">
        <v>81400</v>
      </c>
      <c r="L1184" s="8">
        <v>13.6</v>
      </c>
      <c r="M1184" s="8">
        <v>2.5</v>
      </c>
      <c r="AA1184" s="24" t="s">
        <v>801</v>
      </c>
      <c r="AB1184" s="25">
        <v>71700</v>
      </c>
      <c r="AC1184" s="25">
        <v>218900</v>
      </c>
      <c r="AD1184" s="26">
        <v>32.799999999999997</v>
      </c>
      <c r="AE1184" s="26">
        <v>3.2</v>
      </c>
      <c r="AF1184" s="25">
        <v>31300</v>
      </c>
      <c r="AG1184" s="25">
        <v>218900</v>
      </c>
      <c r="AH1184" s="26">
        <v>14.3</v>
      </c>
      <c r="AI1184" s="26">
        <v>2.4</v>
      </c>
      <c r="AJ1184" s="25">
        <v>145300</v>
      </c>
      <c r="AK1184" s="25">
        <v>218900</v>
      </c>
      <c r="AL1184" s="26">
        <v>66.3</v>
      </c>
      <c r="AM1184" s="26">
        <v>3.3</v>
      </c>
      <c r="BA1184" s="32" t="s">
        <v>1056</v>
      </c>
    </row>
    <row r="1185" spans="1:65" x14ac:dyDescent="0.3">
      <c r="A1185" s="6" t="s">
        <v>592</v>
      </c>
      <c r="B1185" s="7">
        <v>71700</v>
      </c>
      <c r="C1185" s="7">
        <v>218900</v>
      </c>
      <c r="D1185" s="8">
        <v>32.799999999999997</v>
      </c>
      <c r="E1185" s="8">
        <v>3.2</v>
      </c>
      <c r="F1185" s="7">
        <v>145300</v>
      </c>
      <c r="G1185" s="7">
        <v>218900</v>
      </c>
      <c r="H1185" s="8">
        <v>66.3</v>
      </c>
      <c r="I1185" s="8">
        <v>3.3</v>
      </c>
      <c r="J1185" s="7">
        <v>31300</v>
      </c>
      <c r="K1185" s="7">
        <v>218900</v>
      </c>
      <c r="L1185" s="8">
        <v>14.3</v>
      </c>
      <c r="M1185" s="8">
        <v>2.4</v>
      </c>
      <c r="AA1185" s="24" t="s">
        <v>802</v>
      </c>
      <c r="AB1185" s="25">
        <v>5100</v>
      </c>
      <c r="AC1185" s="25">
        <v>12900</v>
      </c>
      <c r="AD1185" s="26">
        <v>39.200000000000003</v>
      </c>
      <c r="AE1185" s="26">
        <v>8.1</v>
      </c>
      <c r="AF1185" s="25" t="s">
        <v>608</v>
      </c>
      <c r="AG1185" s="25">
        <v>12900</v>
      </c>
      <c r="AH1185" s="26">
        <v>1.6</v>
      </c>
      <c r="AI1185" s="25" t="s">
        <v>100</v>
      </c>
      <c r="AJ1185" s="25">
        <v>9700</v>
      </c>
      <c r="AK1185" s="25">
        <v>12900</v>
      </c>
      <c r="AL1185" s="26">
        <v>74.7</v>
      </c>
      <c r="AM1185" s="26">
        <v>7.3</v>
      </c>
    </row>
    <row r="1186" spans="1:65" x14ac:dyDescent="0.3">
      <c r="A1186" s="6" t="s">
        <v>593</v>
      </c>
      <c r="B1186" s="7">
        <v>5100</v>
      </c>
      <c r="C1186" s="7">
        <v>12900</v>
      </c>
      <c r="D1186" s="8">
        <v>39.200000000000003</v>
      </c>
      <c r="E1186" s="8">
        <v>8.1</v>
      </c>
      <c r="F1186" s="7">
        <v>9700</v>
      </c>
      <c r="G1186" s="7">
        <v>12900</v>
      </c>
      <c r="H1186" s="8">
        <v>74.7</v>
      </c>
      <c r="I1186" s="8">
        <v>7.3</v>
      </c>
      <c r="J1186" s="7" t="s">
        <v>608</v>
      </c>
      <c r="K1186" s="7">
        <v>12900</v>
      </c>
      <c r="L1186" s="8">
        <v>1.6</v>
      </c>
      <c r="M1186" s="7" t="s">
        <v>100</v>
      </c>
      <c r="AA1186" s="24" t="s">
        <v>803</v>
      </c>
      <c r="AB1186" s="25">
        <v>44700</v>
      </c>
      <c r="AC1186" s="25">
        <v>89700</v>
      </c>
      <c r="AD1186" s="26">
        <v>49.9</v>
      </c>
      <c r="AE1186" s="26">
        <v>4</v>
      </c>
      <c r="AF1186" s="25">
        <v>6200</v>
      </c>
      <c r="AG1186" s="25">
        <v>89700</v>
      </c>
      <c r="AH1186" s="26">
        <v>7</v>
      </c>
      <c r="AI1186" s="26">
        <v>2</v>
      </c>
      <c r="AJ1186" s="25">
        <v>71700</v>
      </c>
      <c r="AK1186" s="25">
        <v>89700</v>
      </c>
      <c r="AL1186" s="26">
        <v>79.900000000000006</v>
      </c>
      <c r="AM1186" s="26">
        <v>3.2</v>
      </c>
      <c r="BA1186" s="33" t="s">
        <v>2</v>
      </c>
      <c r="BB1186" s="33" t="s">
        <v>3</v>
      </c>
    </row>
    <row r="1187" spans="1:65" x14ac:dyDescent="0.3">
      <c r="A1187" s="6" t="s">
        <v>594</v>
      </c>
      <c r="B1187" s="7">
        <v>44700</v>
      </c>
      <c r="C1187" s="7">
        <v>89700</v>
      </c>
      <c r="D1187" s="8">
        <v>49.9</v>
      </c>
      <c r="E1187" s="8">
        <v>4</v>
      </c>
      <c r="F1187" s="7">
        <v>71700</v>
      </c>
      <c r="G1187" s="7">
        <v>89700</v>
      </c>
      <c r="H1187" s="8">
        <v>79.900000000000006</v>
      </c>
      <c r="I1187" s="8">
        <v>3.2</v>
      </c>
      <c r="J1187" s="7">
        <v>6200</v>
      </c>
      <c r="K1187" s="7">
        <v>89700</v>
      </c>
      <c r="L1187" s="8">
        <v>7</v>
      </c>
      <c r="M1187" s="8">
        <v>2</v>
      </c>
      <c r="AA1187" s="24" t="s">
        <v>804</v>
      </c>
      <c r="AB1187" s="25">
        <v>45600</v>
      </c>
      <c r="AC1187" s="25">
        <v>109900</v>
      </c>
      <c r="AD1187" s="26">
        <v>41.5</v>
      </c>
      <c r="AE1187" s="26">
        <v>3.4</v>
      </c>
      <c r="AF1187" s="25">
        <v>9100</v>
      </c>
      <c r="AG1187" s="25">
        <v>109900</v>
      </c>
      <c r="AH1187" s="26">
        <v>8.3000000000000007</v>
      </c>
      <c r="AI1187" s="26">
        <v>1.9</v>
      </c>
      <c r="AJ1187" s="25">
        <v>83100</v>
      </c>
      <c r="AK1187" s="25">
        <v>109900</v>
      </c>
      <c r="AL1187" s="26">
        <v>75.599999999999994</v>
      </c>
      <c r="AM1187" s="26">
        <v>3</v>
      </c>
      <c r="BA1187" s="33" t="s">
        <v>4</v>
      </c>
      <c r="BB1187" s="33" t="s">
        <v>1059</v>
      </c>
    </row>
    <row r="1188" spans="1:65" x14ac:dyDescent="0.3">
      <c r="A1188" s="6" t="s">
        <v>595</v>
      </c>
      <c r="B1188" s="7">
        <v>45600</v>
      </c>
      <c r="C1188" s="7">
        <v>109900</v>
      </c>
      <c r="D1188" s="8">
        <v>41.5</v>
      </c>
      <c r="E1188" s="8">
        <v>3.4</v>
      </c>
      <c r="F1188" s="7">
        <v>83100</v>
      </c>
      <c r="G1188" s="7">
        <v>109900</v>
      </c>
      <c r="H1188" s="8">
        <v>75.599999999999994</v>
      </c>
      <c r="I1188" s="8">
        <v>3</v>
      </c>
      <c r="J1188" s="7">
        <v>9100</v>
      </c>
      <c r="K1188" s="7">
        <v>109900</v>
      </c>
      <c r="L1188" s="8">
        <v>8.3000000000000007</v>
      </c>
      <c r="M1188" s="8">
        <v>1.9</v>
      </c>
      <c r="AA1188" s="24" t="s">
        <v>805</v>
      </c>
      <c r="AB1188" s="25">
        <v>26200</v>
      </c>
      <c r="AC1188" s="25">
        <v>66300</v>
      </c>
      <c r="AD1188" s="26">
        <v>39.5</v>
      </c>
      <c r="AE1188" s="26">
        <v>3.7</v>
      </c>
      <c r="AF1188" s="25">
        <v>6400</v>
      </c>
      <c r="AG1188" s="25">
        <v>66300</v>
      </c>
      <c r="AH1188" s="26">
        <v>9.6</v>
      </c>
      <c r="AI1188" s="26">
        <v>2.2000000000000002</v>
      </c>
      <c r="AJ1188" s="25">
        <v>50000</v>
      </c>
      <c r="AK1188" s="25">
        <v>66300</v>
      </c>
      <c r="AL1188" s="26">
        <v>75.3</v>
      </c>
      <c r="AM1188" s="26">
        <v>3.3</v>
      </c>
    </row>
    <row r="1189" spans="1:65" x14ac:dyDescent="0.3">
      <c r="A1189" s="6" t="s">
        <v>596</v>
      </c>
      <c r="B1189" s="7">
        <v>26200</v>
      </c>
      <c r="C1189" s="7">
        <v>66300</v>
      </c>
      <c r="D1189" s="8">
        <v>39.5</v>
      </c>
      <c r="E1189" s="8">
        <v>3.7</v>
      </c>
      <c r="F1189" s="7">
        <v>50000</v>
      </c>
      <c r="G1189" s="7">
        <v>66300</v>
      </c>
      <c r="H1189" s="8">
        <v>75.3</v>
      </c>
      <c r="I1189" s="8">
        <v>3.3</v>
      </c>
      <c r="J1189" s="7">
        <v>6400</v>
      </c>
      <c r="K1189" s="7">
        <v>66300</v>
      </c>
      <c r="L1189" s="8">
        <v>9.6</v>
      </c>
      <c r="M1189" s="8">
        <v>2.2000000000000002</v>
      </c>
      <c r="AA1189" s="24" t="s">
        <v>806</v>
      </c>
      <c r="AB1189" s="25">
        <v>6400</v>
      </c>
      <c r="AC1189" s="25">
        <v>14200</v>
      </c>
      <c r="AD1189" s="26">
        <v>45.3</v>
      </c>
      <c r="AE1189" s="26">
        <v>8.6999999999999993</v>
      </c>
      <c r="AF1189" s="25" t="s">
        <v>608</v>
      </c>
      <c r="AG1189" s="25">
        <v>14200</v>
      </c>
      <c r="AH1189" s="26">
        <v>2.5</v>
      </c>
      <c r="AI1189" s="25" t="s">
        <v>100</v>
      </c>
      <c r="AJ1189" s="25">
        <v>11300</v>
      </c>
      <c r="AK1189" s="25">
        <v>14200</v>
      </c>
      <c r="AL1189" s="26">
        <v>79.5</v>
      </c>
      <c r="AM1189" s="26">
        <v>7</v>
      </c>
      <c r="BA1189" s="34" t="s">
        <v>9</v>
      </c>
      <c r="BB1189" s="59" t="s">
        <v>6</v>
      </c>
      <c r="BC1189" s="56"/>
      <c r="BD1189" s="56"/>
      <c r="BE1189" s="56"/>
      <c r="BF1189" s="59" t="s">
        <v>7</v>
      </c>
      <c r="BG1189" s="56"/>
      <c r="BH1189" s="56"/>
      <c r="BI1189" s="56"/>
      <c r="BJ1189" s="59" t="s">
        <v>8</v>
      </c>
      <c r="BK1189" s="56"/>
      <c r="BL1189" s="56"/>
      <c r="BM1189" s="56"/>
    </row>
    <row r="1190" spans="1:65" x14ac:dyDescent="0.3">
      <c r="A1190" s="6" t="s">
        <v>597</v>
      </c>
      <c r="B1190" s="7">
        <v>6400</v>
      </c>
      <c r="C1190" s="7">
        <v>14200</v>
      </c>
      <c r="D1190" s="8">
        <v>45.3</v>
      </c>
      <c r="E1190" s="8">
        <v>8.6999999999999993</v>
      </c>
      <c r="F1190" s="7">
        <v>11300</v>
      </c>
      <c r="G1190" s="7">
        <v>14200</v>
      </c>
      <c r="H1190" s="8">
        <v>79.5</v>
      </c>
      <c r="I1190" s="8">
        <v>7</v>
      </c>
      <c r="J1190" s="7" t="s">
        <v>608</v>
      </c>
      <c r="K1190" s="7">
        <v>14200</v>
      </c>
      <c r="L1190" s="8">
        <v>2.5</v>
      </c>
      <c r="M1190" s="7" t="s">
        <v>100</v>
      </c>
      <c r="AA1190" s="24" t="s">
        <v>807</v>
      </c>
      <c r="AB1190" s="25">
        <v>26700</v>
      </c>
      <c r="AC1190" s="25">
        <v>67200</v>
      </c>
      <c r="AD1190" s="26">
        <v>39.700000000000003</v>
      </c>
      <c r="AE1190" s="26">
        <v>3.5</v>
      </c>
      <c r="AF1190" s="25">
        <v>6500</v>
      </c>
      <c r="AG1190" s="25">
        <v>67200</v>
      </c>
      <c r="AH1190" s="26">
        <v>9.6999999999999993</v>
      </c>
      <c r="AI1190" s="26">
        <v>2.1</v>
      </c>
      <c r="AJ1190" s="25">
        <v>50100</v>
      </c>
      <c r="AK1190" s="25">
        <v>67200</v>
      </c>
      <c r="AL1190" s="26">
        <v>74.5</v>
      </c>
      <c r="AM1190" s="26">
        <v>3.1</v>
      </c>
      <c r="BB1190" s="35" t="s">
        <v>10</v>
      </c>
      <c r="BC1190" s="35" t="s">
        <v>11</v>
      </c>
      <c r="BD1190" s="35" t="s">
        <v>12</v>
      </c>
      <c r="BE1190" s="35" t="s">
        <v>13</v>
      </c>
      <c r="BF1190" s="35" t="s">
        <v>10</v>
      </c>
      <c r="BG1190" s="35" t="s">
        <v>11</v>
      </c>
      <c r="BH1190" s="35" t="s">
        <v>12</v>
      </c>
      <c r="BI1190" s="35" t="s">
        <v>13</v>
      </c>
      <c r="BJ1190" s="35" t="s">
        <v>10</v>
      </c>
      <c r="BK1190" s="35" t="s">
        <v>11</v>
      </c>
      <c r="BL1190" s="35" t="s">
        <v>12</v>
      </c>
      <c r="BM1190" s="35" t="s">
        <v>13</v>
      </c>
    </row>
    <row r="1191" spans="1:65" x14ac:dyDescent="0.3">
      <c r="A1191" s="6" t="s">
        <v>598</v>
      </c>
      <c r="B1191" s="7">
        <v>26700</v>
      </c>
      <c r="C1191" s="7">
        <v>67200</v>
      </c>
      <c r="D1191" s="8">
        <v>39.700000000000003</v>
      </c>
      <c r="E1191" s="8">
        <v>3.5</v>
      </c>
      <c r="F1191" s="7">
        <v>50100</v>
      </c>
      <c r="G1191" s="7">
        <v>67200</v>
      </c>
      <c r="H1191" s="8">
        <v>74.5</v>
      </c>
      <c r="I1191" s="8">
        <v>3.1</v>
      </c>
      <c r="J1191" s="7">
        <v>6500</v>
      </c>
      <c r="K1191" s="7">
        <v>67200</v>
      </c>
      <c r="L1191" s="8">
        <v>9.6999999999999993</v>
      </c>
      <c r="M1191" s="8">
        <v>2.1</v>
      </c>
      <c r="AA1191" s="24" t="s">
        <v>808</v>
      </c>
      <c r="AB1191" s="25">
        <v>83600</v>
      </c>
      <c r="AC1191" s="25">
        <v>197700</v>
      </c>
      <c r="AD1191" s="26">
        <v>42.3</v>
      </c>
      <c r="AE1191" s="26">
        <v>3.3</v>
      </c>
      <c r="AF1191" s="25">
        <v>19400</v>
      </c>
      <c r="AG1191" s="25">
        <v>197700</v>
      </c>
      <c r="AH1191" s="26">
        <v>9.8000000000000007</v>
      </c>
      <c r="AI1191" s="26">
        <v>2</v>
      </c>
      <c r="AJ1191" s="25">
        <v>144800</v>
      </c>
      <c r="AK1191" s="25">
        <v>197700</v>
      </c>
      <c r="AL1191" s="26">
        <v>73.2</v>
      </c>
      <c r="AM1191" s="26">
        <v>2.9</v>
      </c>
      <c r="BA1191" s="36" t="s">
        <v>610</v>
      </c>
      <c r="BB1191" s="37" t="s">
        <v>101</v>
      </c>
      <c r="BC1191" s="37" t="s">
        <v>101</v>
      </c>
      <c r="BD1191" s="37" t="s">
        <v>101</v>
      </c>
      <c r="BE1191" s="37" t="s">
        <v>101</v>
      </c>
      <c r="BF1191" s="37" t="s">
        <v>101</v>
      </c>
      <c r="BG1191" s="37" t="s">
        <v>101</v>
      </c>
      <c r="BH1191" s="37" t="s">
        <v>101</v>
      </c>
      <c r="BI1191" s="37" t="s">
        <v>101</v>
      </c>
      <c r="BJ1191" s="37" t="s">
        <v>101</v>
      </c>
      <c r="BK1191" s="37" t="s">
        <v>101</v>
      </c>
      <c r="BL1191" s="37" t="s">
        <v>101</v>
      </c>
      <c r="BM1191" s="37" t="s">
        <v>101</v>
      </c>
    </row>
    <row r="1192" spans="1:65" x14ac:dyDescent="0.3">
      <c r="A1192" s="6" t="s">
        <v>599</v>
      </c>
      <c r="B1192" s="7">
        <v>83600</v>
      </c>
      <c r="C1192" s="7">
        <v>197700</v>
      </c>
      <c r="D1192" s="8">
        <v>42.3</v>
      </c>
      <c r="E1192" s="8">
        <v>3.3</v>
      </c>
      <c r="F1192" s="7">
        <v>144800</v>
      </c>
      <c r="G1192" s="7">
        <v>197700</v>
      </c>
      <c r="H1192" s="8">
        <v>73.2</v>
      </c>
      <c r="I1192" s="8">
        <v>2.9</v>
      </c>
      <c r="J1192" s="7">
        <v>19400</v>
      </c>
      <c r="K1192" s="7">
        <v>197700</v>
      </c>
      <c r="L1192" s="8">
        <v>9.8000000000000007</v>
      </c>
      <c r="M1192" s="8">
        <v>2</v>
      </c>
      <c r="AA1192" s="24" t="s">
        <v>809</v>
      </c>
      <c r="AB1192" s="25">
        <v>26400</v>
      </c>
      <c r="AC1192" s="25">
        <v>56900</v>
      </c>
      <c r="AD1192" s="26">
        <v>46.4</v>
      </c>
      <c r="AE1192" s="26">
        <v>3.7</v>
      </c>
      <c r="AF1192" s="25">
        <v>4000</v>
      </c>
      <c r="AG1192" s="25">
        <v>56900</v>
      </c>
      <c r="AH1192" s="26">
        <v>7.1</v>
      </c>
      <c r="AI1192" s="26">
        <v>1.9</v>
      </c>
      <c r="AJ1192" s="25">
        <v>46400</v>
      </c>
      <c r="AK1192" s="25">
        <v>56900</v>
      </c>
      <c r="AL1192" s="26">
        <v>81.599999999999994</v>
      </c>
      <c r="AM1192" s="26">
        <v>2.8</v>
      </c>
      <c r="BA1192" s="36" t="s">
        <v>611</v>
      </c>
      <c r="BB1192" s="37" t="s">
        <v>101</v>
      </c>
      <c r="BC1192" s="37" t="s">
        <v>101</v>
      </c>
      <c r="BD1192" s="37" t="s">
        <v>101</v>
      </c>
      <c r="BE1192" s="37" t="s">
        <v>101</v>
      </c>
      <c r="BF1192" s="37" t="s">
        <v>101</v>
      </c>
      <c r="BG1192" s="37" t="s">
        <v>101</v>
      </c>
      <c r="BH1192" s="37" t="s">
        <v>101</v>
      </c>
      <c r="BI1192" s="37" t="s">
        <v>101</v>
      </c>
      <c r="BJ1192" s="37" t="s">
        <v>101</v>
      </c>
      <c r="BK1192" s="37" t="s">
        <v>101</v>
      </c>
      <c r="BL1192" s="37" t="s">
        <v>101</v>
      </c>
      <c r="BM1192" s="37" t="s">
        <v>101</v>
      </c>
    </row>
    <row r="1193" spans="1:65" x14ac:dyDescent="0.3">
      <c r="A1193" s="6" t="s">
        <v>600</v>
      </c>
      <c r="B1193" s="7">
        <v>26400</v>
      </c>
      <c r="C1193" s="7">
        <v>56900</v>
      </c>
      <c r="D1193" s="8">
        <v>46.4</v>
      </c>
      <c r="E1193" s="8">
        <v>3.7</v>
      </c>
      <c r="F1193" s="7">
        <v>46400</v>
      </c>
      <c r="G1193" s="7">
        <v>56900</v>
      </c>
      <c r="H1193" s="8">
        <v>81.599999999999994</v>
      </c>
      <c r="I1193" s="8">
        <v>2.8</v>
      </c>
      <c r="J1193" s="7">
        <v>4000</v>
      </c>
      <c r="K1193" s="7">
        <v>56900</v>
      </c>
      <c r="L1193" s="8">
        <v>7.1</v>
      </c>
      <c r="M1193" s="8">
        <v>1.9</v>
      </c>
      <c r="AA1193" s="24" t="s">
        <v>810</v>
      </c>
      <c r="AB1193" s="25">
        <v>21700</v>
      </c>
      <c r="AC1193" s="25">
        <v>56600</v>
      </c>
      <c r="AD1193" s="26">
        <v>38.4</v>
      </c>
      <c r="AE1193" s="26">
        <v>3.7</v>
      </c>
      <c r="AF1193" s="25">
        <v>6800</v>
      </c>
      <c r="AG1193" s="25">
        <v>56600</v>
      </c>
      <c r="AH1193" s="26">
        <v>12</v>
      </c>
      <c r="AI1193" s="26">
        <v>2.5</v>
      </c>
      <c r="AJ1193" s="25">
        <v>40700</v>
      </c>
      <c r="AK1193" s="25">
        <v>56600</v>
      </c>
      <c r="AL1193" s="26">
        <v>71.900000000000006</v>
      </c>
      <c r="AM1193" s="26">
        <v>3.4</v>
      </c>
      <c r="BA1193" s="36" t="s">
        <v>612</v>
      </c>
      <c r="BB1193" s="37" t="s">
        <v>101</v>
      </c>
      <c r="BC1193" s="37" t="s">
        <v>101</v>
      </c>
      <c r="BD1193" s="37" t="s">
        <v>101</v>
      </c>
      <c r="BE1193" s="37" t="s">
        <v>101</v>
      </c>
      <c r="BF1193" s="37" t="s">
        <v>101</v>
      </c>
      <c r="BG1193" s="37" t="s">
        <v>101</v>
      </c>
      <c r="BH1193" s="37" t="s">
        <v>101</v>
      </c>
      <c r="BI1193" s="37" t="s">
        <v>101</v>
      </c>
      <c r="BJ1193" s="37" t="s">
        <v>101</v>
      </c>
      <c r="BK1193" s="37" t="s">
        <v>101</v>
      </c>
      <c r="BL1193" s="37" t="s">
        <v>101</v>
      </c>
      <c r="BM1193" s="37" t="s">
        <v>101</v>
      </c>
    </row>
    <row r="1194" spans="1:65" x14ac:dyDescent="0.3">
      <c r="A1194" s="6" t="s">
        <v>601</v>
      </c>
      <c r="B1194" s="7">
        <v>21700</v>
      </c>
      <c r="C1194" s="7">
        <v>56600</v>
      </c>
      <c r="D1194" s="8">
        <v>38.4</v>
      </c>
      <c r="E1194" s="8">
        <v>3.7</v>
      </c>
      <c r="F1194" s="7">
        <v>40700</v>
      </c>
      <c r="G1194" s="7">
        <v>56600</v>
      </c>
      <c r="H1194" s="8">
        <v>71.900000000000006</v>
      </c>
      <c r="I1194" s="8">
        <v>3.4</v>
      </c>
      <c r="J1194" s="7">
        <v>6800</v>
      </c>
      <c r="K1194" s="7">
        <v>56600</v>
      </c>
      <c r="L1194" s="8">
        <v>12</v>
      </c>
      <c r="M1194" s="8">
        <v>2.5</v>
      </c>
      <c r="AA1194" s="24" t="s">
        <v>811</v>
      </c>
      <c r="AB1194" s="25">
        <v>45000</v>
      </c>
      <c r="AC1194" s="25">
        <v>114600</v>
      </c>
      <c r="AD1194" s="26">
        <v>39.299999999999997</v>
      </c>
      <c r="AE1194" s="26">
        <v>3.4</v>
      </c>
      <c r="AF1194" s="25">
        <v>10400</v>
      </c>
      <c r="AG1194" s="25">
        <v>114600</v>
      </c>
      <c r="AH1194" s="26">
        <v>9.1</v>
      </c>
      <c r="AI1194" s="26">
        <v>2</v>
      </c>
      <c r="AJ1194" s="25">
        <v>84500</v>
      </c>
      <c r="AK1194" s="25">
        <v>114600</v>
      </c>
      <c r="AL1194" s="26">
        <v>73.8</v>
      </c>
      <c r="AM1194" s="26">
        <v>3.1</v>
      </c>
      <c r="BA1194" s="36" t="s">
        <v>613</v>
      </c>
      <c r="BB1194" s="37" t="s">
        <v>101</v>
      </c>
      <c r="BC1194" s="37" t="s">
        <v>101</v>
      </c>
      <c r="BD1194" s="37" t="s">
        <v>101</v>
      </c>
      <c r="BE1194" s="37" t="s">
        <v>101</v>
      </c>
      <c r="BF1194" s="37" t="s">
        <v>101</v>
      </c>
      <c r="BG1194" s="37" t="s">
        <v>101</v>
      </c>
      <c r="BH1194" s="37" t="s">
        <v>101</v>
      </c>
      <c r="BI1194" s="37" t="s">
        <v>101</v>
      </c>
      <c r="BJ1194" s="37" t="s">
        <v>101</v>
      </c>
      <c r="BK1194" s="37" t="s">
        <v>101</v>
      </c>
      <c r="BL1194" s="37" t="s">
        <v>101</v>
      </c>
      <c r="BM1194" s="37" t="s">
        <v>101</v>
      </c>
    </row>
    <row r="1195" spans="1:65" x14ac:dyDescent="0.3">
      <c r="A1195" s="6" t="s">
        <v>602</v>
      </c>
      <c r="B1195" s="7">
        <v>45000</v>
      </c>
      <c r="C1195" s="7">
        <v>114600</v>
      </c>
      <c r="D1195" s="8">
        <v>39.299999999999997</v>
      </c>
      <c r="E1195" s="8">
        <v>3.4</v>
      </c>
      <c r="F1195" s="7">
        <v>84500</v>
      </c>
      <c r="G1195" s="7">
        <v>114600</v>
      </c>
      <c r="H1195" s="8">
        <v>73.8</v>
      </c>
      <c r="I1195" s="8">
        <v>3.1</v>
      </c>
      <c r="J1195" s="7">
        <v>10400</v>
      </c>
      <c r="K1195" s="7">
        <v>114600</v>
      </c>
      <c r="L1195" s="8">
        <v>9.1</v>
      </c>
      <c r="M1195" s="8">
        <v>2</v>
      </c>
      <c r="BA1195" s="36" t="s">
        <v>614</v>
      </c>
      <c r="BB1195" s="37" t="s">
        <v>101</v>
      </c>
      <c r="BC1195" s="37" t="s">
        <v>101</v>
      </c>
      <c r="BD1195" s="37" t="s">
        <v>101</v>
      </c>
      <c r="BE1195" s="37" t="s">
        <v>101</v>
      </c>
      <c r="BF1195" s="37" t="s">
        <v>101</v>
      </c>
      <c r="BG1195" s="37" t="s">
        <v>101</v>
      </c>
      <c r="BH1195" s="37" t="s">
        <v>101</v>
      </c>
      <c r="BI1195" s="37" t="s">
        <v>101</v>
      </c>
      <c r="BJ1195" s="37" t="s">
        <v>101</v>
      </c>
      <c r="BK1195" s="37" t="s">
        <v>101</v>
      </c>
      <c r="BL1195" s="37" t="s">
        <v>101</v>
      </c>
      <c r="BM1195" s="37" t="s">
        <v>101</v>
      </c>
    </row>
    <row r="1196" spans="1:65" x14ac:dyDescent="0.3">
      <c r="AA1196" s="20" t="s">
        <v>603</v>
      </c>
      <c r="BA1196" s="36" t="s">
        <v>615</v>
      </c>
      <c r="BB1196" s="37" t="s">
        <v>101</v>
      </c>
      <c r="BC1196" s="37" t="s">
        <v>101</v>
      </c>
      <c r="BD1196" s="37" t="s">
        <v>101</v>
      </c>
      <c r="BE1196" s="37" t="s">
        <v>101</v>
      </c>
      <c r="BF1196" s="37" t="s">
        <v>101</v>
      </c>
      <c r="BG1196" s="37" t="s">
        <v>101</v>
      </c>
      <c r="BH1196" s="37" t="s">
        <v>101</v>
      </c>
      <c r="BI1196" s="37" t="s">
        <v>101</v>
      </c>
      <c r="BJ1196" s="37" t="s">
        <v>101</v>
      </c>
      <c r="BK1196" s="37" t="s">
        <v>101</v>
      </c>
      <c r="BL1196" s="37" t="s">
        <v>101</v>
      </c>
      <c r="BM1196" s="37" t="s">
        <v>101</v>
      </c>
    </row>
    <row r="1197" spans="1:65" x14ac:dyDescent="0.3">
      <c r="A1197" s="9" t="s">
        <v>603</v>
      </c>
      <c r="AA1197" s="20" t="s">
        <v>604</v>
      </c>
      <c r="BA1197" s="36" t="s">
        <v>616</v>
      </c>
      <c r="BB1197" s="37" t="s">
        <v>101</v>
      </c>
      <c r="BC1197" s="37" t="s">
        <v>101</v>
      </c>
      <c r="BD1197" s="37" t="s">
        <v>101</v>
      </c>
      <c r="BE1197" s="37" t="s">
        <v>101</v>
      </c>
      <c r="BF1197" s="37" t="s">
        <v>101</v>
      </c>
      <c r="BG1197" s="37" t="s">
        <v>101</v>
      </c>
      <c r="BH1197" s="37" t="s">
        <v>101</v>
      </c>
      <c r="BI1197" s="37" t="s">
        <v>101</v>
      </c>
      <c r="BJ1197" s="37" t="s">
        <v>101</v>
      </c>
      <c r="BK1197" s="37" t="s">
        <v>101</v>
      </c>
      <c r="BL1197" s="37" t="s">
        <v>101</v>
      </c>
      <c r="BM1197" s="37" t="s">
        <v>101</v>
      </c>
    </row>
    <row r="1198" spans="1:65" x14ac:dyDescent="0.3">
      <c r="A1198" s="9" t="s">
        <v>604</v>
      </c>
      <c r="AA1198" s="20" t="s">
        <v>609</v>
      </c>
      <c r="BA1198" s="36" t="s">
        <v>617</v>
      </c>
      <c r="BB1198" s="37" t="s">
        <v>101</v>
      </c>
      <c r="BC1198" s="37" t="s">
        <v>101</v>
      </c>
      <c r="BD1198" s="37" t="s">
        <v>101</v>
      </c>
      <c r="BE1198" s="37" t="s">
        <v>101</v>
      </c>
      <c r="BF1198" s="37" t="s">
        <v>101</v>
      </c>
      <c r="BG1198" s="37" t="s">
        <v>101</v>
      </c>
      <c r="BH1198" s="37" t="s">
        <v>101</v>
      </c>
      <c r="BI1198" s="37" t="s">
        <v>101</v>
      </c>
      <c r="BJ1198" s="37" t="s">
        <v>101</v>
      </c>
      <c r="BK1198" s="37" t="s">
        <v>101</v>
      </c>
      <c r="BL1198" s="37" t="s">
        <v>101</v>
      </c>
      <c r="BM1198" s="37" t="s">
        <v>101</v>
      </c>
    </row>
    <row r="1199" spans="1:65" x14ac:dyDescent="0.3">
      <c r="A1199" s="9" t="s">
        <v>609</v>
      </c>
      <c r="AA1199" s="20" t="s">
        <v>605</v>
      </c>
      <c r="BA1199" s="36" t="s">
        <v>618</v>
      </c>
      <c r="BB1199" s="37" t="s">
        <v>101</v>
      </c>
      <c r="BC1199" s="37" t="s">
        <v>101</v>
      </c>
      <c r="BD1199" s="37" t="s">
        <v>101</v>
      </c>
      <c r="BE1199" s="37" t="s">
        <v>101</v>
      </c>
      <c r="BF1199" s="37" t="s">
        <v>101</v>
      </c>
      <c r="BG1199" s="37" t="s">
        <v>101</v>
      </c>
      <c r="BH1199" s="37" t="s">
        <v>101</v>
      </c>
      <c r="BI1199" s="37" t="s">
        <v>101</v>
      </c>
      <c r="BJ1199" s="37" t="s">
        <v>101</v>
      </c>
      <c r="BK1199" s="37" t="s">
        <v>101</v>
      </c>
      <c r="BL1199" s="37" t="s">
        <v>101</v>
      </c>
      <c r="BM1199" s="37" t="s">
        <v>101</v>
      </c>
    </row>
    <row r="1200" spans="1:65" x14ac:dyDescent="0.3">
      <c r="A1200" s="9" t="s">
        <v>605</v>
      </c>
      <c r="BA1200" s="36" t="s">
        <v>619</v>
      </c>
      <c r="BB1200" s="37" t="s">
        <v>101</v>
      </c>
      <c r="BC1200" s="37" t="s">
        <v>101</v>
      </c>
      <c r="BD1200" s="37" t="s">
        <v>101</v>
      </c>
      <c r="BE1200" s="37" t="s">
        <v>101</v>
      </c>
      <c r="BF1200" s="37" t="s">
        <v>101</v>
      </c>
      <c r="BG1200" s="37" t="s">
        <v>101</v>
      </c>
      <c r="BH1200" s="37" t="s">
        <v>101</v>
      </c>
      <c r="BI1200" s="37" t="s">
        <v>101</v>
      </c>
      <c r="BJ1200" s="37" t="s">
        <v>101</v>
      </c>
      <c r="BK1200" s="37" t="s">
        <v>101</v>
      </c>
      <c r="BL1200" s="37" t="s">
        <v>101</v>
      </c>
      <c r="BM1200" s="37" t="s">
        <v>101</v>
      </c>
    </row>
    <row r="1201" spans="1:65" x14ac:dyDescent="0.3">
      <c r="A1201" s="9" t="s">
        <v>606</v>
      </c>
      <c r="BA1201" s="36" t="s">
        <v>620</v>
      </c>
      <c r="BB1201" s="37" t="s">
        <v>101</v>
      </c>
      <c r="BC1201" s="37" t="s">
        <v>101</v>
      </c>
      <c r="BD1201" s="37" t="s">
        <v>101</v>
      </c>
      <c r="BE1201" s="37" t="s">
        <v>101</v>
      </c>
      <c r="BF1201" s="37" t="s">
        <v>101</v>
      </c>
      <c r="BG1201" s="37" t="s">
        <v>101</v>
      </c>
      <c r="BH1201" s="37" t="s">
        <v>101</v>
      </c>
      <c r="BI1201" s="37" t="s">
        <v>101</v>
      </c>
      <c r="BJ1201" s="37" t="s">
        <v>101</v>
      </c>
      <c r="BK1201" s="37" t="s">
        <v>101</v>
      </c>
      <c r="BL1201" s="37" t="s">
        <v>101</v>
      </c>
      <c r="BM1201" s="37" t="s">
        <v>101</v>
      </c>
    </row>
    <row r="1202" spans="1:65" ht="15.6" x14ac:dyDescent="0.3">
      <c r="AA1202" s="19" t="s">
        <v>0</v>
      </c>
      <c r="BA1202" s="36" t="s">
        <v>621</v>
      </c>
      <c r="BB1202" s="37" t="s">
        <v>101</v>
      </c>
      <c r="BC1202" s="37" t="s">
        <v>101</v>
      </c>
      <c r="BD1202" s="37" t="s">
        <v>101</v>
      </c>
      <c r="BE1202" s="37" t="s">
        <v>101</v>
      </c>
      <c r="BF1202" s="37" t="s">
        <v>101</v>
      </c>
      <c r="BG1202" s="37" t="s">
        <v>101</v>
      </c>
      <c r="BH1202" s="37" t="s">
        <v>101</v>
      </c>
      <c r="BI1202" s="37" t="s">
        <v>101</v>
      </c>
      <c r="BJ1202" s="37" t="s">
        <v>101</v>
      </c>
      <c r="BK1202" s="37" t="s">
        <v>101</v>
      </c>
      <c r="BL1202" s="37" t="s">
        <v>101</v>
      </c>
      <c r="BM1202" s="37" t="s">
        <v>101</v>
      </c>
    </row>
    <row r="1203" spans="1:65" x14ac:dyDescent="0.3">
      <c r="AA1203" s="20" t="s">
        <v>1043</v>
      </c>
      <c r="BA1203" s="36" t="s">
        <v>622</v>
      </c>
      <c r="BB1203" s="37" t="s">
        <v>101</v>
      </c>
      <c r="BC1203" s="37" t="s">
        <v>101</v>
      </c>
      <c r="BD1203" s="37" t="s">
        <v>101</v>
      </c>
      <c r="BE1203" s="37" t="s">
        <v>101</v>
      </c>
      <c r="BF1203" s="37" t="s">
        <v>101</v>
      </c>
      <c r="BG1203" s="37" t="s">
        <v>101</v>
      </c>
      <c r="BH1203" s="37" t="s">
        <v>101</v>
      </c>
      <c r="BI1203" s="37" t="s">
        <v>101</v>
      </c>
      <c r="BJ1203" s="37" t="s">
        <v>101</v>
      </c>
      <c r="BK1203" s="37" t="s">
        <v>101</v>
      </c>
      <c r="BL1203" s="37" t="s">
        <v>101</v>
      </c>
      <c r="BM1203" s="37" t="s">
        <v>101</v>
      </c>
    </row>
    <row r="1204" spans="1:65" x14ac:dyDescent="0.3">
      <c r="BA1204" s="36" t="s">
        <v>623</v>
      </c>
      <c r="BB1204" s="37" t="s">
        <v>101</v>
      </c>
      <c r="BC1204" s="37" t="s">
        <v>101</v>
      </c>
      <c r="BD1204" s="37" t="s">
        <v>101</v>
      </c>
      <c r="BE1204" s="37" t="s">
        <v>101</v>
      </c>
      <c r="BF1204" s="37" t="s">
        <v>101</v>
      </c>
      <c r="BG1204" s="37" t="s">
        <v>101</v>
      </c>
      <c r="BH1204" s="37" t="s">
        <v>101</v>
      </c>
      <c r="BI1204" s="37" t="s">
        <v>101</v>
      </c>
      <c r="BJ1204" s="37" t="s">
        <v>101</v>
      </c>
      <c r="BK1204" s="37" t="s">
        <v>101</v>
      </c>
      <c r="BL1204" s="37" t="s">
        <v>101</v>
      </c>
      <c r="BM1204" s="37" t="s">
        <v>101</v>
      </c>
    </row>
    <row r="1205" spans="1:65" x14ac:dyDescent="0.3">
      <c r="AA1205" s="21" t="s">
        <v>2</v>
      </c>
      <c r="AB1205" s="21" t="s">
        <v>3</v>
      </c>
      <c r="BA1205" s="36" t="s">
        <v>624</v>
      </c>
      <c r="BB1205" s="37" t="s">
        <v>101</v>
      </c>
      <c r="BC1205" s="37" t="s">
        <v>101</v>
      </c>
      <c r="BD1205" s="37" t="s">
        <v>101</v>
      </c>
      <c r="BE1205" s="37" t="s">
        <v>101</v>
      </c>
      <c r="BF1205" s="37" t="s">
        <v>101</v>
      </c>
      <c r="BG1205" s="37" t="s">
        <v>101</v>
      </c>
      <c r="BH1205" s="37" t="s">
        <v>101</v>
      </c>
      <c r="BI1205" s="37" t="s">
        <v>101</v>
      </c>
      <c r="BJ1205" s="37" t="s">
        <v>101</v>
      </c>
      <c r="BK1205" s="37" t="s">
        <v>101</v>
      </c>
      <c r="BL1205" s="37" t="s">
        <v>101</v>
      </c>
      <c r="BM1205" s="37" t="s">
        <v>101</v>
      </c>
    </row>
    <row r="1206" spans="1:65" x14ac:dyDescent="0.3">
      <c r="AA1206" s="21" t="s">
        <v>4</v>
      </c>
      <c r="AB1206" s="21" t="s">
        <v>1045</v>
      </c>
      <c r="BA1206" s="36" t="s">
        <v>625</v>
      </c>
      <c r="BB1206" s="37" t="s">
        <v>101</v>
      </c>
      <c r="BC1206" s="37" t="s">
        <v>101</v>
      </c>
      <c r="BD1206" s="37" t="s">
        <v>101</v>
      </c>
      <c r="BE1206" s="37" t="s">
        <v>101</v>
      </c>
      <c r="BF1206" s="37" t="s">
        <v>101</v>
      </c>
      <c r="BG1206" s="37" t="s">
        <v>101</v>
      </c>
      <c r="BH1206" s="37" t="s">
        <v>101</v>
      </c>
      <c r="BI1206" s="37" t="s">
        <v>101</v>
      </c>
      <c r="BJ1206" s="37" t="s">
        <v>101</v>
      </c>
      <c r="BK1206" s="37" t="s">
        <v>101</v>
      </c>
      <c r="BL1206" s="37" t="s">
        <v>101</v>
      </c>
      <c r="BM1206" s="37" t="s">
        <v>101</v>
      </c>
    </row>
    <row r="1207" spans="1:65" x14ac:dyDescent="0.3">
      <c r="BA1207" s="36" t="s">
        <v>626</v>
      </c>
      <c r="BB1207" s="37" t="s">
        <v>101</v>
      </c>
      <c r="BC1207" s="37" t="s">
        <v>101</v>
      </c>
      <c r="BD1207" s="37" t="s">
        <v>101</v>
      </c>
      <c r="BE1207" s="37" t="s">
        <v>101</v>
      </c>
      <c r="BF1207" s="37" t="s">
        <v>101</v>
      </c>
      <c r="BG1207" s="37" t="s">
        <v>101</v>
      </c>
      <c r="BH1207" s="37" t="s">
        <v>101</v>
      </c>
      <c r="BI1207" s="37" t="s">
        <v>101</v>
      </c>
      <c r="BJ1207" s="37" t="s">
        <v>101</v>
      </c>
      <c r="BK1207" s="37" t="s">
        <v>101</v>
      </c>
      <c r="BL1207" s="37" t="s">
        <v>101</v>
      </c>
      <c r="BM1207" s="37" t="s">
        <v>101</v>
      </c>
    </row>
    <row r="1208" spans="1:65" x14ac:dyDescent="0.3">
      <c r="AA1208" s="22" t="s">
        <v>9</v>
      </c>
      <c r="AB1208" s="58" t="s">
        <v>6</v>
      </c>
      <c r="AC1208" s="56"/>
      <c r="AD1208" s="56"/>
      <c r="AE1208" s="56"/>
      <c r="AF1208" s="58" t="s">
        <v>8</v>
      </c>
      <c r="AG1208" s="56"/>
      <c r="AH1208" s="56"/>
      <c r="AI1208" s="56"/>
      <c r="AJ1208" s="58" t="s">
        <v>7</v>
      </c>
      <c r="AK1208" s="56"/>
      <c r="AL1208" s="56"/>
      <c r="AM1208" s="56"/>
      <c r="BA1208" s="36" t="s">
        <v>627</v>
      </c>
      <c r="BB1208" s="37" t="s">
        <v>101</v>
      </c>
      <c r="BC1208" s="37" t="s">
        <v>101</v>
      </c>
      <c r="BD1208" s="37" t="s">
        <v>101</v>
      </c>
      <c r="BE1208" s="37" t="s">
        <v>101</v>
      </c>
      <c r="BF1208" s="37" t="s">
        <v>101</v>
      </c>
      <c r="BG1208" s="37" t="s">
        <v>101</v>
      </c>
      <c r="BH1208" s="37" t="s">
        <v>101</v>
      </c>
      <c r="BI1208" s="37" t="s">
        <v>101</v>
      </c>
      <c r="BJ1208" s="37" t="s">
        <v>101</v>
      </c>
      <c r="BK1208" s="37" t="s">
        <v>101</v>
      </c>
      <c r="BL1208" s="37" t="s">
        <v>101</v>
      </c>
      <c r="BM1208" s="37" t="s">
        <v>101</v>
      </c>
    </row>
    <row r="1209" spans="1:65" x14ac:dyDescent="0.3">
      <c r="AB1209" s="23" t="s">
        <v>10</v>
      </c>
      <c r="AC1209" s="23" t="s">
        <v>11</v>
      </c>
      <c r="AD1209" s="23" t="s">
        <v>12</v>
      </c>
      <c r="AE1209" s="23" t="s">
        <v>13</v>
      </c>
      <c r="AF1209" s="23" t="s">
        <v>10</v>
      </c>
      <c r="AG1209" s="23" t="s">
        <v>11</v>
      </c>
      <c r="AH1209" s="23" t="s">
        <v>12</v>
      </c>
      <c r="AI1209" s="23" t="s">
        <v>13</v>
      </c>
      <c r="AJ1209" s="23" t="s">
        <v>10</v>
      </c>
      <c r="AK1209" s="23" t="s">
        <v>11</v>
      </c>
      <c r="AL1209" s="23" t="s">
        <v>12</v>
      </c>
      <c r="AM1209" s="23" t="s">
        <v>13</v>
      </c>
      <c r="BA1209" s="36" t="s">
        <v>628</v>
      </c>
      <c r="BB1209" s="37" t="s">
        <v>101</v>
      </c>
      <c r="BC1209" s="37" t="s">
        <v>101</v>
      </c>
      <c r="BD1209" s="37" t="s">
        <v>101</v>
      </c>
      <c r="BE1209" s="37" t="s">
        <v>101</v>
      </c>
      <c r="BF1209" s="37" t="s">
        <v>101</v>
      </c>
      <c r="BG1209" s="37" t="s">
        <v>101</v>
      </c>
      <c r="BH1209" s="37" t="s">
        <v>101</v>
      </c>
      <c r="BI1209" s="37" t="s">
        <v>101</v>
      </c>
      <c r="BJ1209" s="37" t="s">
        <v>101</v>
      </c>
      <c r="BK1209" s="37" t="s">
        <v>101</v>
      </c>
      <c r="BL1209" s="37" t="s">
        <v>101</v>
      </c>
      <c r="BM1209" s="37" t="s">
        <v>101</v>
      </c>
    </row>
    <row r="1210" spans="1:65" x14ac:dyDescent="0.3">
      <c r="AA1210" s="24" t="s">
        <v>610</v>
      </c>
      <c r="AB1210" s="25">
        <v>20700</v>
      </c>
      <c r="AC1210" s="25">
        <v>63400</v>
      </c>
      <c r="AD1210" s="26">
        <v>32.6</v>
      </c>
      <c r="AE1210" s="26">
        <v>3</v>
      </c>
      <c r="AF1210" s="25">
        <v>6000</v>
      </c>
      <c r="AG1210" s="25">
        <v>63400</v>
      </c>
      <c r="AH1210" s="26">
        <v>9.4</v>
      </c>
      <c r="AI1210" s="26">
        <v>1.9</v>
      </c>
      <c r="AJ1210" s="25">
        <v>46000</v>
      </c>
      <c r="AK1210" s="25">
        <v>63400</v>
      </c>
      <c r="AL1210" s="26">
        <v>72.599999999999994</v>
      </c>
      <c r="AM1210" s="26">
        <v>2.9</v>
      </c>
      <c r="BA1210" s="36" t="s">
        <v>629</v>
      </c>
      <c r="BB1210" s="37" t="s">
        <v>101</v>
      </c>
      <c r="BC1210" s="37" t="s">
        <v>101</v>
      </c>
      <c r="BD1210" s="37" t="s">
        <v>101</v>
      </c>
      <c r="BE1210" s="37" t="s">
        <v>101</v>
      </c>
      <c r="BF1210" s="37" t="s">
        <v>101</v>
      </c>
      <c r="BG1210" s="37" t="s">
        <v>101</v>
      </c>
      <c r="BH1210" s="37" t="s">
        <v>101</v>
      </c>
      <c r="BI1210" s="37" t="s">
        <v>101</v>
      </c>
      <c r="BJ1210" s="37" t="s">
        <v>101</v>
      </c>
      <c r="BK1210" s="37" t="s">
        <v>101</v>
      </c>
      <c r="BL1210" s="37" t="s">
        <v>101</v>
      </c>
      <c r="BM1210" s="37" t="s">
        <v>101</v>
      </c>
    </row>
    <row r="1211" spans="1:65" x14ac:dyDescent="0.3">
      <c r="AA1211" s="24" t="s">
        <v>1029</v>
      </c>
      <c r="AB1211" s="25">
        <v>97800</v>
      </c>
      <c r="AC1211" s="25">
        <v>323900</v>
      </c>
      <c r="AD1211" s="26">
        <v>30.2</v>
      </c>
      <c r="AE1211" s="26">
        <v>3.2</v>
      </c>
      <c r="AF1211" s="25">
        <v>35300</v>
      </c>
      <c r="AG1211" s="25">
        <v>323900</v>
      </c>
      <c r="AH1211" s="26">
        <v>10.9</v>
      </c>
      <c r="AI1211" s="26">
        <v>2.1</v>
      </c>
      <c r="AJ1211" s="25">
        <v>226900</v>
      </c>
      <c r="AK1211" s="25">
        <v>323900</v>
      </c>
      <c r="AL1211" s="26">
        <v>70.099999999999994</v>
      </c>
      <c r="AM1211" s="26">
        <v>3.1</v>
      </c>
      <c r="BA1211" s="36" t="s">
        <v>630</v>
      </c>
      <c r="BB1211" s="37" t="s">
        <v>101</v>
      </c>
      <c r="BC1211" s="37" t="s">
        <v>101</v>
      </c>
      <c r="BD1211" s="37" t="s">
        <v>101</v>
      </c>
      <c r="BE1211" s="37" t="s">
        <v>101</v>
      </c>
      <c r="BF1211" s="37" t="s">
        <v>101</v>
      </c>
      <c r="BG1211" s="37" t="s">
        <v>101</v>
      </c>
      <c r="BH1211" s="37" t="s">
        <v>101</v>
      </c>
      <c r="BI1211" s="37" t="s">
        <v>101</v>
      </c>
      <c r="BJ1211" s="37" t="s">
        <v>101</v>
      </c>
      <c r="BK1211" s="37" t="s">
        <v>101</v>
      </c>
      <c r="BL1211" s="37" t="s">
        <v>101</v>
      </c>
      <c r="BM1211" s="37" t="s">
        <v>101</v>
      </c>
    </row>
    <row r="1212" spans="1:65" x14ac:dyDescent="0.3">
      <c r="AA1212" s="24" t="s">
        <v>612</v>
      </c>
      <c r="AB1212" s="25">
        <v>12700</v>
      </c>
      <c r="AC1212" s="25">
        <v>56500</v>
      </c>
      <c r="AD1212" s="26">
        <v>22.4</v>
      </c>
      <c r="AE1212" s="26">
        <v>2.6</v>
      </c>
      <c r="AF1212" s="25">
        <v>8800</v>
      </c>
      <c r="AG1212" s="25">
        <v>56500</v>
      </c>
      <c r="AH1212" s="26">
        <v>15.6</v>
      </c>
      <c r="AI1212" s="26">
        <v>2.2999999999999998</v>
      </c>
      <c r="AJ1212" s="25">
        <v>37200</v>
      </c>
      <c r="AK1212" s="25">
        <v>56500</v>
      </c>
      <c r="AL1212" s="26">
        <v>65.8</v>
      </c>
      <c r="AM1212" s="26">
        <v>3</v>
      </c>
      <c r="BA1212" s="36" t="s">
        <v>631</v>
      </c>
      <c r="BB1212" s="37" t="s">
        <v>101</v>
      </c>
      <c r="BC1212" s="37" t="s">
        <v>101</v>
      </c>
      <c r="BD1212" s="37" t="s">
        <v>101</v>
      </c>
      <c r="BE1212" s="37" t="s">
        <v>101</v>
      </c>
      <c r="BF1212" s="37" t="s">
        <v>101</v>
      </c>
      <c r="BG1212" s="37" t="s">
        <v>101</v>
      </c>
      <c r="BH1212" s="37" t="s">
        <v>101</v>
      </c>
      <c r="BI1212" s="37" t="s">
        <v>101</v>
      </c>
      <c r="BJ1212" s="37" t="s">
        <v>101</v>
      </c>
      <c r="BK1212" s="37" t="s">
        <v>101</v>
      </c>
      <c r="BL1212" s="37" t="s">
        <v>101</v>
      </c>
      <c r="BM1212" s="37" t="s">
        <v>101</v>
      </c>
    </row>
    <row r="1213" spans="1:65" x14ac:dyDescent="0.3">
      <c r="AA1213" s="24" t="s">
        <v>613</v>
      </c>
      <c r="AB1213" s="25">
        <v>23500</v>
      </c>
      <c r="AC1213" s="25">
        <v>88900</v>
      </c>
      <c r="AD1213" s="26">
        <v>26.4</v>
      </c>
      <c r="AE1213" s="26">
        <v>2.7</v>
      </c>
      <c r="AF1213" s="25">
        <v>14800</v>
      </c>
      <c r="AG1213" s="25">
        <v>88900</v>
      </c>
      <c r="AH1213" s="26">
        <v>16.600000000000001</v>
      </c>
      <c r="AI1213" s="26">
        <v>2.2999999999999998</v>
      </c>
      <c r="AJ1213" s="25">
        <v>54300</v>
      </c>
      <c r="AK1213" s="25">
        <v>88900</v>
      </c>
      <c r="AL1213" s="26">
        <v>61.1</v>
      </c>
      <c r="AM1213" s="26">
        <v>3</v>
      </c>
      <c r="BA1213" s="36" t="s">
        <v>632</v>
      </c>
      <c r="BB1213" s="37" t="s">
        <v>101</v>
      </c>
      <c r="BC1213" s="37" t="s">
        <v>101</v>
      </c>
      <c r="BD1213" s="37" t="s">
        <v>101</v>
      </c>
      <c r="BE1213" s="37" t="s">
        <v>101</v>
      </c>
      <c r="BF1213" s="37" t="s">
        <v>101</v>
      </c>
      <c r="BG1213" s="37" t="s">
        <v>101</v>
      </c>
      <c r="BH1213" s="37" t="s">
        <v>101</v>
      </c>
      <c r="BI1213" s="37" t="s">
        <v>101</v>
      </c>
      <c r="BJ1213" s="37" t="s">
        <v>101</v>
      </c>
      <c r="BK1213" s="37" t="s">
        <v>101</v>
      </c>
      <c r="BL1213" s="37" t="s">
        <v>101</v>
      </c>
      <c r="BM1213" s="37" t="s">
        <v>101</v>
      </c>
    </row>
    <row r="1214" spans="1:65" x14ac:dyDescent="0.3">
      <c r="AA1214" s="24" t="s">
        <v>614</v>
      </c>
      <c r="AB1214" s="25">
        <v>65200</v>
      </c>
      <c r="AC1214" s="25">
        <v>186100</v>
      </c>
      <c r="AD1214" s="26">
        <v>35</v>
      </c>
      <c r="AE1214" s="26">
        <v>3</v>
      </c>
      <c r="AF1214" s="25">
        <v>12700</v>
      </c>
      <c r="AG1214" s="25">
        <v>186100</v>
      </c>
      <c r="AH1214" s="26">
        <v>6.8</v>
      </c>
      <c r="AI1214" s="26">
        <v>1.6</v>
      </c>
      <c r="AJ1214" s="25">
        <v>143100</v>
      </c>
      <c r="AK1214" s="25">
        <v>186100</v>
      </c>
      <c r="AL1214" s="26">
        <v>76.900000000000006</v>
      </c>
      <c r="AM1214" s="26">
        <v>2.7</v>
      </c>
      <c r="BA1214" s="36" t="s">
        <v>633</v>
      </c>
      <c r="BB1214" s="37" t="s">
        <v>101</v>
      </c>
      <c r="BC1214" s="37" t="s">
        <v>101</v>
      </c>
      <c r="BD1214" s="37" t="s">
        <v>101</v>
      </c>
      <c r="BE1214" s="37" t="s">
        <v>101</v>
      </c>
      <c r="BF1214" s="37" t="s">
        <v>101</v>
      </c>
      <c r="BG1214" s="37" t="s">
        <v>101</v>
      </c>
      <c r="BH1214" s="37" t="s">
        <v>101</v>
      </c>
      <c r="BI1214" s="37" t="s">
        <v>101</v>
      </c>
      <c r="BJ1214" s="37" t="s">
        <v>101</v>
      </c>
      <c r="BK1214" s="37" t="s">
        <v>101</v>
      </c>
      <c r="BL1214" s="37" t="s">
        <v>101</v>
      </c>
      <c r="BM1214" s="37" t="s">
        <v>101</v>
      </c>
    </row>
    <row r="1215" spans="1:65" x14ac:dyDescent="0.3">
      <c r="AA1215" s="24" t="s">
        <v>615</v>
      </c>
      <c r="AB1215" s="25">
        <v>24300</v>
      </c>
      <c r="AC1215" s="25">
        <v>80400</v>
      </c>
      <c r="AD1215" s="26">
        <v>30.2</v>
      </c>
      <c r="AE1215" s="26">
        <v>3.2</v>
      </c>
      <c r="AF1215" s="25">
        <v>7800</v>
      </c>
      <c r="AG1215" s="25">
        <v>80400</v>
      </c>
      <c r="AH1215" s="26">
        <v>9.6999999999999993</v>
      </c>
      <c r="AI1215" s="26">
        <v>2.1</v>
      </c>
      <c r="AJ1215" s="25">
        <v>56100</v>
      </c>
      <c r="AK1215" s="25">
        <v>80400</v>
      </c>
      <c r="AL1215" s="26">
        <v>69.8</v>
      </c>
      <c r="AM1215" s="26">
        <v>3.2</v>
      </c>
      <c r="BA1215" s="36" t="s">
        <v>634</v>
      </c>
      <c r="BB1215" s="37" t="s">
        <v>101</v>
      </c>
      <c r="BC1215" s="37" t="s">
        <v>101</v>
      </c>
      <c r="BD1215" s="37" t="s">
        <v>101</v>
      </c>
      <c r="BE1215" s="37" t="s">
        <v>101</v>
      </c>
      <c r="BF1215" s="37" t="s">
        <v>101</v>
      </c>
      <c r="BG1215" s="37" t="s">
        <v>101</v>
      </c>
      <c r="BH1215" s="37" t="s">
        <v>101</v>
      </c>
      <c r="BI1215" s="37" t="s">
        <v>101</v>
      </c>
      <c r="BJ1215" s="37" t="s">
        <v>101</v>
      </c>
      <c r="BK1215" s="37" t="s">
        <v>101</v>
      </c>
      <c r="BL1215" s="37" t="s">
        <v>101</v>
      </c>
      <c r="BM1215" s="37" t="s">
        <v>101</v>
      </c>
    </row>
    <row r="1216" spans="1:65" x14ac:dyDescent="0.3">
      <c r="AA1216" s="24" t="s">
        <v>616</v>
      </c>
      <c r="AB1216" s="25">
        <v>42300</v>
      </c>
      <c r="AC1216" s="25">
        <v>121500</v>
      </c>
      <c r="AD1216" s="26">
        <v>34.799999999999997</v>
      </c>
      <c r="AE1216" s="26">
        <v>3.3</v>
      </c>
      <c r="AF1216" s="25">
        <v>12200</v>
      </c>
      <c r="AG1216" s="25">
        <v>121500</v>
      </c>
      <c r="AH1216" s="26">
        <v>10</v>
      </c>
      <c r="AI1216" s="26">
        <v>2.1</v>
      </c>
      <c r="AJ1216" s="25">
        <v>90100</v>
      </c>
      <c r="AK1216" s="25">
        <v>121500</v>
      </c>
      <c r="AL1216" s="26">
        <v>74.2</v>
      </c>
      <c r="AM1216" s="26">
        <v>3</v>
      </c>
      <c r="BA1216" s="36" t="s">
        <v>635</v>
      </c>
      <c r="BB1216" s="37" t="s">
        <v>101</v>
      </c>
      <c r="BC1216" s="37" t="s">
        <v>101</v>
      </c>
      <c r="BD1216" s="37" t="s">
        <v>101</v>
      </c>
      <c r="BE1216" s="37" t="s">
        <v>101</v>
      </c>
      <c r="BF1216" s="37" t="s">
        <v>101</v>
      </c>
      <c r="BG1216" s="37" t="s">
        <v>101</v>
      </c>
      <c r="BH1216" s="37" t="s">
        <v>101</v>
      </c>
      <c r="BI1216" s="37" t="s">
        <v>101</v>
      </c>
      <c r="BJ1216" s="37" t="s">
        <v>101</v>
      </c>
      <c r="BK1216" s="37" t="s">
        <v>101</v>
      </c>
      <c r="BL1216" s="37" t="s">
        <v>101</v>
      </c>
      <c r="BM1216" s="37" t="s">
        <v>101</v>
      </c>
    </row>
    <row r="1217" spans="27:65" x14ac:dyDescent="0.3">
      <c r="AA1217" s="24" t="s">
        <v>617</v>
      </c>
      <c r="AB1217" s="25">
        <v>37500</v>
      </c>
      <c r="AC1217" s="25">
        <v>126800</v>
      </c>
      <c r="AD1217" s="26">
        <v>29.5</v>
      </c>
      <c r="AE1217" s="26">
        <v>3.1</v>
      </c>
      <c r="AF1217" s="25">
        <v>13100</v>
      </c>
      <c r="AG1217" s="25">
        <v>126800</v>
      </c>
      <c r="AH1217" s="26">
        <v>10.3</v>
      </c>
      <c r="AI1217" s="26">
        <v>2</v>
      </c>
      <c r="AJ1217" s="25">
        <v>91400</v>
      </c>
      <c r="AK1217" s="25">
        <v>126800</v>
      </c>
      <c r="AL1217" s="26">
        <v>72.099999999999994</v>
      </c>
      <c r="AM1217" s="26">
        <v>3</v>
      </c>
      <c r="BA1217" s="36" t="s">
        <v>636</v>
      </c>
      <c r="BB1217" s="37" t="s">
        <v>101</v>
      </c>
      <c r="BC1217" s="37" t="s">
        <v>101</v>
      </c>
      <c r="BD1217" s="37" t="s">
        <v>101</v>
      </c>
      <c r="BE1217" s="37" t="s">
        <v>101</v>
      </c>
      <c r="BF1217" s="37" t="s">
        <v>101</v>
      </c>
      <c r="BG1217" s="37" t="s">
        <v>101</v>
      </c>
      <c r="BH1217" s="37" t="s">
        <v>101</v>
      </c>
      <c r="BI1217" s="37" t="s">
        <v>101</v>
      </c>
      <c r="BJ1217" s="37" t="s">
        <v>101</v>
      </c>
      <c r="BK1217" s="37" t="s">
        <v>101</v>
      </c>
      <c r="BL1217" s="37" t="s">
        <v>101</v>
      </c>
      <c r="BM1217" s="37" t="s">
        <v>101</v>
      </c>
    </row>
    <row r="1218" spans="27:65" x14ac:dyDescent="0.3">
      <c r="AA1218" s="24" t="s">
        <v>618</v>
      </c>
      <c r="AB1218" s="25">
        <v>75200</v>
      </c>
      <c r="AC1218" s="25">
        <v>201400</v>
      </c>
      <c r="AD1218" s="26">
        <v>37.299999999999997</v>
      </c>
      <c r="AE1218" s="26">
        <v>3.2</v>
      </c>
      <c r="AF1218" s="25">
        <v>18100</v>
      </c>
      <c r="AG1218" s="25">
        <v>201400</v>
      </c>
      <c r="AH1218" s="26">
        <v>9</v>
      </c>
      <c r="AI1218" s="26">
        <v>1.9</v>
      </c>
      <c r="AJ1218" s="25">
        <v>156000</v>
      </c>
      <c r="AK1218" s="25">
        <v>201400</v>
      </c>
      <c r="AL1218" s="26">
        <v>77.5</v>
      </c>
      <c r="AM1218" s="26">
        <v>2.8</v>
      </c>
      <c r="BA1218" s="36" t="s">
        <v>637</v>
      </c>
      <c r="BB1218" s="37" t="s">
        <v>101</v>
      </c>
      <c r="BC1218" s="37" t="s">
        <v>101</v>
      </c>
      <c r="BD1218" s="37" t="s">
        <v>101</v>
      </c>
      <c r="BE1218" s="37" t="s">
        <v>101</v>
      </c>
      <c r="BF1218" s="37" t="s">
        <v>101</v>
      </c>
      <c r="BG1218" s="37" t="s">
        <v>101</v>
      </c>
      <c r="BH1218" s="37" t="s">
        <v>101</v>
      </c>
      <c r="BI1218" s="37" t="s">
        <v>101</v>
      </c>
      <c r="BJ1218" s="37" t="s">
        <v>101</v>
      </c>
      <c r="BK1218" s="37" t="s">
        <v>101</v>
      </c>
      <c r="BL1218" s="37" t="s">
        <v>101</v>
      </c>
      <c r="BM1218" s="37" t="s">
        <v>101</v>
      </c>
    </row>
    <row r="1219" spans="27:65" x14ac:dyDescent="0.3">
      <c r="AA1219" s="24" t="s">
        <v>619</v>
      </c>
      <c r="AB1219" s="25">
        <v>46800</v>
      </c>
      <c r="AC1219" s="25">
        <v>126800</v>
      </c>
      <c r="AD1219" s="26">
        <v>36.9</v>
      </c>
      <c r="AE1219" s="26">
        <v>3.3</v>
      </c>
      <c r="AF1219" s="25">
        <v>7300</v>
      </c>
      <c r="AG1219" s="25">
        <v>126800</v>
      </c>
      <c r="AH1219" s="26">
        <v>5.8</v>
      </c>
      <c r="AI1219" s="26">
        <v>1.6</v>
      </c>
      <c r="AJ1219" s="25">
        <v>99000</v>
      </c>
      <c r="AK1219" s="25">
        <v>126800</v>
      </c>
      <c r="AL1219" s="26">
        <v>78.099999999999994</v>
      </c>
      <c r="AM1219" s="26">
        <v>2.9</v>
      </c>
      <c r="BA1219" s="36" t="s">
        <v>638</v>
      </c>
      <c r="BB1219" s="37" t="s">
        <v>101</v>
      </c>
      <c r="BC1219" s="37" t="s">
        <v>101</v>
      </c>
      <c r="BD1219" s="37" t="s">
        <v>101</v>
      </c>
      <c r="BE1219" s="37" t="s">
        <v>101</v>
      </c>
      <c r="BF1219" s="37" t="s">
        <v>101</v>
      </c>
      <c r="BG1219" s="37" t="s">
        <v>101</v>
      </c>
      <c r="BH1219" s="37" t="s">
        <v>101</v>
      </c>
      <c r="BI1219" s="37" t="s">
        <v>101</v>
      </c>
      <c r="BJ1219" s="37" t="s">
        <v>101</v>
      </c>
      <c r="BK1219" s="37" t="s">
        <v>101</v>
      </c>
      <c r="BL1219" s="37" t="s">
        <v>101</v>
      </c>
      <c r="BM1219" s="37" t="s">
        <v>101</v>
      </c>
    </row>
    <row r="1220" spans="27:65" x14ac:dyDescent="0.3">
      <c r="AA1220" s="24" t="s">
        <v>620</v>
      </c>
      <c r="AB1220" s="25">
        <v>26900</v>
      </c>
      <c r="AC1220" s="25">
        <v>92100</v>
      </c>
      <c r="AD1220" s="26">
        <v>29.3</v>
      </c>
      <c r="AE1220" s="26">
        <v>2.9</v>
      </c>
      <c r="AF1220" s="25">
        <v>7200</v>
      </c>
      <c r="AG1220" s="25">
        <v>92100</v>
      </c>
      <c r="AH1220" s="26">
        <v>7.8</v>
      </c>
      <c r="AI1220" s="26">
        <v>1.7</v>
      </c>
      <c r="AJ1220" s="25">
        <v>69600</v>
      </c>
      <c r="AK1220" s="25">
        <v>92100</v>
      </c>
      <c r="AL1220" s="26">
        <v>75.599999999999994</v>
      </c>
      <c r="AM1220" s="26">
        <v>2.8</v>
      </c>
      <c r="BA1220" s="36" t="s">
        <v>639</v>
      </c>
      <c r="BB1220" s="37" t="s">
        <v>101</v>
      </c>
      <c r="BC1220" s="37" t="s">
        <v>101</v>
      </c>
      <c r="BD1220" s="37" t="s">
        <v>101</v>
      </c>
      <c r="BE1220" s="37" t="s">
        <v>101</v>
      </c>
      <c r="BF1220" s="37" t="s">
        <v>101</v>
      </c>
      <c r="BG1220" s="37" t="s">
        <v>101</v>
      </c>
      <c r="BH1220" s="37" t="s">
        <v>101</v>
      </c>
      <c r="BI1220" s="37" t="s">
        <v>101</v>
      </c>
      <c r="BJ1220" s="37" t="s">
        <v>101</v>
      </c>
      <c r="BK1220" s="37" t="s">
        <v>101</v>
      </c>
      <c r="BL1220" s="37" t="s">
        <v>101</v>
      </c>
      <c r="BM1220" s="37" t="s">
        <v>101</v>
      </c>
    </row>
    <row r="1221" spans="27:65" x14ac:dyDescent="0.3">
      <c r="AA1221" s="24" t="s">
        <v>621</v>
      </c>
      <c r="AB1221" s="25">
        <v>47900</v>
      </c>
      <c r="AC1221" s="25">
        <v>175600</v>
      </c>
      <c r="AD1221" s="26">
        <v>27.3</v>
      </c>
      <c r="AE1221" s="26">
        <v>2.7</v>
      </c>
      <c r="AF1221" s="25">
        <v>15200</v>
      </c>
      <c r="AG1221" s="25">
        <v>175600</v>
      </c>
      <c r="AH1221" s="26">
        <v>8.6</v>
      </c>
      <c r="AI1221" s="26">
        <v>1.7</v>
      </c>
      <c r="AJ1221" s="25">
        <v>122800</v>
      </c>
      <c r="AK1221" s="25">
        <v>175600</v>
      </c>
      <c r="AL1221" s="26">
        <v>70</v>
      </c>
      <c r="AM1221" s="26">
        <v>2.8</v>
      </c>
      <c r="BA1221" s="36" t="s">
        <v>640</v>
      </c>
      <c r="BB1221" s="37" t="s">
        <v>101</v>
      </c>
      <c r="BC1221" s="37" t="s">
        <v>101</v>
      </c>
      <c r="BD1221" s="37" t="s">
        <v>101</v>
      </c>
      <c r="BE1221" s="37" t="s">
        <v>101</v>
      </c>
      <c r="BF1221" s="37" t="s">
        <v>101</v>
      </c>
      <c r="BG1221" s="37" t="s">
        <v>101</v>
      </c>
      <c r="BH1221" s="37" t="s">
        <v>101</v>
      </c>
      <c r="BI1221" s="37" t="s">
        <v>101</v>
      </c>
      <c r="BJ1221" s="37" t="s">
        <v>101</v>
      </c>
      <c r="BK1221" s="37" t="s">
        <v>101</v>
      </c>
      <c r="BL1221" s="37" t="s">
        <v>101</v>
      </c>
      <c r="BM1221" s="37" t="s">
        <v>101</v>
      </c>
    </row>
    <row r="1222" spans="27:65" x14ac:dyDescent="0.3">
      <c r="AA1222" s="24" t="s">
        <v>622</v>
      </c>
      <c r="AB1222" s="25">
        <v>26200</v>
      </c>
      <c r="AC1222" s="25">
        <v>90900</v>
      </c>
      <c r="AD1222" s="26">
        <v>28.9</v>
      </c>
      <c r="AE1222" s="26">
        <v>2.7</v>
      </c>
      <c r="AF1222" s="25">
        <v>11000</v>
      </c>
      <c r="AG1222" s="25">
        <v>90900</v>
      </c>
      <c r="AH1222" s="26">
        <v>12.1</v>
      </c>
      <c r="AI1222" s="26">
        <v>2</v>
      </c>
      <c r="AJ1222" s="25">
        <v>59700</v>
      </c>
      <c r="AK1222" s="25">
        <v>90900</v>
      </c>
      <c r="AL1222" s="26">
        <v>65.7</v>
      </c>
      <c r="AM1222" s="26">
        <v>2.9</v>
      </c>
      <c r="BA1222" s="36" t="s">
        <v>641</v>
      </c>
      <c r="BB1222" s="37" t="s">
        <v>101</v>
      </c>
      <c r="BC1222" s="37" t="s">
        <v>101</v>
      </c>
      <c r="BD1222" s="37" t="s">
        <v>101</v>
      </c>
      <c r="BE1222" s="37" t="s">
        <v>101</v>
      </c>
      <c r="BF1222" s="37" t="s">
        <v>101</v>
      </c>
      <c r="BG1222" s="37" t="s">
        <v>101</v>
      </c>
      <c r="BH1222" s="37" t="s">
        <v>101</v>
      </c>
      <c r="BI1222" s="37" t="s">
        <v>101</v>
      </c>
      <c r="BJ1222" s="37" t="s">
        <v>101</v>
      </c>
      <c r="BK1222" s="37" t="s">
        <v>101</v>
      </c>
      <c r="BL1222" s="37" t="s">
        <v>101</v>
      </c>
      <c r="BM1222" s="37" t="s">
        <v>101</v>
      </c>
    </row>
    <row r="1223" spans="27:65" x14ac:dyDescent="0.3">
      <c r="AA1223" s="24" t="s">
        <v>623</v>
      </c>
      <c r="AB1223" s="25">
        <v>19000</v>
      </c>
      <c r="AC1223" s="25">
        <v>82400</v>
      </c>
      <c r="AD1223" s="26">
        <v>23</v>
      </c>
      <c r="AE1223" s="26">
        <v>2.8</v>
      </c>
      <c r="AF1223" s="25">
        <v>7900</v>
      </c>
      <c r="AG1223" s="25">
        <v>82400</v>
      </c>
      <c r="AH1223" s="26">
        <v>9.6</v>
      </c>
      <c r="AI1223" s="26">
        <v>1.9</v>
      </c>
      <c r="AJ1223" s="25">
        <v>57400</v>
      </c>
      <c r="AK1223" s="25">
        <v>82400</v>
      </c>
      <c r="AL1223" s="26">
        <v>69.7</v>
      </c>
      <c r="AM1223" s="26">
        <v>3</v>
      </c>
      <c r="BA1223" s="36" t="s">
        <v>642</v>
      </c>
      <c r="BB1223" s="37" t="s">
        <v>101</v>
      </c>
      <c r="BC1223" s="37" t="s">
        <v>101</v>
      </c>
      <c r="BD1223" s="37" t="s">
        <v>101</v>
      </c>
      <c r="BE1223" s="37" t="s">
        <v>101</v>
      </c>
      <c r="BF1223" s="37" t="s">
        <v>101</v>
      </c>
      <c r="BG1223" s="37" t="s">
        <v>101</v>
      </c>
      <c r="BH1223" s="37" t="s">
        <v>101</v>
      </c>
      <c r="BI1223" s="37" t="s">
        <v>101</v>
      </c>
      <c r="BJ1223" s="37" t="s">
        <v>101</v>
      </c>
      <c r="BK1223" s="37" t="s">
        <v>101</v>
      </c>
      <c r="BL1223" s="37" t="s">
        <v>101</v>
      </c>
      <c r="BM1223" s="37" t="s">
        <v>101</v>
      </c>
    </row>
    <row r="1224" spans="27:65" x14ac:dyDescent="0.3">
      <c r="AA1224" s="24" t="s">
        <v>624</v>
      </c>
      <c r="AB1224" s="25">
        <v>102100</v>
      </c>
      <c r="AC1224" s="25">
        <v>223400</v>
      </c>
      <c r="AD1224" s="26">
        <v>45.7</v>
      </c>
      <c r="AE1224" s="26">
        <v>4.5</v>
      </c>
      <c r="AF1224" s="25">
        <v>10400</v>
      </c>
      <c r="AG1224" s="25">
        <v>223400</v>
      </c>
      <c r="AH1224" s="26">
        <v>4.5999999999999996</v>
      </c>
      <c r="AI1224" s="26">
        <v>1.9</v>
      </c>
      <c r="AJ1224" s="25">
        <v>181500</v>
      </c>
      <c r="AK1224" s="25">
        <v>223400</v>
      </c>
      <c r="AL1224" s="26">
        <v>81.3</v>
      </c>
      <c r="AM1224" s="26">
        <v>3.5</v>
      </c>
      <c r="BA1224" s="36" t="s">
        <v>1048</v>
      </c>
      <c r="BB1224" s="37" t="s">
        <v>101</v>
      </c>
      <c r="BC1224" s="37" t="s">
        <v>101</v>
      </c>
      <c r="BD1224" s="37" t="s">
        <v>101</v>
      </c>
      <c r="BE1224" s="37" t="s">
        <v>101</v>
      </c>
      <c r="BF1224" s="37" t="s">
        <v>101</v>
      </c>
      <c r="BG1224" s="37" t="s">
        <v>101</v>
      </c>
      <c r="BH1224" s="37" t="s">
        <v>101</v>
      </c>
      <c r="BI1224" s="37" t="s">
        <v>101</v>
      </c>
      <c r="BJ1224" s="37" t="s">
        <v>101</v>
      </c>
      <c r="BK1224" s="37" t="s">
        <v>101</v>
      </c>
      <c r="BL1224" s="37" t="s">
        <v>101</v>
      </c>
      <c r="BM1224" s="37" t="s">
        <v>101</v>
      </c>
    </row>
    <row r="1225" spans="27:65" x14ac:dyDescent="0.3">
      <c r="AA1225" s="24" t="s">
        <v>625</v>
      </c>
      <c r="AB1225" s="25">
        <v>88800</v>
      </c>
      <c r="AC1225" s="25">
        <v>202800</v>
      </c>
      <c r="AD1225" s="26">
        <v>43.8</v>
      </c>
      <c r="AE1225" s="26">
        <v>4.4000000000000004</v>
      </c>
      <c r="AF1225" s="25">
        <v>14800</v>
      </c>
      <c r="AG1225" s="25">
        <v>202800</v>
      </c>
      <c r="AH1225" s="26">
        <v>7.3</v>
      </c>
      <c r="AI1225" s="26">
        <v>2.2999999999999998</v>
      </c>
      <c r="AJ1225" s="25">
        <v>162900</v>
      </c>
      <c r="AK1225" s="25">
        <v>202800</v>
      </c>
      <c r="AL1225" s="26">
        <v>80.3</v>
      </c>
      <c r="AM1225" s="26">
        <v>3.6</v>
      </c>
      <c r="BA1225" s="36" t="s">
        <v>643</v>
      </c>
      <c r="BB1225" s="37" t="s">
        <v>101</v>
      </c>
      <c r="BC1225" s="37" t="s">
        <v>101</v>
      </c>
      <c r="BD1225" s="37" t="s">
        <v>101</v>
      </c>
      <c r="BE1225" s="37" t="s">
        <v>101</v>
      </c>
      <c r="BF1225" s="37" t="s">
        <v>101</v>
      </c>
      <c r="BG1225" s="37" t="s">
        <v>101</v>
      </c>
      <c r="BH1225" s="37" t="s">
        <v>101</v>
      </c>
      <c r="BI1225" s="37" t="s">
        <v>101</v>
      </c>
      <c r="BJ1225" s="37" t="s">
        <v>101</v>
      </c>
      <c r="BK1225" s="37" t="s">
        <v>101</v>
      </c>
      <c r="BL1225" s="37" t="s">
        <v>101</v>
      </c>
      <c r="BM1225" s="37" t="s">
        <v>101</v>
      </c>
    </row>
    <row r="1226" spans="27:65" x14ac:dyDescent="0.3">
      <c r="AA1226" s="24" t="s">
        <v>626</v>
      </c>
      <c r="AB1226" s="25">
        <v>21700</v>
      </c>
      <c r="AC1226" s="25">
        <v>78900</v>
      </c>
      <c r="AD1226" s="26">
        <v>27.5</v>
      </c>
      <c r="AE1226" s="26">
        <v>3</v>
      </c>
      <c r="AF1226" s="25">
        <v>6900</v>
      </c>
      <c r="AG1226" s="25">
        <v>78900</v>
      </c>
      <c r="AH1226" s="26">
        <v>8.6999999999999993</v>
      </c>
      <c r="AI1226" s="26">
        <v>1.9</v>
      </c>
      <c r="AJ1226" s="25">
        <v>57500</v>
      </c>
      <c r="AK1226" s="25">
        <v>78900</v>
      </c>
      <c r="AL1226" s="26">
        <v>72.8</v>
      </c>
      <c r="AM1226" s="26">
        <v>3</v>
      </c>
      <c r="BA1226" s="36" t="s">
        <v>644</v>
      </c>
      <c r="BB1226" s="37" t="s">
        <v>101</v>
      </c>
      <c r="BC1226" s="37" t="s">
        <v>101</v>
      </c>
      <c r="BD1226" s="37" t="s">
        <v>101</v>
      </c>
      <c r="BE1226" s="37" t="s">
        <v>101</v>
      </c>
      <c r="BF1226" s="37" t="s">
        <v>101</v>
      </c>
      <c r="BG1226" s="37" t="s">
        <v>101</v>
      </c>
      <c r="BH1226" s="37" t="s">
        <v>101</v>
      </c>
      <c r="BI1226" s="37" t="s">
        <v>101</v>
      </c>
      <c r="BJ1226" s="37" t="s">
        <v>101</v>
      </c>
      <c r="BK1226" s="37" t="s">
        <v>101</v>
      </c>
      <c r="BL1226" s="37" t="s">
        <v>101</v>
      </c>
      <c r="BM1226" s="37" t="s">
        <v>101</v>
      </c>
    </row>
    <row r="1227" spans="27:65" x14ac:dyDescent="0.3">
      <c r="AA1227" s="24" t="s">
        <v>627</v>
      </c>
      <c r="AB1227" s="25">
        <v>53900</v>
      </c>
      <c r="AC1227" s="25">
        <v>130100</v>
      </c>
      <c r="AD1227" s="26">
        <v>41.4</v>
      </c>
      <c r="AE1227" s="26">
        <v>3.4</v>
      </c>
      <c r="AF1227" s="25">
        <v>7500</v>
      </c>
      <c r="AG1227" s="25">
        <v>130100</v>
      </c>
      <c r="AH1227" s="26">
        <v>5.8</v>
      </c>
      <c r="AI1227" s="26">
        <v>1.6</v>
      </c>
      <c r="AJ1227" s="25">
        <v>102300</v>
      </c>
      <c r="AK1227" s="25">
        <v>130100</v>
      </c>
      <c r="AL1227" s="26">
        <v>78.599999999999994</v>
      </c>
      <c r="AM1227" s="26">
        <v>2.8</v>
      </c>
      <c r="BA1227" s="36" t="s">
        <v>1061</v>
      </c>
      <c r="BB1227" s="37" t="s">
        <v>101</v>
      </c>
      <c r="BC1227" s="37" t="s">
        <v>101</v>
      </c>
      <c r="BD1227" s="37" t="s">
        <v>101</v>
      </c>
      <c r="BE1227" s="37" t="s">
        <v>101</v>
      </c>
      <c r="BF1227" s="37" t="s">
        <v>101</v>
      </c>
      <c r="BG1227" s="37" t="s">
        <v>101</v>
      </c>
      <c r="BH1227" s="37" t="s">
        <v>101</v>
      </c>
      <c r="BI1227" s="37" t="s">
        <v>101</v>
      </c>
      <c r="BJ1227" s="37" t="s">
        <v>101</v>
      </c>
      <c r="BK1227" s="37" t="s">
        <v>101</v>
      </c>
      <c r="BL1227" s="37" t="s">
        <v>101</v>
      </c>
      <c r="BM1227" s="37" t="s">
        <v>101</v>
      </c>
    </row>
    <row r="1228" spans="27:65" x14ac:dyDescent="0.3">
      <c r="AA1228" s="24" t="s">
        <v>628</v>
      </c>
      <c r="AB1228" s="25">
        <v>91900</v>
      </c>
      <c r="AC1228" s="25">
        <v>292700</v>
      </c>
      <c r="AD1228" s="26">
        <v>31.4</v>
      </c>
      <c r="AE1228" s="26">
        <v>2.9</v>
      </c>
      <c r="AF1228" s="25">
        <v>22500</v>
      </c>
      <c r="AG1228" s="25">
        <v>292700</v>
      </c>
      <c r="AH1228" s="26">
        <v>7.7</v>
      </c>
      <c r="AI1228" s="26">
        <v>1.7</v>
      </c>
      <c r="AJ1228" s="25">
        <v>219400</v>
      </c>
      <c r="AK1228" s="25">
        <v>292700</v>
      </c>
      <c r="AL1228" s="26">
        <v>75</v>
      </c>
      <c r="AM1228" s="26">
        <v>2.7</v>
      </c>
      <c r="BA1228" s="36" t="s">
        <v>645</v>
      </c>
      <c r="BB1228" s="37" t="s">
        <v>101</v>
      </c>
      <c r="BC1228" s="37" t="s">
        <v>101</v>
      </c>
      <c r="BD1228" s="37" t="s">
        <v>101</v>
      </c>
      <c r="BE1228" s="37" t="s">
        <v>101</v>
      </c>
      <c r="BF1228" s="37" t="s">
        <v>101</v>
      </c>
      <c r="BG1228" s="37" t="s">
        <v>101</v>
      </c>
      <c r="BH1228" s="37" t="s">
        <v>101</v>
      </c>
      <c r="BI1228" s="37" t="s">
        <v>101</v>
      </c>
      <c r="BJ1228" s="37" t="s">
        <v>101</v>
      </c>
      <c r="BK1228" s="37" t="s">
        <v>101</v>
      </c>
      <c r="BL1228" s="37" t="s">
        <v>101</v>
      </c>
      <c r="BM1228" s="37" t="s">
        <v>101</v>
      </c>
    </row>
    <row r="1229" spans="27:65" x14ac:dyDescent="0.3">
      <c r="AA1229" s="24" t="s">
        <v>629</v>
      </c>
      <c r="AB1229" s="25">
        <v>59900</v>
      </c>
      <c r="AC1229" s="25">
        <v>174600</v>
      </c>
      <c r="AD1229" s="26">
        <v>34.299999999999997</v>
      </c>
      <c r="AE1229" s="26">
        <v>3.4</v>
      </c>
      <c r="AF1229" s="25">
        <v>21000</v>
      </c>
      <c r="AG1229" s="25">
        <v>174600</v>
      </c>
      <c r="AH1229" s="26">
        <v>12</v>
      </c>
      <c r="AI1229" s="26">
        <v>2.2999999999999998</v>
      </c>
      <c r="AJ1229" s="25">
        <v>124000</v>
      </c>
      <c r="AK1229" s="25">
        <v>174600</v>
      </c>
      <c r="AL1229" s="26">
        <v>71</v>
      </c>
      <c r="AM1229" s="26">
        <v>3.2</v>
      </c>
      <c r="BA1229" s="36" t="s">
        <v>646</v>
      </c>
      <c r="BB1229" s="37" t="s">
        <v>101</v>
      </c>
      <c r="BC1229" s="37" t="s">
        <v>101</v>
      </c>
      <c r="BD1229" s="37" t="s">
        <v>101</v>
      </c>
      <c r="BE1229" s="37" t="s">
        <v>101</v>
      </c>
      <c r="BF1229" s="37" t="s">
        <v>101</v>
      </c>
      <c r="BG1229" s="37" t="s">
        <v>101</v>
      </c>
      <c r="BH1229" s="37" t="s">
        <v>101</v>
      </c>
      <c r="BI1229" s="37" t="s">
        <v>101</v>
      </c>
      <c r="BJ1229" s="37" t="s">
        <v>101</v>
      </c>
      <c r="BK1229" s="37" t="s">
        <v>101</v>
      </c>
      <c r="BL1229" s="37" t="s">
        <v>101</v>
      </c>
      <c r="BM1229" s="37" t="s">
        <v>101</v>
      </c>
    </row>
    <row r="1230" spans="27:65" x14ac:dyDescent="0.3">
      <c r="AA1230" s="24" t="s">
        <v>630</v>
      </c>
      <c r="AB1230" s="25">
        <v>46300</v>
      </c>
      <c r="AC1230" s="25">
        <v>116000</v>
      </c>
      <c r="AD1230" s="26">
        <v>39.9</v>
      </c>
      <c r="AE1230" s="26">
        <v>3.3</v>
      </c>
      <c r="AF1230" s="25">
        <v>9800</v>
      </c>
      <c r="AG1230" s="25">
        <v>116000</v>
      </c>
      <c r="AH1230" s="26">
        <v>8.4</v>
      </c>
      <c r="AI1230" s="26">
        <v>1.9</v>
      </c>
      <c r="AJ1230" s="25">
        <v>86200</v>
      </c>
      <c r="AK1230" s="25">
        <v>116000</v>
      </c>
      <c r="AL1230" s="26">
        <v>74.400000000000006</v>
      </c>
      <c r="AM1230" s="26">
        <v>2.9</v>
      </c>
      <c r="BA1230" s="36" t="s">
        <v>647</v>
      </c>
      <c r="BB1230" s="37" t="s">
        <v>101</v>
      </c>
      <c r="BC1230" s="37" t="s">
        <v>101</v>
      </c>
      <c r="BD1230" s="37" t="s">
        <v>101</v>
      </c>
      <c r="BE1230" s="37" t="s">
        <v>101</v>
      </c>
      <c r="BF1230" s="37" t="s">
        <v>101</v>
      </c>
      <c r="BG1230" s="37" t="s">
        <v>101</v>
      </c>
      <c r="BH1230" s="37" t="s">
        <v>101</v>
      </c>
      <c r="BI1230" s="37" t="s">
        <v>101</v>
      </c>
      <c r="BJ1230" s="37" t="s">
        <v>101</v>
      </c>
      <c r="BK1230" s="37" t="s">
        <v>101</v>
      </c>
      <c r="BL1230" s="37" t="s">
        <v>101</v>
      </c>
      <c r="BM1230" s="37" t="s">
        <v>101</v>
      </c>
    </row>
    <row r="1231" spans="27:65" x14ac:dyDescent="0.3">
      <c r="AA1231" s="24" t="s">
        <v>631</v>
      </c>
      <c r="AB1231" s="25">
        <v>151100</v>
      </c>
      <c r="AC1231" s="25">
        <v>378700</v>
      </c>
      <c r="AD1231" s="26">
        <v>39.9</v>
      </c>
      <c r="AE1231" s="26">
        <v>3</v>
      </c>
      <c r="AF1231" s="25">
        <v>42200</v>
      </c>
      <c r="AG1231" s="25">
        <v>378700</v>
      </c>
      <c r="AH1231" s="26">
        <v>11.1</v>
      </c>
      <c r="AI1231" s="26">
        <v>1.9</v>
      </c>
      <c r="AJ1231" s="25">
        <v>275300</v>
      </c>
      <c r="AK1231" s="25">
        <v>378700</v>
      </c>
      <c r="AL1231" s="26">
        <v>72.7</v>
      </c>
      <c r="AM1231" s="26">
        <v>2.7</v>
      </c>
      <c r="BA1231" s="36" t="s">
        <v>648</v>
      </c>
      <c r="BB1231" s="37" t="s">
        <v>101</v>
      </c>
      <c r="BC1231" s="37" t="s">
        <v>101</v>
      </c>
      <c r="BD1231" s="37" t="s">
        <v>101</v>
      </c>
      <c r="BE1231" s="37" t="s">
        <v>101</v>
      </c>
      <c r="BF1231" s="37" t="s">
        <v>101</v>
      </c>
      <c r="BG1231" s="37" t="s">
        <v>101</v>
      </c>
      <c r="BH1231" s="37" t="s">
        <v>101</v>
      </c>
      <c r="BI1231" s="37" t="s">
        <v>101</v>
      </c>
      <c r="BJ1231" s="37" t="s">
        <v>101</v>
      </c>
      <c r="BK1231" s="37" t="s">
        <v>101</v>
      </c>
      <c r="BL1231" s="37" t="s">
        <v>101</v>
      </c>
      <c r="BM1231" s="37" t="s">
        <v>101</v>
      </c>
    </row>
    <row r="1232" spans="27:65" x14ac:dyDescent="0.3">
      <c r="AA1232" s="24" t="s">
        <v>632</v>
      </c>
      <c r="AB1232" s="25">
        <v>38700</v>
      </c>
      <c r="AC1232" s="25">
        <v>140900</v>
      </c>
      <c r="AD1232" s="26">
        <v>27.5</v>
      </c>
      <c r="AE1232" s="26">
        <v>2.9</v>
      </c>
      <c r="AF1232" s="25">
        <v>18500</v>
      </c>
      <c r="AG1232" s="25">
        <v>140900</v>
      </c>
      <c r="AH1232" s="26">
        <v>13.1</v>
      </c>
      <c r="AI1232" s="26">
        <v>2.2000000000000002</v>
      </c>
      <c r="AJ1232" s="25">
        <v>94300</v>
      </c>
      <c r="AK1232" s="25">
        <v>140900</v>
      </c>
      <c r="AL1232" s="26">
        <v>66.900000000000006</v>
      </c>
      <c r="AM1232" s="26">
        <v>3.1</v>
      </c>
      <c r="BA1232" s="36" t="s">
        <v>649</v>
      </c>
      <c r="BB1232" s="37" t="s">
        <v>101</v>
      </c>
      <c r="BC1232" s="37" t="s">
        <v>101</v>
      </c>
      <c r="BD1232" s="37" t="s">
        <v>101</v>
      </c>
      <c r="BE1232" s="37" t="s">
        <v>101</v>
      </c>
      <c r="BF1232" s="37" t="s">
        <v>101</v>
      </c>
      <c r="BG1232" s="37" t="s">
        <v>101</v>
      </c>
      <c r="BH1232" s="37" t="s">
        <v>101</v>
      </c>
      <c r="BI1232" s="37" t="s">
        <v>101</v>
      </c>
      <c r="BJ1232" s="37" t="s">
        <v>101</v>
      </c>
      <c r="BK1232" s="37" t="s">
        <v>101</v>
      </c>
      <c r="BL1232" s="37" t="s">
        <v>101</v>
      </c>
      <c r="BM1232" s="37" t="s">
        <v>101</v>
      </c>
    </row>
    <row r="1233" spans="27:65" x14ac:dyDescent="0.3">
      <c r="AA1233" s="24" t="s">
        <v>633</v>
      </c>
      <c r="AB1233" s="25">
        <v>33300</v>
      </c>
      <c r="AC1233" s="25">
        <v>132000</v>
      </c>
      <c r="AD1233" s="26">
        <v>25.2</v>
      </c>
      <c r="AE1233" s="26">
        <v>2.8</v>
      </c>
      <c r="AF1233" s="25">
        <v>15700</v>
      </c>
      <c r="AG1233" s="25">
        <v>132000</v>
      </c>
      <c r="AH1233" s="26">
        <v>11.9</v>
      </c>
      <c r="AI1233" s="26">
        <v>2.1</v>
      </c>
      <c r="AJ1233" s="25">
        <v>89700</v>
      </c>
      <c r="AK1233" s="25">
        <v>132000</v>
      </c>
      <c r="AL1233" s="26">
        <v>68</v>
      </c>
      <c r="AM1233" s="26">
        <v>3</v>
      </c>
      <c r="BA1233" s="36" t="s">
        <v>650</v>
      </c>
      <c r="BB1233" s="37" t="s">
        <v>101</v>
      </c>
      <c r="BC1233" s="37" t="s">
        <v>101</v>
      </c>
      <c r="BD1233" s="37" t="s">
        <v>101</v>
      </c>
      <c r="BE1233" s="37" t="s">
        <v>101</v>
      </c>
      <c r="BF1233" s="37" t="s">
        <v>101</v>
      </c>
      <c r="BG1233" s="37" t="s">
        <v>101</v>
      </c>
      <c r="BH1233" s="37" t="s">
        <v>101</v>
      </c>
      <c r="BI1233" s="37" t="s">
        <v>101</v>
      </c>
      <c r="BJ1233" s="37" t="s">
        <v>101</v>
      </c>
      <c r="BK1233" s="37" t="s">
        <v>101</v>
      </c>
      <c r="BL1233" s="37" t="s">
        <v>101</v>
      </c>
      <c r="BM1233" s="37" t="s">
        <v>101</v>
      </c>
    </row>
    <row r="1234" spans="27:65" x14ac:dyDescent="0.3">
      <c r="AA1234" s="24" t="s">
        <v>634</v>
      </c>
      <c r="AB1234" s="25">
        <v>50300</v>
      </c>
      <c r="AC1234" s="25">
        <v>162800</v>
      </c>
      <c r="AD1234" s="26">
        <v>30.9</v>
      </c>
      <c r="AE1234" s="26">
        <v>3.1</v>
      </c>
      <c r="AF1234" s="25">
        <v>16900</v>
      </c>
      <c r="AG1234" s="25">
        <v>162800</v>
      </c>
      <c r="AH1234" s="26">
        <v>10.4</v>
      </c>
      <c r="AI1234" s="26">
        <v>2</v>
      </c>
      <c r="AJ1234" s="25">
        <v>111400</v>
      </c>
      <c r="AK1234" s="25">
        <v>162800</v>
      </c>
      <c r="AL1234" s="26">
        <v>68.400000000000006</v>
      </c>
      <c r="AM1234" s="26">
        <v>3.1</v>
      </c>
      <c r="BA1234" s="36" t="s">
        <v>651</v>
      </c>
      <c r="BB1234" s="37" t="s">
        <v>101</v>
      </c>
      <c r="BC1234" s="37" t="s">
        <v>101</v>
      </c>
      <c r="BD1234" s="37" t="s">
        <v>101</v>
      </c>
      <c r="BE1234" s="37" t="s">
        <v>101</v>
      </c>
      <c r="BF1234" s="37" t="s">
        <v>101</v>
      </c>
      <c r="BG1234" s="37" t="s">
        <v>101</v>
      </c>
      <c r="BH1234" s="37" t="s">
        <v>101</v>
      </c>
      <c r="BI1234" s="37" t="s">
        <v>101</v>
      </c>
      <c r="BJ1234" s="37" t="s">
        <v>101</v>
      </c>
      <c r="BK1234" s="37" t="s">
        <v>101</v>
      </c>
      <c r="BL1234" s="37" t="s">
        <v>101</v>
      </c>
      <c r="BM1234" s="37" t="s">
        <v>101</v>
      </c>
    </row>
    <row r="1235" spans="27:65" x14ac:dyDescent="0.3">
      <c r="AA1235" s="24" t="s">
        <v>635</v>
      </c>
      <c r="AB1235" s="25">
        <v>74400</v>
      </c>
      <c r="AC1235" s="25">
        <v>174000</v>
      </c>
      <c r="AD1235" s="26">
        <v>42.8</v>
      </c>
      <c r="AE1235" s="26">
        <v>3.2</v>
      </c>
      <c r="AF1235" s="25">
        <v>9100</v>
      </c>
      <c r="AG1235" s="25">
        <v>174000</v>
      </c>
      <c r="AH1235" s="26">
        <v>5.2</v>
      </c>
      <c r="AI1235" s="26">
        <v>1.4</v>
      </c>
      <c r="AJ1235" s="25">
        <v>137400</v>
      </c>
      <c r="AK1235" s="25">
        <v>174000</v>
      </c>
      <c r="AL1235" s="26">
        <v>79</v>
      </c>
      <c r="AM1235" s="26">
        <v>2.6</v>
      </c>
      <c r="BA1235" s="36" t="s">
        <v>652</v>
      </c>
      <c r="BB1235" s="37" t="s">
        <v>101</v>
      </c>
      <c r="BC1235" s="37" t="s">
        <v>101</v>
      </c>
      <c r="BD1235" s="37" t="s">
        <v>101</v>
      </c>
      <c r="BE1235" s="37" t="s">
        <v>101</v>
      </c>
      <c r="BF1235" s="37" t="s">
        <v>101</v>
      </c>
      <c r="BG1235" s="37" t="s">
        <v>101</v>
      </c>
      <c r="BH1235" s="37" t="s">
        <v>101</v>
      </c>
      <c r="BI1235" s="37" t="s">
        <v>101</v>
      </c>
      <c r="BJ1235" s="37" t="s">
        <v>101</v>
      </c>
      <c r="BK1235" s="37" t="s">
        <v>101</v>
      </c>
      <c r="BL1235" s="37" t="s">
        <v>101</v>
      </c>
      <c r="BM1235" s="37" t="s">
        <v>101</v>
      </c>
    </row>
    <row r="1236" spans="27:65" x14ac:dyDescent="0.3">
      <c r="AA1236" s="24" t="s">
        <v>636</v>
      </c>
      <c r="AB1236" s="25">
        <v>36200</v>
      </c>
      <c r="AC1236" s="25">
        <v>138400</v>
      </c>
      <c r="AD1236" s="26">
        <v>26.2</v>
      </c>
      <c r="AE1236" s="26">
        <v>2.7</v>
      </c>
      <c r="AF1236" s="25">
        <v>15100</v>
      </c>
      <c r="AG1236" s="25">
        <v>138400</v>
      </c>
      <c r="AH1236" s="26">
        <v>10.9</v>
      </c>
      <c r="AI1236" s="26">
        <v>1.9</v>
      </c>
      <c r="AJ1236" s="25">
        <v>95600</v>
      </c>
      <c r="AK1236" s="25">
        <v>138400</v>
      </c>
      <c r="AL1236" s="26">
        <v>69.099999999999994</v>
      </c>
      <c r="AM1236" s="26">
        <v>2.9</v>
      </c>
      <c r="BA1236" s="36" t="s">
        <v>653</v>
      </c>
      <c r="BB1236" s="37" t="s">
        <v>101</v>
      </c>
      <c r="BC1236" s="37" t="s">
        <v>101</v>
      </c>
      <c r="BD1236" s="37" t="s">
        <v>101</v>
      </c>
      <c r="BE1236" s="37" t="s">
        <v>101</v>
      </c>
      <c r="BF1236" s="37" t="s">
        <v>101</v>
      </c>
      <c r="BG1236" s="37" t="s">
        <v>101</v>
      </c>
      <c r="BH1236" s="37" t="s">
        <v>101</v>
      </c>
      <c r="BI1236" s="37" t="s">
        <v>101</v>
      </c>
      <c r="BJ1236" s="37" t="s">
        <v>101</v>
      </c>
      <c r="BK1236" s="37" t="s">
        <v>101</v>
      </c>
      <c r="BL1236" s="37" t="s">
        <v>101</v>
      </c>
      <c r="BM1236" s="37" t="s">
        <v>101</v>
      </c>
    </row>
    <row r="1237" spans="27:65" x14ac:dyDescent="0.3">
      <c r="AA1237" s="24" t="s">
        <v>637</v>
      </c>
      <c r="AB1237" s="25">
        <v>74600</v>
      </c>
      <c r="AC1237" s="25">
        <v>147600</v>
      </c>
      <c r="AD1237" s="26">
        <v>50.6</v>
      </c>
      <c r="AE1237" s="26">
        <v>3.2</v>
      </c>
      <c r="AF1237" s="25">
        <v>6500</v>
      </c>
      <c r="AG1237" s="25">
        <v>147600</v>
      </c>
      <c r="AH1237" s="26">
        <v>4.4000000000000004</v>
      </c>
      <c r="AI1237" s="26">
        <v>1.3</v>
      </c>
      <c r="AJ1237" s="25">
        <v>121300</v>
      </c>
      <c r="AK1237" s="25">
        <v>147600</v>
      </c>
      <c r="AL1237" s="26">
        <v>82.2</v>
      </c>
      <c r="AM1237" s="26">
        <v>2.4</v>
      </c>
      <c r="BA1237" s="36" t="s">
        <v>654</v>
      </c>
      <c r="BB1237" s="37" t="s">
        <v>101</v>
      </c>
      <c r="BC1237" s="37" t="s">
        <v>101</v>
      </c>
      <c r="BD1237" s="37" t="s">
        <v>101</v>
      </c>
      <c r="BE1237" s="37" t="s">
        <v>101</v>
      </c>
      <c r="BF1237" s="37" t="s">
        <v>101</v>
      </c>
      <c r="BG1237" s="37" t="s">
        <v>101</v>
      </c>
      <c r="BH1237" s="37" t="s">
        <v>101</v>
      </c>
      <c r="BI1237" s="37" t="s">
        <v>101</v>
      </c>
      <c r="BJ1237" s="37" t="s">
        <v>101</v>
      </c>
      <c r="BK1237" s="37" t="s">
        <v>101</v>
      </c>
      <c r="BL1237" s="37" t="s">
        <v>101</v>
      </c>
      <c r="BM1237" s="37" t="s">
        <v>101</v>
      </c>
    </row>
    <row r="1238" spans="27:65" x14ac:dyDescent="0.3">
      <c r="AA1238" s="24" t="s">
        <v>638</v>
      </c>
      <c r="AB1238" s="25">
        <v>54100</v>
      </c>
      <c r="AC1238" s="25">
        <v>202000</v>
      </c>
      <c r="AD1238" s="26">
        <v>26.8</v>
      </c>
      <c r="AE1238" s="26">
        <v>3</v>
      </c>
      <c r="AF1238" s="25">
        <v>15300</v>
      </c>
      <c r="AG1238" s="25">
        <v>202000</v>
      </c>
      <c r="AH1238" s="26">
        <v>7.6</v>
      </c>
      <c r="AI1238" s="26">
        <v>1.8</v>
      </c>
      <c r="AJ1238" s="25">
        <v>150500</v>
      </c>
      <c r="AK1238" s="25">
        <v>202000</v>
      </c>
      <c r="AL1238" s="26">
        <v>74.5</v>
      </c>
      <c r="AM1238" s="26">
        <v>3</v>
      </c>
      <c r="BA1238" s="36" t="s">
        <v>655</v>
      </c>
      <c r="BB1238" s="37" t="s">
        <v>101</v>
      </c>
      <c r="BC1238" s="37" t="s">
        <v>101</v>
      </c>
      <c r="BD1238" s="37" t="s">
        <v>101</v>
      </c>
      <c r="BE1238" s="37" t="s">
        <v>101</v>
      </c>
      <c r="BF1238" s="37" t="s">
        <v>101</v>
      </c>
      <c r="BG1238" s="37" t="s">
        <v>101</v>
      </c>
      <c r="BH1238" s="37" t="s">
        <v>101</v>
      </c>
      <c r="BI1238" s="37" t="s">
        <v>101</v>
      </c>
      <c r="BJ1238" s="37" t="s">
        <v>101</v>
      </c>
      <c r="BK1238" s="37" t="s">
        <v>101</v>
      </c>
      <c r="BL1238" s="37" t="s">
        <v>101</v>
      </c>
      <c r="BM1238" s="37" t="s">
        <v>101</v>
      </c>
    </row>
    <row r="1239" spans="27:65" x14ac:dyDescent="0.3">
      <c r="AA1239" s="24" t="s">
        <v>639</v>
      </c>
      <c r="AB1239" s="25">
        <v>240500</v>
      </c>
      <c r="AC1239" s="25">
        <v>724800</v>
      </c>
      <c r="AD1239" s="26">
        <v>33.200000000000003</v>
      </c>
      <c r="AE1239" s="26">
        <v>2.2999999999999998</v>
      </c>
      <c r="AF1239" s="25">
        <v>48700</v>
      </c>
      <c r="AG1239" s="25">
        <v>724800</v>
      </c>
      <c r="AH1239" s="26">
        <v>6.7</v>
      </c>
      <c r="AI1239" s="26">
        <v>1.2</v>
      </c>
      <c r="AJ1239" s="25">
        <v>550500</v>
      </c>
      <c r="AK1239" s="25">
        <v>724800</v>
      </c>
      <c r="AL1239" s="26">
        <v>75.900000000000006</v>
      </c>
      <c r="AM1239" s="26">
        <v>2.1</v>
      </c>
      <c r="BA1239" s="36" t="s">
        <v>656</v>
      </c>
      <c r="BB1239" s="37" t="s">
        <v>101</v>
      </c>
      <c r="BC1239" s="37" t="s">
        <v>101</v>
      </c>
      <c r="BD1239" s="37" t="s">
        <v>101</v>
      </c>
      <c r="BE1239" s="37" t="s">
        <v>101</v>
      </c>
      <c r="BF1239" s="37" t="s">
        <v>101</v>
      </c>
      <c r="BG1239" s="37" t="s">
        <v>101</v>
      </c>
      <c r="BH1239" s="37" t="s">
        <v>101</v>
      </c>
      <c r="BI1239" s="37" t="s">
        <v>101</v>
      </c>
      <c r="BJ1239" s="37" t="s">
        <v>101</v>
      </c>
      <c r="BK1239" s="37" t="s">
        <v>101</v>
      </c>
      <c r="BL1239" s="37" t="s">
        <v>101</v>
      </c>
      <c r="BM1239" s="37" t="s">
        <v>101</v>
      </c>
    </row>
    <row r="1240" spans="27:65" x14ac:dyDescent="0.3">
      <c r="AA1240" s="24" t="s">
        <v>640</v>
      </c>
      <c r="AB1240" s="25">
        <v>21600</v>
      </c>
      <c r="AC1240" s="25">
        <v>92400</v>
      </c>
      <c r="AD1240" s="26">
        <v>23.4</v>
      </c>
      <c r="AE1240" s="26">
        <v>2.9</v>
      </c>
      <c r="AF1240" s="25">
        <v>11600</v>
      </c>
      <c r="AG1240" s="25">
        <v>92400</v>
      </c>
      <c r="AH1240" s="26">
        <v>12.5</v>
      </c>
      <c r="AI1240" s="26">
        <v>2.2000000000000002</v>
      </c>
      <c r="AJ1240" s="25">
        <v>61800</v>
      </c>
      <c r="AK1240" s="25">
        <v>92400</v>
      </c>
      <c r="AL1240" s="26">
        <v>66.900000000000006</v>
      </c>
      <c r="AM1240" s="26">
        <v>3.2</v>
      </c>
      <c r="BA1240" s="36" t="s">
        <v>657</v>
      </c>
      <c r="BB1240" s="37" t="s">
        <v>101</v>
      </c>
      <c r="BC1240" s="37" t="s">
        <v>101</v>
      </c>
      <c r="BD1240" s="37" t="s">
        <v>101</v>
      </c>
      <c r="BE1240" s="37" t="s">
        <v>101</v>
      </c>
      <c r="BF1240" s="37" t="s">
        <v>101</v>
      </c>
      <c r="BG1240" s="37" t="s">
        <v>101</v>
      </c>
      <c r="BH1240" s="37" t="s">
        <v>101</v>
      </c>
      <c r="BI1240" s="37" t="s">
        <v>101</v>
      </c>
      <c r="BJ1240" s="37" t="s">
        <v>101</v>
      </c>
      <c r="BK1240" s="37" t="s">
        <v>101</v>
      </c>
      <c r="BL1240" s="37" t="s">
        <v>101</v>
      </c>
      <c r="BM1240" s="37" t="s">
        <v>101</v>
      </c>
    </row>
    <row r="1241" spans="27:65" x14ac:dyDescent="0.3">
      <c r="AA1241" s="24" t="s">
        <v>641</v>
      </c>
      <c r="AB1241" s="25">
        <v>113300</v>
      </c>
      <c r="AC1241" s="25">
        <v>323600</v>
      </c>
      <c r="AD1241" s="26">
        <v>35</v>
      </c>
      <c r="AE1241" s="26">
        <v>3</v>
      </c>
      <c r="AF1241" s="25">
        <v>42500</v>
      </c>
      <c r="AG1241" s="25">
        <v>323600</v>
      </c>
      <c r="AH1241" s="26">
        <v>13.1</v>
      </c>
      <c r="AI1241" s="26">
        <v>2.1</v>
      </c>
      <c r="AJ1241" s="25">
        <v>232100</v>
      </c>
      <c r="AK1241" s="25">
        <v>323600</v>
      </c>
      <c r="AL1241" s="26">
        <v>71.7</v>
      </c>
      <c r="AM1241" s="26">
        <v>2.8</v>
      </c>
      <c r="BA1241" s="36" t="s">
        <v>658</v>
      </c>
      <c r="BB1241" s="37" t="s">
        <v>101</v>
      </c>
      <c r="BC1241" s="37" t="s">
        <v>101</v>
      </c>
      <c r="BD1241" s="37" t="s">
        <v>101</v>
      </c>
      <c r="BE1241" s="37" t="s">
        <v>101</v>
      </c>
      <c r="BF1241" s="37" t="s">
        <v>101</v>
      </c>
      <c r="BG1241" s="37" t="s">
        <v>101</v>
      </c>
      <c r="BH1241" s="37" t="s">
        <v>101</v>
      </c>
      <c r="BI1241" s="37" t="s">
        <v>101</v>
      </c>
      <c r="BJ1241" s="37" t="s">
        <v>101</v>
      </c>
      <c r="BK1241" s="37" t="s">
        <v>101</v>
      </c>
      <c r="BL1241" s="37" t="s">
        <v>101</v>
      </c>
      <c r="BM1241" s="37" t="s">
        <v>101</v>
      </c>
    </row>
    <row r="1242" spans="27:65" x14ac:dyDescent="0.3">
      <c r="AA1242" s="24" t="s">
        <v>642</v>
      </c>
      <c r="AB1242" s="25">
        <v>52600</v>
      </c>
      <c r="AC1242" s="25">
        <v>161200</v>
      </c>
      <c r="AD1242" s="26">
        <v>32.6</v>
      </c>
      <c r="AE1242" s="26">
        <v>3.1</v>
      </c>
      <c r="AF1242" s="25">
        <v>15500</v>
      </c>
      <c r="AG1242" s="25">
        <v>161200</v>
      </c>
      <c r="AH1242" s="26">
        <v>9.6</v>
      </c>
      <c r="AI1242" s="26">
        <v>1.9</v>
      </c>
      <c r="AJ1242" s="25">
        <v>120600</v>
      </c>
      <c r="AK1242" s="25">
        <v>161200</v>
      </c>
      <c r="AL1242" s="26">
        <v>74.8</v>
      </c>
      <c r="AM1242" s="26">
        <v>2.8</v>
      </c>
      <c r="BA1242" s="36" t="s">
        <v>659</v>
      </c>
      <c r="BB1242" s="37" t="s">
        <v>101</v>
      </c>
      <c r="BC1242" s="37" t="s">
        <v>101</v>
      </c>
      <c r="BD1242" s="37" t="s">
        <v>101</v>
      </c>
      <c r="BE1242" s="37" t="s">
        <v>101</v>
      </c>
      <c r="BF1242" s="37" t="s">
        <v>101</v>
      </c>
      <c r="BG1242" s="37" t="s">
        <v>101</v>
      </c>
      <c r="BH1242" s="37" t="s">
        <v>101</v>
      </c>
      <c r="BI1242" s="37" t="s">
        <v>101</v>
      </c>
      <c r="BJ1242" s="37" t="s">
        <v>101</v>
      </c>
      <c r="BK1242" s="37" t="s">
        <v>101</v>
      </c>
      <c r="BL1242" s="37" t="s">
        <v>101</v>
      </c>
      <c r="BM1242" s="37" t="s">
        <v>101</v>
      </c>
    </row>
    <row r="1243" spans="27:65" x14ac:dyDescent="0.3">
      <c r="AA1243" s="24" t="s">
        <v>1031</v>
      </c>
      <c r="AB1243" s="25">
        <v>29200</v>
      </c>
      <c r="AC1243" s="25">
        <v>110400</v>
      </c>
      <c r="AD1243" s="26">
        <v>26.5</v>
      </c>
      <c r="AE1243" s="26">
        <v>3</v>
      </c>
      <c r="AF1243" s="25">
        <v>13700</v>
      </c>
      <c r="AG1243" s="25">
        <v>110400</v>
      </c>
      <c r="AH1243" s="26">
        <v>12.4</v>
      </c>
      <c r="AI1243" s="26">
        <v>2.2000000000000002</v>
      </c>
      <c r="AJ1243" s="25">
        <v>77700</v>
      </c>
      <c r="AK1243" s="25">
        <v>110400</v>
      </c>
      <c r="AL1243" s="26">
        <v>70.400000000000006</v>
      </c>
      <c r="AM1243" s="26">
        <v>3.1</v>
      </c>
      <c r="BA1243" s="36" t="s">
        <v>660</v>
      </c>
      <c r="BB1243" s="37" t="s">
        <v>101</v>
      </c>
      <c r="BC1243" s="37" t="s">
        <v>101</v>
      </c>
      <c r="BD1243" s="37" t="s">
        <v>101</v>
      </c>
      <c r="BE1243" s="37" t="s">
        <v>101</v>
      </c>
      <c r="BF1243" s="37" t="s">
        <v>101</v>
      </c>
      <c r="BG1243" s="37" t="s">
        <v>101</v>
      </c>
      <c r="BH1243" s="37" t="s">
        <v>101</v>
      </c>
      <c r="BI1243" s="37" t="s">
        <v>101</v>
      </c>
      <c r="BJ1243" s="37" t="s">
        <v>101</v>
      </c>
      <c r="BK1243" s="37" t="s">
        <v>101</v>
      </c>
      <c r="BL1243" s="37" t="s">
        <v>101</v>
      </c>
      <c r="BM1243" s="37" t="s">
        <v>101</v>
      </c>
    </row>
    <row r="1244" spans="27:65" x14ac:dyDescent="0.3">
      <c r="AA1244" s="24" t="s">
        <v>643</v>
      </c>
      <c r="AB1244" s="25">
        <v>61400</v>
      </c>
      <c r="AC1244" s="25">
        <v>191400</v>
      </c>
      <c r="AD1244" s="26">
        <v>32.1</v>
      </c>
      <c r="AE1244" s="26">
        <v>3.2</v>
      </c>
      <c r="AF1244" s="25">
        <v>18000</v>
      </c>
      <c r="AG1244" s="25">
        <v>191400</v>
      </c>
      <c r="AH1244" s="26">
        <v>9.4</v>
      </c>
      <c r="AI1244" s="26">
        <v>2</v>
      </c>
      <c r="AJ1244" s="25">
        <v>138800</v>
      </c>
      <c r="AK1244" s="25">
        <v>191400</v>
      </c>
      <c r="AL1244" s="26">
        <v>72.5</v>
      </c>
      <c r="AM1244" s="26">
        <v>3.1</v>
      </c>
      <c r="BA1244" s="36" t="s">
        <v>661</v>
      </c>
      <c r="BB1244" s="37" t="s">
        <v>101</v>
      </c>
      <c r="BC1244" s="37" t="s">
        <v>101</v>
      </c>
      <c r="BD1244" s="37" t="s">
        <v>101</v>
      </c>
      <c r="BE1244" s="37" t="s">
        <v>101</v>
      </c>
      <c r="BF1244" s="37" t="s">
        <v>101</v>
      </c>
      <c r="BG1244" s="37" t="s">
        <v>101</v>
      </c>
      <c r="BH1244" s="37" t="s">
        <v>101</v>
      </c>
      <c r="BI1244" s="37" t="s">
        <v>101</v>
      </c>
      <c r="BJ1244" s="37" t="s">
        <v>101</v>
      </c>
      <c r="BK1244" s="37" t="s">
        <v>101</v>
      </c>
      <c r="BL1244" s="37" t="s">
        <v>101</v>
      </c>
      <c r="BM1244" s="37" t="s">
        <v>101</v>
      </c>
    </row>
    <row r="1245" spans="27:65" x14ac:dyDescent="0.3">
      <c r="AA1245" s="24" t="s">
        <v>644</v>
      </c>
      <c r="AB1245" s="25">
        <v>73900</v>
      </c>
      <c r="AC1245" s="25">
        <v>197000</v>
      </c>
      <c r="AD1245" s="26">
        <v>37.5</v>
      </c>
      <c r="AE1245" s="26">
        <v>3.3</v>
      </c>
      <c r="AF1245" s="25">
        <v>11700</v>
      </c>
      <c r="AG1245" s="25">
        <v>197000</v>
      </c>
      <c r="AH1245" s="26">
        <v>5.9</v>
      </c>
      <c r="AI1245" s="26">
        <v>1.6</v>
      </c>
      <c r="AJ1245" s="25">
        <v>147300</v>
      </c>
      <c r="AK1245" s="25">
        <v>197000</v>
      </c>
      <c r="AL1245" s="26">
        <v>74.8</v>
      </c>
      <c r="AM1245" s="26">
        <v>2.9</v>
      </c>
      <c r="BA1245" s="36" t="s">
        <v>662</v>
      </c>
      <c r="BB1245" s="37" t="s">
        <v>101</v>
      </c>
      <c r="BC1245" s="37" t="s">
        <v>101</v>
      </c>
      <c r="BD1245" s="37" t="s">
        <v>101</v>
      </c>
      <c r="BE1245" s="37" t="s">
        <v>101</v>
      </c>
      <c r="BF1245" s="37" t="s">
        <v>101</v>
      </c>
      <c r="BG1245" s="37" t="s">
        <v>101</v>
      </c>
      <c r="BH1245" s="37" t="s">
        <v>101</v>
      </c>
      <c r="BI1245" s="37" t="s">
        <v>101</v>
      </c>
      <c r="BJ1245" s="37" t="s">
        <v>101</v>
      </c>
      <c r="BK1245" s="37" t="s">
        <v>101</v>
      </c>
      <c r="BL1245" s="37" t="s">
        <v>101</v>
      </c>
      <c r="BM1245" s="37" t="s">
        <v>101</v>
      </c>
    </row>
    <row r="1246" spans="27:65" x14ac:dyDescent="0.3">
      <c r="AA1246" s="24" t="s">
        <v>1022</v>
      </c>
      <c r="AB1246" s="25">
        <v>44500</v>
      </c>
      <c r="AC1246" s="25">
        <v>166700</v>
      </c>
      <c r="AD1246" s="26">
        <v>26.7</v>
      </c>
      <c r="AE1246" s="26">
        <v>3.1</v>
      </c>
      <c r="AF1246" s="25">
        <v>16400</v>
      </c>
      <c r="AG1246" s="25">
        <v>166700</v>
      </c>
      <c r="AH1246" s="26">
        <v>9.8000000000000007</v>
      </c>
      <c r="AI1246" s="26">
        <v>2.1</v>
      </c>
      <c r="AJ1246" s="25">
        <v>111400</v>
      </c>
      <c r="AK1246" s="25">
        <v>166700</v>
      </c>
      <c r="AL1246" s="26">
        <v>66.8</v>
      </c>
      <c r="AM1246" s="26">
        <v>3.3</v>
      </c>
      <c r="BA1246" s="36" t="s">
        <v>663</v>
      </c>
      <c r="BB1246" s="37" t="s">
        <v>101</v>
      </c>
      <c r="BC1246" s="37" t="s">
        <v>101</v>
      </c>
      <c r="BD1246" s="37" t="s">
        <v>101</v>
      </c>
      <c r="BE1246" s="37" t="s">
        <v>101</v>
      </c>
      <c r="BF1246" s="37" t="s">
        <v>101</v>
      </c>
      <c r="BG1246" s="37" t="s">
        <v>101</v>
      </c>
      <c r="BH1246" s="37" t="s">
        <v>101</v>
      </c>
      <c r="BI1246" s="37" t="s">
        <v>101</v>
      </c>
      <c r="BJ1246" s="37" t="s">
        <v>101</v>
      </c>
      <c r="BK1246" s="37" t="s">
        <v>101</v>
      </c>
      <c r="BL1246" s="37" t="s">
        <v>101</v>
      </c>
      <c r="BM1246" s="37" t="s">
        <v>101</v>
      </c>
    </row>
    <row r="1247" spans="27:65" x14ac:dyDescent="0.3">
      <c r="AA1247" s="24" t="s">
        <v>645</v>
      </c>
      <c r="AB1247" s="25">
        <v>21300</v>
      </c>
      <c r="AC1247" s="25">
        <v>97000</v>
      </c>
      <c r="AD1247" s="26">
        <v>22</v>
      </c>
      <c r="AE1247" s="26">
        <v>2.6</v>
      </c>
      <c r="AF1247" s="25">
        <v>9400</v>
      </c>
      <c r="AG1247" s="25">
        <v>97000</v>
      </c>
      <c r="AH1247" s="26">
        <v>9.6999999999999993</v>
      </c>
      <c r="AI1247" s="26">
        <v>1.8</v>
      </c>
      <c r="AJ1247" s="25">
        <v>61000</v>
      </c>
      <c r="AK1247" s="25">
        <v>97000</v>
      </c>
      <c r="AL1247" s="26">
        <v>62.9</v>
      </c>
      <c r="AM1247" s="26">
        <v>3</v>
      </c>
      <c r="BA1247" s="36" t="s">
        <v>664</v>
      </c>
      <c r="BB1247" s="37" t="s">
        <v>101</v>
      </c>
      <c r="BC1247" s="37" t="s">
        <v>101</v>
      </c>
      <c r="BD1247" s="37" t="s">
        <v>101</v>
      </c>
      <c r="BE1247" s="37" t="s">
        <v>101</v>
      </c>
      <c r="BF1247" s="37" t="s">
        <v>101</v>
      </c>
      <c r="BG1247" s="37" t="s">
        <v>101</v>
      </c>
      <c r="BH1247" s="37" t="s">
        <v>101</v>
      </c>
      <c r="BI1247" s="37" t="s">
        <v>101</v>
      </c>
      <c r="BJ1247" s="37" t="s">
        <v>101</v>
      </c>
      <c r="BK1247" s="37" t="s">
        <v>101</v>
      </c>
      <c r="BL1247" s="37" t="s">
        <v>101</v>
      </c>
      <c r="BM1247" s="37" t="s">
        <v>101</v>
      </c>
    </row>
    <row r="1248" spans="27:65" x14ac:dyDescent="0.3">
      <c r="AA1248" s="24" t="s">
        <v>646</v>
      </c>
      <c r="AB1248" s="25">
        <v>28100</v>
      </c>
      <c r="AC1248" s="25">
        <v>103200</v>
      </c>
      <c r="AD1248" s="26">
        <v>27.2</v>
      </c>
      <c r="AE1248" s="26">
        <v>3</v>
      </c>
      <c r="AF1248" s="25">
        <v>8100</v>
      </c>
      <c r="AG1248" s="25">
        <v>103200</v>
      </c>
      <c r="AH1248" s="26">
        <v>7.8</v>
      </c>
      <c r="AI1248" s="26">
        <v>1.8</v>
      </c>
      <c r="AJ1248" s="25">
        <v>70200</v>
      </c>
      <c r="AK1248" s="25">
        <v>103200</v>
      </c>
      <c r="AL1248" s="26">
        <v>68</v>
      </c>
      <c r="AM1248" s="26">
        <v>3.1</v>
      </c>
      <c r="BA1248" s="36" t="s">
        <v>665</v>
      </c>
      <c r="BB1248" s="37" t="s">
        <v>101</v>
      </c>
      <c r="BC1248" s="37" t="s">
        <v>101</v>
      </c>
      <c r="BD1248" s="37" t="s">
        <v>101</v>
      </c>
      <c r="BE1248" s="37" t="s">
        <v>101</v>
      </c>
      <c r="BF1248" s="37" t="s">
        <v>101</v>
      </c>
      <c r="BG1248" s="37" t="s">
        <v>101</v>
      </c>
      <c r="BH1248" s="37" t="s">
        <v>101</v>
      </c>
      <c r="BI1248" s="37" t="s">
        <v>101</v>
      </c>
      <c r="BJ1248" s="37" t="s">
        <v>101</v>
      </c>
      <c r="BK1248" s="37" t="s">
        <v>101</v>
      </c>
      <c r="BL1248" s="37" t="s">
        <v>101</v>
      </c>
      <c r="BM1248" s="37" t="s">
        <v>101</v>
      </c>
    </row>
    <row r="1249" spans="27:65" x14ac:dyDescent="0.3">
      <c r="AA1249" s="24" t="s">
        <v>647</v>
      </c>
      <c r="AB1249" s="25">
        <v>66800</v>
      </c>
      <c r="AC1249" s="25">
        <v>136800</v>
      </c>
      <c r="AD1249" s="26">
        <v>48.9</v>
      </c>
      <c r="AE1249" s="26">
        <v>3.1</v>
      </c>
      <c r="AF1249" s="25">
        <v>6000</v>
      </c>
      <c r="AG1249" s="25">
        <v>136800</v>
      </c>
      <c r="AH1249" s="26">
        <v>4.4000000000000004</v>
      </c>
      <c r="AI1249" s="26">
        <v>1.3</v>
      </c>
      <c r="AJ1249" s="25">
        <v>116300</v>
      </c>
      <c r="AK1249" s="25">
        <v>136800</v>
      </c>
      <c r="AL1249" s="26">
        <v>85</v>
      </c>
      <c r="AM1249" s="26">
        <v>2.2000000000000002</v>
      </c>
      <c r="BA1249" s="36" t="s">
        <v>666</v>
      </c>
      <c r="BB1249" s="37" t="s">
        <v>101</v>
      </c>
      <c r="BC1249" s="37" t="s">
        <v>101</v>
      </c>
      <c r="BD1249" s="37" t="s">
        <v>101</v>
      </c>
      <c r="BE1249" s="37" t="s">
        <v>101</v>
      </c>
      <c r="BF1249" s="37" t="s">
        <v>101</v>
      </c>
      <c r="BG1249" s="37" t="s">
        <v>101</v>
      </c>
      <c r="BH1249" s="37" t="s">
        <v>101</v>
      </c>
      <c r="BI1249" s="37" t="s">
        <v>101</v>
      </c>
      <c r="BJ1249" s="37" t="s">
        <v>101</v>
      </c>
      <c r="BK1249" s="37" t="s">
        <v>101</v>
      </c>
      <c r="BL1249" s="37" t="s">
        <v>101</v>
      </c>
      <c r="BM1249" s="37" t="s">
        <v>101</v>
      </c>
    </row>
    <row r="1250" spans="27:65" x14ac:dyDescent="0.3">
      <c r="AA1250" s="24" t="s">
        <v>648</v>
      </c>
      <c r="AB1250" s="25">
        <v>122700</v>
      </c>
      <c r="AC1250" s="25">
        <v>348300</v>
      </c>
      <c r="AD1250" s="26">
        <v>35.200000000000003</v>
      </c>
      <c r="AE1250" s="26">
        <v>3.1</v>
      </c>
      <c r="AF1250" s="25">
        <v>23500</v>
      </c>
      <c r="AG1250" s="25">
        <v>348300</v>
      </c>
      <c r="AH1250" s="26">
        <v>6.7</v>
      </c>
      <c r="AI1250" s="26">
        <v>1.6</v>
      </c>
      <c r="AJ1250" s="25">
        <v>267000</v>
      </c>
      <c r="AK1250" s="25">
        <v>348300</v>
      </c>
      <c r="AL1250" s="26">
        <v>76.7</v>
      </c>
      <c r="AM1250" s="26">
        <v>2.8</v>
      </c>
      <c r="BA1250" s="36" t="s">
        <v>667</v>
      </c>
      <c r="BB1250" s="37" t="s">
        <v>101</v>
      </c>
      <c r="BC1250" s="37" t="s">
        <v>101</v>
      </c>
      <c r="BD1250" s="37" t="s">
        <v>101</v>
      </c>
      <c r="BE1250" s="37" t="s">
        <v>101</v>
      </c>
      <c r="BF1250" s="37" t="s">
        <v>101</v>
      </c>
      <c r="BG1250" s="37" t="s">
        <v>101</v>
      </c>
      <c r="BH1250" s="37" t="s">
        <v>101</v>
      </c>
      <c r="BI1250" s="37" t="s">
        <v>101</v>
      </c>
      <c r="BJ1250" s="37" t="s">
        <v>101</v>
      </c>
      <c r="BK1250" s="37" t="s">
        <v>101</v>
      </c>
      <c r="BL1250" s="37" t="s">
        <v>101</v>
      </c>
      <c r="BM1250" s="37" t="s">
        <v>101</v>
      </c>
    </row>
    <row r="1251" spans="27:65" x14ac:dyDescent="0.3">
      <c r="AA1251" s="24" t="s">
        <v>649</v>
      </c>
      <c r="AB1251" s="25">
        <v>49100</v>
      </c>
      <c r="AC1251" s="25">
        <v>154600</v>
      </c>
      <c r="AD1251" s="26">
        <v>31.8</v>
      </c>
      <c r="AE1251" s="26">
        <v>3.2</v>
      </c>
      <c r="AF1251" s="25">
        <v>13600</v>
      </c>
      <c r="AG1251" s="25">
        <v>154600</v>
      </c>
      <c r="AH1251" s="26">
        <v>8.8000000000000007</v>
      </c>
      <c r="AI1251" s="26">
        <v>1.9</v>
      </c>
      <c r="AJ1251" s="25">
        <v>109800</v>
      </c>
      <c r="AK1251" s="25">
        <v>154600</v>
      </c>
      <c r="AL1251" s="26">
        <v>71</v>
      </c>
      <c r="AM1251" s="26">
        <v>3.1</v>
      </c>
      <c r="BA1251" s="36" t="s">
        <v>668</v>
      </c>
      <c r="BB1251" s="37" t="s">
        <v>101</v>
      </c>
      <c r="BC1251" s="37" t="s">
        <v>101</v>
      </c>
      <c r="BD1251" s="37" t="s">
        <v>101</v>
      </c>
      <c r="BE1251" s="37" t="s">
        <v>101</v>
      </c>
      <c r="BF1251" s="37" t="s">
        <v>101</v>
      </c>
      <c r="BG1251" s="37" t="s">
        <v>101</v>
      </c>
      <c r="BH1251" s="37" t="s">
        <v>101</v>
      </c>
      <c r="BI1251" s="37" t="s">
        <v>101</v>
      </c>
      <c r="BJ1251" s="37" t="s">
        <v>101</v>
      </c>
      <c r="BK1251" s="37" t="s">
        <v>101</v>
      </c>
      <c r="BL1251" s="37" t="s">
        <v>101</v>
      </c>
      <c r="BM1251" s="37" t="s">
        <v>101</v>
      </c>
    </row>
    <row r="1252" spans="27:65" x14ac:dyDescent="0.3">
      <c r="AA1252" s="24" t="s">
        <v>650</v>
      </c>
      <c r="AB1252" s="25">
        <v>43600</v>
      </c>
      <c r="AC1252" s="25">
        <v>184600</v>
      </c>
      <c r="AD1252" s="26">
        <v>23.6</v>
      </c>
      <c r="AE1252" s="26">
        <v>2.8</v>
      </c>
      <c r="AF1252" s="25">
        <v>17600</v>
      </c>
      <c r="AG1252" s="25">
        <v>184600</v>
      </c>
      <c r="AH1252" s="26">
        <v>9.6</v>
      </c>
      <c r="AI1252" s="26">
        <v>1.9</v>
      </c>
      <c r="AJ1252" s="25">
        <v>120200</v>
      </c>
      <c r="AK1252" s="25">
        <v>184600</v>
      </c>
      <c r="AL1252" s="26">
        <v>65.099999999999994</v>
      </c>
      <c r="AM1252" s="26">
        <v>3.1</v>
      </c>
      <c r="BA1252" s="36" t="s">
        <v>669</v>
      </c>
      <c r="BB1252" s="37" t="s">
        <v>101</v>
      </c>
      <c r="BC1252" s="37" t="s">
        <v>101</v>
      </c>
      <c r="BD1252" s="37" t="s">
        <v>101</v>
      </c>
      <c r="BE1252" s="37" t="s">
        <v>101</v>
      </c>
      <c r="BF1252" s="37" t="s">
        <v>101</v>
      </c>
      <c r="BG1252" s="37" t="s">
        <v>101</v>
      </c>
      <c r="BH1252" s="37" t="s">
        <v>101</v>
      </c>
      <c r="BI1252" s="37" t="s">
        <v>101</v>
      </c>
      <c r="BJ1252" s="37" t="s">
        <v>101</v>
      </c>
      <c r="BK1252" s="37" t="s">
        <v>101</v>
      </c>
      <c r="BL1252" s="37" t="s">
        <v>101</v>
      </c>
      <c r="BM1252" s="37" t="s">
        <v>101</v>
      </c>
    </row>
    <row r="1253" spans="27:65" x14ac:dyDescent="0.3">
      <c r="AA1253" s="24" t="s">
        <v>651</v>
      </c>
      <c r="AB1253" s="25">
        <v>39800</v>
      </c>
      <c r="AC1253" s="25">
        <v>158800</v>
      </c>
      <c r="AD1253" s="26">
        <v>25.1</v>
      </c>
      <c r="AE1253" s="26">
        <v>2.9</v>
      </c>
      <c r="AF1253" s="25">
        <v>13900</v>
      </c>
      <c r="AG1253" s="25">
        <v>158800</v>
      </c>
      <c r="AH1253" s="26">
        <v>8.6999999999999993</v>
      </c>
      <c r="AI1253" s="26">
        <v>1.9</v>
      </c>
      <c r="AJ1253" s="25">
        <v>102900</v>
      </c>
      <c r="AK1253" s="25">
        <v>158800</v>
      </c>
      <c r="AL1253" s="26">
        <v>64.8</v>
      </c>
      <c r="AM1253" s="26">
        <v>3.2</v>
      </c>
      <c r="BA1253" s="36" t="s">
        <v>670</v>
      </c>
      <c r="BB1253" s="37" t="s">
        <v>101</v>
      </c>
      <c r="BC1253" s="37" t="s">
        <v>101</v>
      </c>
      <c r="BD1253" s="37" t="s">
        <v>101</v>
      </c>
      <c r="BE1253" s="37" t="s">
        <v>101</v>
      </c>
      <c r="BF1253" s="37" t="s">
        <v>101</v>
      </c>
      <c r="BG1253" s="37" t="s">
        <v>101</v>
      </c>
      <c r="BH1253" s="37" t="s">
        <v>101</v>
      </c>
      <c r="BI1253" s="37" t="s">
        <v>101</v>
      </c>
      <c r="BJ1253" s="37" t="s">
        <v>101</v>
      </c>
      <c r="BK1253" s="37" t="s">
        <v>101</v>
      </c>
      <c r="BL1253" s="37" t="s">
        <v>101</v>
      </c>
      <c r="BM1253" s="37" t="s">
        <v>101</v>
      </c>
    </row>
    <row r="1254" spans="27:65" x14ac:dyDescent="0.3">
      <c r="AA1254" s="24" t="s">
        <v>652</v>
      </c>
      <c r="AB1254" s="25">
        <v>155200</v>
      </c>
      <c r="AC1254" s="25">
        <v>372600</v>
      </c>
      <c r="AD1254" s="26">
        <v>41.7</v>
      </c>
      <c r="AE1254" s="26">
        <v>3.3</v>
      </c>
      <c r="AF1254" s="25">
        <v>31800</v>
      </c>
      <c r="AG1254" s="25">
        <v>372600</v>
      </c>
      <c r="AH1254" s="26">
        <v>8.5</v>
      </c>
      <c r="AI1254" s="26">
        <v>1.9</v>
      </c>
      <c r="AJ1254" s="25">
        <v>282600</v>
      </c>
      <c r="AK1254" s="25">
        <v>372600</v>
      </c>
      <c r="AL1254" s="26">
        <v>75.900000000000006</v>
      </c>
      <c r="AM1254" s="26">
        <v>2.9</v>
      </c>
      <c r="BA1254" s="36" t="s">
        <v>671</v>
      </c>
      <c r="BB1254" s="37" t="s">
        <v>101</v>
      </c>
      <c r="BC1254" s="37" t="s">
        <v>101</v>
      </c>
      <c r="BD1254" s="37" t="s">
        <v>101</v>
      </c>
      <c r="BE1254" s="37" t="s">
        <v>101</v>
      </c>
      <c r="BF1254" s="37" t="s">
        <v>101</v>
      </c>
      <c r="BG1254" s="37" t="s">
        <v>101</v>
      </c>
      <c r="BH1254" s="37" t="s">
        <v>101</v>
      </c>
      <c r="BI1254" s="37" t="s">
        <v>101</v>
      </c>
      <c r="BJ1254" s="37" t="s">
        <v>101</v>
      </c>
      <c r="BK1254" s="37" t="s">
        <v>101</v>
      </c>
      <c r="BL1254" s="37" t="s">
        <v>101</v>
      </c>
      <c r="BM1254" s="37" t="s">
        <v>101</v>
      </c>
    </row>
    <row r="1255" spans="27:65" x14ac:dyDescent="0.3">
      <c r="AA1255" s="24" t="s">
        <v>653</v>
      </c>
      <c r="AB1255" s="25">
        <v>86100</v>
      </c>
      <c r="AC1255" s="25">
        <v>325600</v>
      </c>
      <c r="AD1255" s="26">
        <v>26.5</v>
      </c>
      <c r="AE1255" s="26">
        <v>2.9</v>
      </c>
      <c r="AF1255" s="25">
        <v>42700</v>
      </c>
      <c r="AG1255" s="25">
        <v>325600</v>
      </c>
      <c r="AH1255" s="26">
        <v>13.1</v>
      </c>
      <c r="AI1255" s="26">
        <v>2.2000000000000002</v>
      </c>
      <c r="AJ1255" s="25">
        <v>213500</v>
      </c>
      <c r="AK1255" s="25">
        <v>325600</v>
      </c>
      <c r="AL1255" s="26">
        <v>65.599999999999994</v>
      </c>
      <c r="AM1255" s="26">
        <v>3.1</v>
      </c>
      <c r="BA1255" s="36" t="s">
        <v>672</v>
      </c>
      <c r="BB1255" s="37" t="s">
        <v>101</v>
      </c>
      <c r="BC1255" s="37" t="s">
        <v>101</v>
      </c>
      <c r="BD1255" s="37" t="s">
        <v>101</v>
      </c>
      <c r="BE1255" s="37" t="s">
        <v>101</v>
      </c>
      <c r="BF1255" s="37" t="s">
        <v>101</v>
      </c>
      <c r="BG1255" s="37" t="s">
        <v>101</v>
      </c>
      <c r="BH1255" s="37" t="s">
        <v>101</v>
      </c>
      <c r="BI1255" s="37" t="s">
        <v>101</v>
      </c>
      <c r="BJ1255" s="37" t="s">
        <v>101</v>
      </c>
      <c r="BK1255" s="37" t="s">
        <v>101</v>
      </c>
      <c r="BL1255" s="37" t="s">
        <v>101</v>
      </c>
      <c r="BM1255" s="37" t="s">
        <v>101</v>
      </c>
    </row>
    <row r="1256" spans="27:65" x14ac:dyDescent="0.3">
      <c r="AA1256" s="24" t="s">
        <v>654</v>
      </c>
      <c r="AB1256" s="25">
        <v>45000</v>
      </c>
      <c r="AC1256" s="25">
        <v>131900</v>
      </c>
      <c r="AD1256" s="26">
        <v>34.1</v>
      </c>
      <c r="AE1256" s="26">
        <v>3.2</v>
      </c>
      <c r="AF1256" s="25">
        <v>11800</v>
      </c>
      <c r="AG1256" s="25">
        <v>131900</v>
      </c>
      <c r="AH1256" s="26">
        <v>9</v>
      </c>
      <c r="AI1256" s="26">
        <v>1.9</v>
      </c>
      <c r="AJ1256" s="25">
        <v>96500</v>
      </c>
      <c r="AK1256" s="25">
        <v>131900</v>
      </c>
      <c r="AL1256" s="26">
        <v>73.2</v>
      </c>
      <c r="AM1256" s="26">
        <v>3</v>
      </c>
      <c r="BA1256" s="36" t="s">
        <v>673</v>
      </c>
      <c r="BB1256" s="37" t="s">
        <v>101</v>
      </c>
      <c r="BC1256" s="37" t="s">
        <v>101</v>
      </c>
      <c r="BD1256" s="37" t="s">
        <v>101</v>
      </c>
      <c r="BE1256" s="37" t="s">
        <v>101</v>
      </c>
      <c r="BF1256" s="37" t="s">
        <v>101</v>
      </c>
      <c r="BG1256" s="37" t="s">
        <v>101</v>
      </c>
      <c r="BH1256" s="37" t="s">
        <v>101</v>
      </c>
      <c r="BI1256" s="37" t="s">
        <v>101</v>
      </c>
      <c r="BJ1256" s="37" t="s">
        <v>101</v>
      </c>
      <c r="BK1256" s="37" t="s">
        <v>101</v>
      </c>
      <c r="BL1256" s="37" t="s">
        <v>101</v>
      </c>
      <c r="BM1256" s="37" t="s">
        <v>101</v>
      </c>
    </row>
    <row r="1257" spans="27:65" x14ac:dyDescent="0.3">
      <c r="AA1257" s="24" t="s">
        <v>655</v>
      </c>
      <c r="AB1257" s="25">
        <v>90100</v>
      </c>
      <c r="AC1257" s="25">
        <v>275600</v>
      </c>
      <c r="AD1257" s="26">
        <v>32.700000000000003</v>
      </c>
      <c r="AE1257" s="26">
        <v>3.1</v>
      </c>
      <c r="AF1257" s="25">
        <v>36000</v>
      </c>
      <c r="AG1257" s="25">
        <v>275600</v>
      </c>
      <c r="AH1257" s="26">
        <v>13.1</v>
      </c>
      <c r="AI1257" s="26">
        <v>2.2000000000000002</v>
      </c>
      <c r="AJ1257" s="25">
        <v>187400</v>
      </c>
      <c r="AK1257" s="25">
        <v>275600</v>
      </c>
      <c r="AL1257" s="26">
        <v>68</v>
      </c>
      <c r="AM1257" s="26">
        <v>3.1</v>
      </c>
      <c r="BA1257" s="36" t="s">
        <v>674</v>
      </c>
      <c r="BB1257" s="37" t="s">
        <v>101</v>
      </c>
      <c r="BC1257" s="37" t="s">
        <v>101</v>
      </c>
      <c r="BD1257" s="37" t="s">
        <v>101</v>
      </c>
      <c r="BE1257" s="37" t="s">
        <v>101</v>
      </c>
      <c r="BF1257" s="37" t="s">
        <v>101</v>
      </c>
      <c r="BG1257" s="37" t="s">
        <v>101</v>
      </c>
      <c r="BH1257" s="37" t="s">
        <v>101</v>
      </c>
      <c r="BI1257" s="37" t="s">
        <v>101</v>
      </c>
      <c r="BJ1257" s="37" t="s">
        <v>101</v>
      </c>
      <c r="BK1257" s="37" t="s">
        <v>101</v>
      </c>
      <c r="BL1257" s="37" t="s">
        <v>101</v>
      </c>
      <c r="BM1257" s="37" t="s">
        <v>101</v>
      </c>
    </row>
    <row r="1258" spans="27:65" x14ac:dyDescent="0.3">
      <c r="AA1258" s="24" t="s">
        <v>656</v>
      </c>
      <c r="AB1258" s="25">
        <v>185300</v>
      </c>
      <c r="AC1258" s="25">
        <v>508900</v>
      </c>
      <c r="AD1258" s="26">
        <v>36.4</v>
      </c>
      <c r="AE1258" s="26">
        <v>2.8</v>
      </c>
      <c r="AF1258" s="25">
        <v>56900</v>
      </c>
      <c r="AG1258" s="25">
        <v>508900</v>
      </c>
      <c r="AH1258" s="26">
        <v>11.2</v>
      </c>
      <c r="AI1258" s="26">
        <v>1.8</v>
      </c>
      <c r="AJ1258" s="25">
        <v>366300</v>
      </c>
      <c r="AK1258" s="25">
        <v>508900</v>
      </c>
      <c r="AL1258" s="26">
        <v>72</v>
      </c>
      <c r="AM1258" s="26">
        <v>2.6</v>
      </c>
      <c r="BA1258" s="36" t="s">
        <v>675</v>
      </c>
      <c r="BB1258" s="37" t="s">
        <v>101</v>
      </c>
      <c r="BC1258" s="37" t="s">
        <v>101</v>
      </c>
      <c r="BD1258" s="37" t="s">
        <v>101</v>
      </c>
      <c r="BE1258" s="37" t="s">
        <v>101</v>
      </c>
      <c r="BF1258" s="37" t="s">
        <v>101</v>
      </c>
      <c r="BG1258" s="37" t="s">
        <v>101</v>
      </c>
      <c r="BH1258" s="37" t="s">
        <v>101</v>
      </c>
      <c r="BI1258" s="37" t="s">
        <v>101</v>
      </c>
      <c r="BJ1258" s="37" t="s">
        <v>101</v>
      </c>
      <c r="BK1258" s="37" t="s">
        <v>101</v>
      </c>
      <c r="BL1258" s="37" t="s">
        <v>101</v>
      </c>
      <c r="BM1258" s="37" t="s">
        <v>101</v>
      </c>
    </row>
    <row r="1259" spans="27:65" x14ac:dyDescent="0.3">
      <c r="AA1259" s="24" t="s">
        <v>657</v>
      </c>
      <c r="AB1259" s="25">
        <v>58200</v>
      </c>
      <c r="AC1259" s="25">
        <v>205200</v>
      </c>
      <c r="AD1259" s="26">
        <v>28.4</v>
      </c>
      <c r="AE1259" s="26">
        <v>2.9</v>
      </c>
      <c r="AF1259" s="25">
        <v>21400</v>
      </c>
      <c r="AG1259" s="25">
        <v>205200</v>
      </c>
      <c r="AH1259" s="26">
        <v>10.4</v>
      </c>
      <c r="AI1259" s="26">
        <v>1.9</v>
      </c>
      <c r="AJ1259" s="25">
        <v>140500</v>
      </c>
      <c r="AK1259" s="25">
        <v>205200</v>
      </c>
      <c r="AL1259" s="26">
        <v>68.5</v>
      </c>
      <c r="AM1259" s="26">
        <v>3</v>
      </c>
      <c r="BA1259" s="36" t="s">
        <v>676</v>
      </c>
      <c r="BB1259" s="37" t="s">
        <v>101</v>
      </c>
      <c r="BC1259" s="37" t="s">
        <v>101</v>
      </c>
      <c r="BD1259" s="37" t="s">
        <v>101</v>
      </c>
      <c r="BE1259" s="37" t="s">
        <v>101</v>
      </c>
      <c r="BF1259" s="37" t="s">
        <v>101</v>
      </c>
      <c r="BG1259" s="37" t="s">
        <v>101</v>
      </c>
      <c r="BH1259" s="37" t="s">
        <v>101</v>
      </c>
      <c r="BI1259" s="37" t="s">
        <v>101</v>
      </c>
      <c r="BJ1259" s="37" t="s">
        <v>101</v>
      </c>
      <c r="BK1259" s="37" t="s">
        <v>101</v>
      </c>
      <c r="BL1259" s="37" t="s">
        <v>101</v>
      </c>
      <c r="BM1259" s="37" t="s">
        <v>101</v>
      </c>
    </row>
    <row r="1260" spans="27:65" x14ac:dyDescent="0.3">
      <c r="AA1260" s="24" t="s">
        <v>658</v>
      </c>
      <c r="AB1260" s="25">
        <v>51200</v>
      </c>
      <c r="AC1260" s="25">
        <v>160300</v>
      </c>
      <c r="AD1260" s="26">
        <v>31.9</v>
      </c>
      <c r="AE1260" s="26">
        <v>3.1</v>
      </c>
      <c r="AF1260" s="25">
        <v>14400</v>
      </c>
      <c r="AG1260" s="25">
        <v>160300</v>
      </c>
      <c r="AH1260" s="26">
        <v>9</v>
      </c>
      <c r="AI1260" s="26">
        <v>1.9</v>
      </c>
      <c r="AJ1260" s="25">
        <v>111200</v>
      </c>
      <c r="AK1260" s="25">
        <v>160300</v>
      </c>
      <c r="AL1260" s="26">
        <v>69.3</v>
      </c>
      <c r="AM1260" s="26">
        <v>3</v>
      </c>
      <c r="BA1260" s="36" t="s">
        <v>677</v>
      </c>
      <c r="BB1260" s="37" t="s">
        <v>101</v>
      </c>
      <c r="BC1260" s="37" t="s">
        <v>101</v>
      </c>
      <c r="BD1260" s="37" t="s">
        <v>101</v>
      </c>
      <c r="BE1260" s="37" t="s">
        <v>101</v>
      </c>
      <c r="BF1260" s="37" t="s">
        <v>101</v>
      </c>
      <c r="BG1260" s="37" t="s">
        <v>101</v>
      </c>
      <c r="BH1260" s="37" t="s">
        <v>101</v>
      </c>
      <c r="BI1260" s="37" t="s">
        <v>101</v>
      </c>
      <c r="BJ1260" s="37" t="s">
        <v>101</v>
      </c>
      <c r="BK1260" s="37" t="s">
        <v>101</v>
      </c>
      <c r="BL1260" s="37" t="s">
        <v>101</v>
      </c>
      <c r="BM1260" s="37" t="s">
        <v>101</v>
      </c>
    </row>
    <row r="1261" spans="27:65" x14ac:dyDescent="0.3">
      <c r="AA1261" s="24" t="s">
        <v>659</v>
      </c>
      <c r="AB1261" s="25">
        <v>64300</v>
      </c>
      <c r="AC1261" s="25">
        <v>230800</v>
      </c>
      <c r="AD1261" s="26">
        <v>27.9</v>
      </c>
      <c r="AE1261" s="26">
        <v>2.9</v>
      </c>
      <c r="AF1261" s="25">
        <v>34000</v>
      </c>
      <c r="AG1261" s="25">
        <v>230800</v>
      </c>
      <c r="AH1261" s="26">
        <v>14.7</v>
      </c>
      <c r="AI1261" s="26">
        <v>2.2999999999999998</v>
      </c>
      <c r="AJ1261" s="25">
        <v>140900</v>
      </c>
      <c r="AK1261" s="25">
        <v>230800</v>
      </c>
      <c r="AL1261" s="26">
        <v>61</v>
      </c>
      <c r="AM1261" s="26">
        <v>3.2</v>
      </c>
      <c r="BA1261" s="36" t="s">
        <v>678</v>
      </c>
      <c r="BB1261" s="37" t="s">
        <v>101</v>
      </c>
      <c r="BC1261" s="37" t="s">
        <v>101</v>
      </c>
      <c r="BD1261" s="37" t="s">
        <v>101</v>
      </c>
      <c r="BE1261" s="37" t="s">
        <v>101</v>
      </c>
      <c r="BF1261" s="37" t="s">
        <v>101</v>
      </c>
      <c r="BG1261" s="37" t="s">
        <v>101</v>
      </c>
      <c r="BH1261" s="37" t="s">
        <v>101</v>
      </c>
      <c r="BI1261" s="37" t="s">
        <v>101</v>
      </c>
      <c r="BJ1261" s="37" t="s">
        <v>101</v>
      </c>
      <c r="BK1261" s="37" t="s">
        <v>101</v>
      </c>
      <c r="BL1261" s="37" t="s">
        <v>101</v>
      </c>
      <c r="BM1261" s="37" t="s">
        <v>101</v>
      </c>
    </row>
    <row r="1262" spans="27:65" x14ac:dyDescent="0.3">
      <c r="AA1262" s="24" t="s">
        <v>660</v>
      </c>
      <c r="AB1262" s="25">
        <v>65900</v>
      </c>
      <c r="AC1262" s="25">
        <v>218800</v>
      </c>
      <c r="AD1262" s="26">
        <v>30.1</v>
      </c>
      <c r="AE1262" s="26">
        <v>2.8</v>
      </c>
      <c r="AF1262" s="25">
        <v>28100</v>
      </c>
      <c r="AG1262" s="25">
        <v>218800</v>
      </c>
      <c r="AH1262" s="26">
        <v>12.9</v>
      </c>
      <c r="AI1262" s="26">
        <v>2.1</v>
      </c>
      <c r="AJ1262" s="25">
        <v>150200</v>
      </c>
      <c r="AK1262" s="25">
        <v>218800</v>
      </c>
      <c r="AL1262" s="26">
        <v>68.599999999999994</v>
      </c>
      <c r="AM1262" s="26">
        <v>2.9</v>
      </c>
      <c r="BA1262" s="36" t="s">
        <v>679</v>
      </c>
      <c r="BB1262" s="37" t="s">
        <v>101</v>
      </c>
      <c r="BC1262" s="37" t="s">
        <v>101</v>
      </c>
      <c r="BD1262" s="37" t="s">
        <v>101</v>
      </c>
      <c r="BE1262" s="37" t="s">
        <v>101</v>
      </c>
      <c r="BF1262" s="37" t="s">
        <v>101</v>
      </c>
      <c r="BG1262" s="37" t="s">
        <v>101</v>
      </c>
      <c r="BH1262" s="37" t="s">
        <v>101</v>
      </c>
      <c r="BI1262" s="37" t="s">
        <v>101</v>
      </c>
      <c r="BJ1262" s="37" t="s">
        <v>101</v>
      </c>
      <c r="BK1262" s="37" t="s">
        <v>101</v>
      </c>
      <c r="BL1262" s="37" t="s">
        <v>101</v>
      </c>
      <c r="BM1262" s="37" t="s">
        <v>101</v>
      </c>
    </row>
    <row r="1263" spans="27:65" x14ac:dyDescent="0.3">
      <c r="AA1263" s="24" t="s">
        <v>661</v>
      </c>
      <c r="AB1263" s="25">
        <v>7800</v>
      </c>
      <c r="AC1263" s="25">
        <v>19300</v>
      </c>
      <c r="AD1263" s="26">
        <v>40.5</v>
      </c>
      <c r="AE1263" s="26">
        <v>6.1</v>
      </c>
      <c r="AF1263" s="25">
        <v>900</v>
      </c>
      <c r="AG1263" s="25">
        <v>19300</v>
      </c>
      <c r="AH1263" s="26">
        <v>4.8</v>
      </c>
      <c r="AI1263" s="26">
        <v>2.7</v>
      </c>
      <c r="AJ1263" s="25">
        <v>15600</v>
      </c>
      <c r="AK1263" s="25">
        <v>19300</v>
      </c>
      <c r="AL1263" s="26">
        <v>81</v>
      </c>
      <c r="AM1263" s="26">
        <v>4.9000000000000004</v>
      </c>
      <c r="BA1263" s="36" t="s">
        <v>680</v>
      </c>
      <c r="BB1263" s="37" t="s">
        <v>101</v>
      </c>
      <c r="BC1263" s="37" t="s">
        <v>101</v>
      </c>
      <c r="BD1263" s="37" t="s">
        <v>101</v>
      </c>
      <c r="BE1263" s="37" t="s">
        <v>101</v>
      </c>
      <c r="BF1263" s="37" t="s">
        <v>101</v>
      </c>
      <c r="BG1263" s="37" t="s">
        <v>101</v>
      </c>
      <c r="BH1263" s="37" t="s">
        <v>101</v>
      </c>
      <c r="BI1263" s="37" t="s">
        <v>101</v>
      </c>
      <c r="BJ1263" s="37" t="s">
        <v>101</v>
      </c>
      <c r="BK1263" s="37" t="s">
        <v>101</v>
      </c>
      <c r="BL1263" s="37" t="s">
        <v>101</v>
      </c>
      <c r="BM1263" s="37" t="s">
        <v>101</v>
      </c>
    </row>
    <row r="1264" spans="27:65" x14ac:dyDescent="0.3">
      <c r="AA1264" s="24" t="s">
        <v>662</v>
      </c>
      <c r="AB1264" s="25">
        <v>158700</v>
      </c>
      <c r="AC1264" s="25">
        <v>480900</v>
      </c>
      <c r="AD1264" s="26">
        <v>33</v>
      </c>
      <c r="AE1264" s="26">
        <v>2.7</v>
      </c>
      <c r="AF1264" s="25">
        <v>33700</v>
      </c>
      <c r="AG1264" s="25">
        <v>480900</v>
      </c>
      <c r="AH1264" s="26">
        <v>7</v>
      </c>
      <c r="AI1264" s="26">
        <v>1.5</v>
      </c>
      <c r="AJ1264" s="25">
        <v>349800</v>
      </c>
      <c r="AK1264" s="25">
        <v>480900</v>
      </c>
      <c r="AL1264" s="26">
        <v>72.7</v>
      </c>
      <c r="AM1264" s="26">
        <v>2.5</v>
      </c>
      <c r="BA1264" s="36" t="s">
        <v>681</v>
      </c>
      <c r="BB1264" s="37" t="s">
        <v>101</v>
      </c>
      <c r="BC1264" s="37" t="s">
        <v>101</v>
      </c>
      <c r="BD1264" s="37" t="s">
        <v>101</v>
      </c>
      <c r="BE1264" s="37" t="s">
        <v>101</v>
      </c>
      <c r="BF1264" s="37" t="s">
        <v>101</v>
      </c>
      <c r="BG1264" s="37" t="s">
        <v>101</v>
      </c>
      <c r="BH1264" s="37" t="s">
        <v>101</v>
      </c>
      <c r="BI1264" s="37" t="s">
        <v>101</v>
      </c>
      <c r="BJ1264" s="37" t="s">
        <v>101</v>
      </c>
      <c r="BK1264" s="37" t="s">
        <v>101</v>
      </c>
      <c r="BL1264" s="37" t="s">
        <v>101</v>
      </c>
      <c r="BM1264" s="37" t="s">
        <v>101</v>
      </c>
    </row>
    <row r="1265" spans="27:65" x14ac:dyDescent="0.3">
      <c r="AA1265" s="24" t="s">
        <v>663</v>
      </c>
      <c r="AB1265" s="25">
        <v>150100</v>
      </c>
      <c r="AC1265" s="25">
        <v>414600</v>
      </c>
      <c r="AD1265" s="26">
        <v>36.200000000000003</v>
      </c>
      <c r="AE1265" s="26">
        <v>3.1</v>
      </c>
      <c r="AF1265" s="25">
        <v>18800</v>
      </c>
      <c r="AG1265" s="25">
        <v>414600</v>
      </c>
      <c r="AH1265" s="26">
        <v>4.5</v>
      </c>
      <c r="AI1265" s="26">
        <v>1.3</v>
      </c>
      <c r="AJ1265" s="25">
        <v>317000</v>
      </c>
      <c r="AK1265" s="25">
        <v>414600</v>
      </c>
      <c r="AL1265" s="26">
        <v>76.5</v>
      </c>
      <c r="AM1265" s="26">
        <v>2.7</v>
      </c>
      <c r="BA1265" s="36" t="s">
        <v>682</v>
      </c>
      <c r="BB1265" s="37" t="s">
        <v>101</v>
      </c>
      <c r="BC1265" s="37" t="s">
        <v>101</v>
      </c>
      <c r="BD1265" s="37" t="s">
        <v>101</v>
      </c>
      <c r="BE1265" s="37" t="s">
        <v>101</v>
      </c>
      <c r="BF1265" s="37" t="s">
        <v>101</v>
      </c>
      <c r="BG1265" s="37" t="s">
        <v>101</v>
      </c>
      <c r="BH1265" s="37" t="s">
        <v>101</v>
      </c>
      <c r="BI1265" s="37" t="s">
        <v>101</v>
      </c>
      <c r="BJ1265" s="37" t="s">
        <v>101</v>
      </c>
      <c r="BK1265" s="37" t="s">
        <v>101</v>
      </c>
      <c r="BL1265" s="37" t="s">
        <v>101</v>
      </c>
      <c r="BM1265" s="37" t="s">
        <v>101</v>
      </c>
    </row>
    <row r="1266" spans="27:65" x14ac:dyDescent="0.3">
      <c r="AA1266" s="24" t="s">
        <v>664</v>
      </c>
      <c r="AB1266" s="25">
        <v>124200</v>
      </c>
      <c r="AC1266" s="25">
        <v>438000</v>
      </c>
      <c r="AD1266" s="26">
        <v>28.4</v>
      </c>
      <c r="AE1266" s="26">
        <v>2.8</v>
      </c>
      <c r="AF1266" s="25">
        <v>34300</v>
      </c>
      <c r="AG1266" s="25">
        <v>438000</v>
      </c>
      <c r="AH1266" s="26">
        <v>7.8</v>
      </c>
      <c r="AI1266" s="26">
        <v>1.7</v>
      </c>
      <c r="AJ1266" s="25">
        <v>294600</v>
      </c>
      <c r="AK1266" s="25">
        <v>438000</v>
      </c>
      <c r="AL1266" s="26">
        <v>67.3</v>
      </c>
      <c r="AM1266" s="26">
        <v>2.9</v>
      </c>
      <c r="BA1266" s="36" t="s">
        <v>683</v>
      </c>
      <c r="BB1266" s="37" t="s">
        <v>101</v>
      </c>
      <c r="BC1266" s="37" t="s">
        <v>101</v>
      </c>
      <c r="BD1266" s="37" t="s">
        <v>101</v>
      </c>
      <c r="BE1266" s="37" t="s">
        <v>101</v>
      </c>
      <c r="BF1266" s="37" t="s">
        <v>101</v>
      </c>
      <c r="BG1266" s="37" t="s">
        <v>101</v>
      </c>
      <c r="BH1266" s="37" t="s">
        <v>101</v>
      </c>
      <c r="BI1266" s="37" t="s">
        <v>101</v>
      </c>
      <c r="BJ1266" s="37" t="s">
        <v>101</v>
      </c>
      <c r="BK1266" s="37" t="s">
        <v>101</v>
      </c>
      <c r="BL1266" s="37" t="s">
        <v>101</v>
      </c>
      <c r="BM1266" s="37" t="s">
        <v>101</v>
      </c>
    </row>
    <row r="1267" spans="27:65" x14ac:dyDescent="0.3">
      <c r="AA1267" s="24" t="s">
        <v>665</v>
      </c>
      <c r="AB1267" s="25">
        <v>157800</v>
      </c>
      <c r="AC1267" s="25">
        <v>451200</v>
      </c>
      <c r="AD1267" s="26">
        <v>35</v>
      </c>
      <c r="AE1267" s="26">
        <v>3</v>
      </c>
      <c r="AF1267" s="25">
        <v>34600</v>
      </c>
      <c r="AG1267" s="25">
        <v>451200</v>
      </c>
      <c r="AH1267" s="26">
        <v>7.7</v>
      </c>
      <c r="AI1267" s="26">
        <v>1.7</v>
      </c>
      <c r="AJ1267" s="25">
        <v>332600</v>
      </c>
      <c r="AK1267" s="25">
        <v>451200</v>
      </c>
      <c r="AL1267" s="26">
        <v>73.7</v>
      </c>
      <c r="AM1267" s="26">
        <v>2.8</v>
      </c>
      <c r="BA1267" s="36" t="s">
        <v>684</v>
      </c>
      <c r="BB1267" s="37" t="s">
        <v>101</v>
      </c>
      <c r="BC1267" s="37" t="s">
        <v>101</v>
      </c>
      <c r="BD1267" s="37" t="s">
        <v>101</v>
      </c>
      <c r="BE1267" s="37" t="s">
        <v>101</v>
      </c>
      <c r="BF1267" s="37" t="s">
        <v>101</v>
      </c>
      <c r="BG1267" s="37" t="s">
        <v>101</v>
      </c>
      <c r="BH1267" s="37" t="s">
        <v>101</v>
      </c>
      <c r="BI1267" s="37" t="s">
        <v>101</v>
      </c>
      <c r="BJ1267" s="37" t="s">
        <v>101</v>
      </c>
      <c r="BK1267" s="37" t="s">
        <v>101</v>
      </c>
      <c r="BL1267" s="37" t="s">
        <v>101</v>
      </c>
      <c r="BM1267" s="37" t="s">
        <v>101</v>
      </c>
    </row>
    <row r="1268" spans="27:65" x14ac:dyDescent="0.3">
      <c r="AA1268" s="24" t="s">
        <v>666</v>
      </c>
      <c r="AB1268" s="25">
        <v>152900</v>
      </c>
      <c r="AC1268" s="25">
        <v>495700</v>
      </c>
      <c r="AD1268" s="26">
        <v>30.9</v>
      </c>
      <c r="AE1268" s="26">
        <v>2.8</v>
      </c>
      <c r="AF1268" s="25">
        <v>40500</v>
      </c>
      <c r="AG1268" s="25">
        <v>495700</v>
      </c>
      <c r="AH1268" s="26">
        <v>8.1999999999999993</v>
      </c>
      <c r="AI1268" s="26">
        <v>1.6</v>
      </c>
      <c r="AJ1268" s="25">
        <v>349800</v>
      </c>
      <c r="AK1268" s="25">
        <v>495700</v>
      </c>
      <c r="AL1268" s="26">
        <v>70.599999999999994</v>
      </c>
      <c r="AM1268" s="26">
        <v>2.7</v>
      </c>
      <c r="BA1268" s="36" t="s">
        <v>1049</v>
      </c>
      <c r="BB1268" s="37" t="s">
        <v>101</v>
      </c>
      <c r="BC1268" s="37" t="s">
        <v>101</v>
      </c>
      <c r="BD1268" s="37" t="s">
        <v>101</v>
      </c>
      <c r="BE1268" s="37" t="s">
        <v>101</v>
      </c>
      <c r="BF1268" s="37" t="s">
        <v>101</v>
      </c>
      <c r="BG1268" s="37" t="s">
        <v>101</v>
      </c>
      <c r="BH1268" s="37" t="s">
        <v>101</v>
      </c>
      <c r="BI1268" s="37" t="s">
        <v>101</v>
      </c>
      <c r="BJ1268" s="37" t="s">
        <v>101</v>
      </c>
      <c r="BK1268" s="37" t="s">
        <v>101</v>
      </c>
      <c r="BL1268" s="37" t="s">
        <v>101</v>
      </c>
      <c r="BM1268" s="37" t="s">
        <v>101</v>
      </c>
    </row>
    <row r="1269" spans="27:65" x14ac:dyDescent="0.3">
      <c r="AA1269" s="24" t="s">
        <v>1025</v>
      </c>
      <c r="AB1269" s="25">
        <v>40300</v>
      </c>
      <c r="AC1269" s="25">
        <v>110800</v>
      </c>
      <c r="AD1269" s="26">
        <v>36.4</v>
      </c>
      <c r="AE1269" s="26">
        <v>3.3</v>
      </c>
      <c r="AF1269" s="25">
        <v>9100</v>
      </c>
      <c r="AG1269" s="25">
        <v>110800</v>
      </c>
      <c r="AH1269" s="26">
        <v>8.1999999999999993</v>
      </c>
      <c r="AI1269" s="26">
        <v>1.9</v>
      </c>
      <c r="AJ1269" s="25">
        <v>81800</v>
      </c>
      <c r="AK1269" s="25">
        <v>110800</v>
      </c>
      <c r="AL1269" s="26">
        <v>73.8</v>
      </c>
      <c r="AM1269" s="26">
        <v>3</v>
      </c>
      <c r="BA1269" s="36" t="s">
        <v>685</v>
      </c>
      <c r="BB1269" s="37" t="s">
        <v>101</v>
      </c>
      <c r="BC1269" s="37" t="s">
        <v>101</v>
      </c>
      <c r="BD1269" s="37" t="s">
        <v>101</v>
      </c>
      <c r="BE1269" s="37" t="s">
        <v>101</v>
      </c>
      <c r="BF1269" s="37" t="s">
        <v>101</v>
      </c>
      <c r="BG1269" s="37" t="s">
        <v>101</v>
      </c>
      <c r="BH1269" s="37" t="s">
        <v>101</v>
      </c>
      <c r="BI1269" s="37" t="s">
        <v>101</v>
      </c>
      <c r="BJ1269" s="37" t="s">
        <v>101</v>
      </c>
      <c r="BK1269" s="37" t="s">
        <v>101</v>
      </c>
      <c r="BL1269" s="37" t="s">
        <v>101</v>
      </c>
      <c r="BM1269" s="37" t="s">
        <v>101</v>
      </c>
    </row>
    <row r="1270" spans="27:65" x14ac:dyDescent="0.3">
      <c r="AA1270" s="24" t="s">
        <v>668</v>
      </c>
      <c r="AB1270" s="25">
        <v>58000</v>
      </c>
      <c r="AC1270" s="25">
        <v>181700</v>
      </c>
      <c r="AD1270" s="26">
        <v>31.9</v>
      </c>
      <c r="AE1270" s="26">
        <v>3.2</v>
      </c>
      <c r="AF1270" s="25">
        <v>12100</v>
      </c>
      <c r="AG1270" s="25">
        <v>181700</v>
      </c>
      <c r="AH1270" s="26">
        <v>6.6</v>
      </c>
      <c r="AI1270" s="26">
        <v>1.7</v>
      </c>
      <c r="AJ1270" s="25">
        <v>137100</v>
      </c>
      <c r="AK1270" s="25">
        <v>181700</v>
      </c>
      <c r="AL1270" s="26">
        <v>75.5</v>
      </c>
      <c r="AM1270" s="26">
        <v>3</v>
      </c>
      <c r="BA1270" s="36" t="s">
        <v>686</v>
      </c>
      <c r="BB1270" s="37" t="s">
        <v>101</v>
      </c>
      <c r="BC1270" s="37" t="s">
        <v>101</v>
      </c>
      <c r="BD1270" s="37" t="s">
        <v>101</v>
      </c>
      <c r="BE1270" s="37" t="s">
        <v>101</v>
      </c>
      <c r="BF1270" s="37" t="s">
        <v>101</v>
      </c>
      <c r="BG1270" s="37" t="s">
        <v>101</v>
      </c>
      <c r="BH1270" s="37" t="s">
        <v>101</v>
      </c>
      <c r="BI1270" s="37" t="s">
        <v>101</v>
      </c>
      <c r="BJ1270" s="37" t="s">
        <v>101</v>
      </c>
      <c r="BK1270" s="37" t="s">
        <v>101</v>
      </c>
      <c r="BL1270" s="37" t="s">
        <v>101</v>
      </c>
      <c r="BM1270" s="37" t="s">
        <v>101</v>
      </c>
    </row>
    <row r="1271" spans="27:65" x14ac:dyDescent="0.3">
      <c r="AA1271" s="24" t="s">
        <v>669</v>
      </c>
      <c r="AB1271" s="25">
        <v>36700</v>
      </c>
      <c r="AC1271" s="25">
        <v>156800</v>
      </c>
      <c r="AD1271" s="26">
        <v>23.4</v>
      </c>
      <c r="AE1271" s="26">
        <v>2.8</v>
      </c>
      <c r="AF1271" s="25">
        <v>19300</v>
      </c>
      <c r="AG1271" s="25">
        <v>156800</v>
      </c>
      <c r="AH1271" s="26">
        <v>12.3</v>
      </c>
      <c r="AI1271" s="26">
        <v>2.2000000000000002</v>
      </c>
      <c r="AJ1271" s="25">
        <v>100500</v>
      </c>
      <c r="AK1271" s="25">
        <v>156800</v>
      </c>
      <c r="AL1271" s="26">
        <v>64.099999999999994</v>
      </c>
      <c r="AM1271" s="26">
        <v>3.2</v>
      </c>
      <c r="BA1271" s="36" t="s">
        <v>687</v>
      </c>
      <c r="BB1271" s="37" t="s">
        <v>101</v>
      </c>
      <c r="BC1271" s="37" t="s">
        <v>101</v>
      </c>
      <c r="BD1271" s="37" t="s">
        <v>101</v>
      </c>
      <c r="BE1271" s="37" t="s">
        <v>101</v>
      </c>
      <c r="BF1271" s="37" t="s">
        <v>101</v>
      </c>
      <c r="BG1271" s="37" t="s">
        <v>101</v>
      </c>
      <c r="BH1271" s="37" t="s">
        <v>101</v>
      </c>
      <c r="BI1271" s="37" t="s">
        <v>101</v>
      </c>
      <c r="BJ1271" s="37" t="s">
        <v>101</v>
      </c>
      <c r="BK1271" s="37" t="s">
        <v>101</v>
      </c>
      <c r="BL1271" s="37" t="s">
        <v>101</v>
      </c>
      <c r="BM1271" s="37" t="s">
        <v>101</v>
      </c>
    </row>
    <row r="1272" spans="27:65" x14ac:dyDescent="0.3">
      <c r="AA1272" s="24" t="s">
        <v>670</v>
      </c>
      <c r="AB1272" s="25">
        <v>31600</v>
      </c>
      <c r="AC1272" s="25">
        <v>106900</v>
      </c>
      <c r="AD1272" s="26">
        <v>29.5</v>
      </c>
      <c r="AE1272" s="26">
        <v>3.1</v>
      </c>
      <c r="AF1272" s="25">
        <v>8600</v>
      </c>
      <c r="AG1272" s="25">
        <v>106900</v>
      </c>
      <c r="AH1272" s="26">
        <v>8</v>
      </c>
      <c r="AI1272" s="26">
        <v>1.9</v>
      </c>
      <c r="AJ1272" s="25">
        <v>75600</v>
      </c>
      <c r="AK1272" s="25">
        <v>106900</v>
      </c>
      <c r="AL1272" s="26">
        <v>70.7</v>
      </c>
      <c r="AM1272" s="26">
        <v>3.1</v>
      </c>
      <c r="BA1272" s="36" t="s">
        <v>688</v>
      </c>
      <c r="BB1272" s="37" t="s">
        <v>101</v>
      </c>
      <c r="BC1272" s="37" t="s">
        <v>101</v>
      </c>
      <c r="BD1272" s="37" t="s">
        <v>101</v>
      </c>
      <c r="BE1272" s="37" t="s">
        <v>101</v>
      </c>
      <c r="BF1272" s="37" t="s">
        <v>101</v>
      </c>
      <c r="BG1272" s="37" t="s">
        <v>101</v>
      </c>
      <c r="BH1272" s="37" t="s">
        <v>101</v>
      </c>
      <c r="BI1272" s="37" t="s">
        <v>101</v>
      </c>
      <c r="BJ1272" s="37" t="s">
        <v>101</v>
      </c>
      <c r="BK1272" s="37" t="s">
        <v>101</v>
      </c>
      <c r="BL1272" s="37" t="s">
        <v>101</v>
      </c>
      <c r="BM1272" s="37" t="s">
        <v>101</v>
      </c>
    </row>
    <row r="1273" spans="27:65" x14ac:dyDescent="0.3">
      <c r="AA1273" s="24" t="s">
        <v>671</v>
      </c>
      <c r="AB1273" s="25">
        <v>172000</v>
      </c>
      <c r="AC1273" s="25">
        <v>525800</v>
      </c>
      <c r="AD1273" s="26">
        <v>32.700000000000003</v>
      </c>
      <c r="AE1273" s="26">
        <v>2.7</v>
      </c>
      <c r="AF1273" s="25">
        <v>28700</v>
      </c>
      <c r="AG1273" s="25">
        <v>525800</v>
      </c>
      <c r="AH1273" s="26">
        <v>5.5</v>
      </c>
      <c r="AI1273" s="26">
        <v>1.3</v>
      </c>
      <c r="AJ1273" s="25">
        <v>391700</v>
      </c>
      <c r="AK1273" s="25">
        <v>525800</v>
      </c>
      <c r="AL1273" s="26">
        <v>74.5</v>
      </c>
      <c r="AM1273" s="26">
        <v>2.5</v>
      </c>
      <c r="BA1273" s="36" t="s">
        <v>689</v>
      </c>
      <c r="BB1273" s="37" t="s">
        <v>101</v>
      </c>
      <c r="BC1273" s="37" t="s">
        <v>101</v>
      </c>
      <c r="BD1273" s="37" t="s">
        <v>101</v>
      </c>
      <c r="BE1273" s="37" t="s">
        <v>101</v>
      </c>
      <c r="BF1273" s="37" t="s">
        <v>101</v>
      </c>
      <c r="BG1273" s="37" t="s">
        <v>101</v>
      </c>
      <c r="BH1273" s="37" t="s">
        <v>101</v>
      </c>
      <c r="BI1273" s="37" t="s">
        <v>101</v>
      </c>
      <c r="BJ1273" s="37" t="s">
        <v>101</v>
      </c>
      <c r="BK1273" s="37" t="s">
        <v>101</v>
      </c>
      <c r="BL1273" s="37" t="s">
        <v>101</v>
      </c>
      <c r="BM1273" s="37" t="s">
        <v>101</v>
      </c>
    </row>
    <row r="1274" spans="27:65" x14ac:dyDescent="0.3">
      <c r="AA1274" s="24" t="s">
        <v>672</v>
      </c>
      <c r="AB1274" s="25">
        <v>136200</v>
      </c>
      <c r="AC1274" s="25">
        <v>336900</v>
      </c>
      <c r="AD1274" s="26">
        <v>40.4</v>
      </c>
      <c r="AE1274" s="26">
        <v>3.4</v>
      </c>
      <c r="AF1274" s="25">
        <v>25200</v>
      </c>
      <c r="AG1274" s="25">
        <v>336900</v>
      </c>
      <c r="AH1274" s="26">
        <v>7.5</v>
      </c>
      <c r="AI1274" s="26">
        <v>1.8</v>
      </c>
      <c r="AJ1274" s="25">
        <v>249100</v>
      </c>
      <c r="AK1274" s="25">
        <v>336900</v>
      </c>
      <c r="AL1274" s="26">
        <v>73.900000000000006</v>
      </c>
      <c r="AM1274" s="26">
        <v>3</v>
      </c>
      <c r="BA1274" s="36" t="s">
        <v>690</v>
      </c>
      <c r="BB1274" s="37" t="s">
        <v>101</v>
      </c>
      <c r="BC1274" s="37" t="s">
        <v>101</v>
      </c>
      <c r="BD1274" s="37" t="s">
        <v>101</v>
      </c>
      <c r="BE1274" s="37" t="s">
        <v>101</v>
      </c>
      <c r="BF1274" s="37" t="s">
        <v>101</v>
      </c>
      <c r="BG1274" s="37" t="s">
        <v>101</v>
      </c>
      <c r="BH1274" s="37" t="s">
        <v>101</v>
      </c>
      <c r="BI1274" s="37" t="s">
        <v>101</v>
      </c>
      <c r="BJ1274" s="37" t="s">
        <v>101</v>
      </c>
      <c r="BK1274" s="37" t="s">
        <v>101</v>
      </c>
      <c r="BL1274" s="37" t="s">
        <v>101</v>
      </c>
      <c r="BM1274" s="37" t="s">
        <v>101</v>
      </c>
    </row>
    <row r="1275" spans="27:65" x14ac:dyDescent="0.3">
      <c r="AA1275" s="24" t="s">
        <v>673</v>
      </c>
      <c r="AB1275" s="25">
        <v>225500</v>
      </c>
      <c r="AC1275" s="25">
        <v>718400</v>
      </c>
      <c r="AD1275" s="26">
        <v>31.4</v>
      </c>
      <c r="AE1275" s="26">
        <v>2.4</v>
      </c>
      <c r="AF1275" s="25">
        <v>90500</v>
      </c>
      <c r="AG1275" s="25">
        <v>718400</v>
      </c>
      <c r="AH1275" s="26">
        <v>12.6</v>
      </c>
      <c r="AI1275" s="26">
        <v>1.7</v>
      </c>
      <c r="AJ1275" s="25">
        <v>469800</v>
      </c>
      <c r="AK1275" s="25">
        <v>718400</v>
      </c>
      <c r="AL1275" s="26">
        <v>65.400000000000006</v>
      </c>
      <c r="AM1275" s="26">
        <v>2.4</v>
      </c>
      <c r="BA1275" s="36" t="s">
        <v>691</v>
      </c>
      <c r="BB1275" s="37" t="s">
        <v>101</v>
      </c>
      <c r="BC1275" s="37" t="s">
        <v>101</v>
      </c>
      <c r="BD1275" s="37" t="s">
        <v>101</v>
      </c>
      <c r="BE1275" s="37" t="s">
        <v>101</v>
      </c>
      <c r="BF1275" s="37" t="s">
        <v>101</v>
      </c>
      <c r="BG1275" s="37" t="s">
        <v>101</v>
      </c>
      <c r="BH1275" s="37" t="s">
        <v>101</v>
      </c>
      <c r="BI1275" s="37" t="s">
        <v>101</v>
      </c>
      <c r="BJ1275" s="37" t="s">
        <v>101</v>
      </c>
      <c r="BK1275" s="37" t="s">
        <v>101</v>
      </c>
      <c r="BL1275" s="37" t="s">
        <v>101</v>
      </c>
      <c r="BM1275" s="37" t="s">
        <v>101</v>
      </c>
    </row>
    <row r="1276" spans="27:65" x14ac:dyDescent="0.3">
      <c r="AA1276" s="24" t="s">
        <v>674</v>
      </c>
      <c r="AB1276" s="25">
        <v>80800</v>
      </c>
      <c r="AC1276" s="25">
        <v>233100</v>
      </c>
      <c r="AD1276" s="26">
        <v>34.700000000000003</v>
      </c>
      <c r="AE1276" s="26">
        <v>3.1</v>
      </c>
      <c r="AF1276" s="25">
        <v>22600</v>
      </c>
      <c r="AG1276" s="25">
        <v>233100</v>
      </c>
      <c r="AH1276" s="26">
        <v>9.6999999999999993</v>
      </c>
      <c r="AI1276" s="26">
        <v>1.9</v>
      </c>
      <c r="AJ1276" s="25">
        <v>168300</v>
      </c>
      <c r="AK1276" s="25">
        <v>233100</v>
      </c>
      <c r="AL1276" s="26">
        <v>72.2</v>
      </c>
      <c r="AM1276" s="26">
        <v>3</v>
      </c>
      <c r="BA1276" s="36" t="s">
        <v>692</v>
      </c>
      <c r="BB1276" s="37" t="s">
        <v>101</v>
      </c>
      <c r="BC1276" s="37" t="s">
        <v>101</v>
      </c>
      <c r="BD1276" s="37" t="s">
        <v>101</v>
      </c>
      <c r="BE1276" s="37" t="s">
        <v>101</v>
      </c>
      <c r="BF1276" s="37" t="s">
        <v>101</v>
      </c>
      <c r="BG1276" s="37" t="s">
        <v>101</v>
      </c>
      <c r="BH1276" s="37" t="s">
        <v>101</v>
      </c>
      <c r="BI1276" s="37" t="s">
        <v>101</v>
      </c>
      <c r="BJ1276" s="37" t="s">
        <v>101</v>
      </c>
      <c r="BK1276" s="37" t="s">
        <v>101</v>
      </c>
      <c r="BL1276" s="37" t="s">
        <v>101</v>
      </c>
      <c r="BM1276" s="37" t="s">
        <v>101</v>
      </c>
    </row>
    <row r="1277" spans="27:65" x14ac:dyDescent="0.3">
      <c r="AA1277" s="24" t="s">
        <v>675</v>
      </c>
      <c r="AB1277" s="25">
        <v>45800</v>
      </c>
      <c r="AC1277" s="25">
        <v>190600</v>
      </c>
      <c r="AD1277" s="26">
        <v>24</v>
      </c>
      <c r="AE1277" s="26">
        <v>3</v>
      </c>
      <c r="AF1277" s="25">
        <v>25300</v>
      </c>
      <c r="AG1277" s="25">
        <v>190600</v>
      </c>
      <c r="AH1277" s="26">
        <v>13.3</v>
      </c>
      <c r="AI1277" s="26">
        <v>2.4</v>
      </c>
      <c r="AJ1277" s="25">
        <v>119400</v>
      </c>
      <c r="AK1277" s="25">
        <v>190600</v>
      </c>
      <c r="AL1277" s="26">
        <v>62.7</v>
      </c>
      <c r="AM1277" s="26">
        <v>3.4</v>
      </c>
      <c r="BA1277" s="36" t="s">
        <v>693</v>
      </c>
      <c r="BB1277" s="37" t="s">
        <v>101</v>
      </c>
      <c r="BC1277" s="37" t="s">
        <v>101</v>
      </c>
      <c r="BD1277" s="37" t="s">
        <v>101</v>
      </c>
      <c r="BE1277" s="37" t="s">
        <v>101</v>
      </c>
      <c r="BF1277" s="37" t="s">
        <v>101</v>
      </c>
      <c r="BG1277" s="37" t="s">
        <v>101</v>
      </c>
      <c r="BH1277" s="37" t="s">
        <v>101</v>
      </c>
      <c r="BI1277" s="37" t="s">
        <v>101</v>
      </c>
      <c r="BJ1277" s="37" t="s">
        <v>101</v>
      </c>
      <c r="BK1277" s="37" t="s">
        <v>101</v>
      </c>
      <c r="BL1277" s="37" t="s">
        <v>101</v>
      </c>
      <c r="BM1277" s="37" t="s">
        <v>101</v>
      </c>
    </row>
    <row r="1278" spans="27:65" x14ac:dyDescent="0.3">
      <c r="AA1278" s="24" t="s">
        <v>676</v>
      </c>
      <c r="AB1278" s="25">
        <v>42600</v>
      </c>
      <c r="AC1278" s="25">
        <v>200200</v>
      </c>
      <c r="AD1278" s="26">
        <v>21.3</v>
      </c>
      <c r="AE1278" s="26">
        <v>2.6</v>
      </c>
      <c r="AF1278" s="25">
        <v>42000</v>
      </c>
      <c r="AG1278" s="25">
        <v>200200</v>
      </c>
      <c r="AH1278" s="26">
        <v>21</v>
      </c>
      <c r="AI1278" s="26">
        <v>2.6</v>
      </c>
      <c r="AJ1278" s="25">
        <v>106800</v>
      </c>
      <c r="AK1278" s="25">
        <v>200200</v>
      </c>
      <c r="AL1278" s="26">
        <v>53.4</v>
      </c>
      <c r="AM1278" s="26">
        <v>3.2</v>
      </c>
      <c r="BA1278" s="36" t="s">
        <v>694</v>
      </c>
      <c r="BB1278" s="37" t="s">
        <v>101</v>
      </c>
      <c r="BC1278" s="37" t="s">
        <v>101</v>
      </c>
      <c r="BD1278" s="37" t="s">
        <v>101</v>
      </c>
      <c r="BE1278" s="37" t="s">
        <v>101</v>
      </c>
      <c r="BF1278" s="37" t="s">
        <v>101</v>
      </c>
      <c r="BG1278" s="37" t="s">
        <v>101</v>
      </c>
      <c r="BH1278" s="37" t="s">
        <v>101</v>
      </c>
      <c r="BI1278" s="37" t="s">
        <v>101</v>
      </c>
      <c r="BJ1278" s="37" t="s">
        <v>101</v>
      </c>
      <c r="BK1278" s="37" t="s">
        <v>101</v>
      </c>
      <c r="BL1278" s="37" t="s">
        <v>101</v>
      </c>
      <c r="BM1278" s="37" t="s">
        <v>101</v>
      </c>
    </row>
    <row r="1279" spans="27:65" x14ac:dyDescent="0.3">
      <c r="AA1279" s="24" t="s">
        <v>677</v>
      </c>
      <c r="AB1279" s="25">
        <v>50000</v>
      </c>
      <c r="AC1279" s="25">
        <v>127400</v>
      </c>
      <c r="AD1279" s="26">
        <v>39.299999999999997</v>
      </c>
      <c r="AE1279" s="26">
        <v>3.1</v>
      </c>
      <c r="AF1279" s="25">
        <v>10700</v>
      </c>
      <c r="AG1279" s="25">
        <v>127400</v>
      </c>
      <c r="AH1279" s="26">
        <v>8.4</v>
      </c>
      <c r="AI1279" s="26">
        <v>1.8</v>
      </c>
      <c r="AJ1279" s="25">
        <v>97000</v>
      </c>
      <c r="AK1279" s="25">
        <v>127400</v>
      </c>
      <c r="AL1279" s="26">
        <v>76.2</v>
      </c>
      <c r="AM1279" s="26">
        <v>2.7</v>
      </c>
      <c r="BA1279" s="36" t="s">
        <v>695</v>
      </c>
      <c r="BB1279" s="37" t="s">
        <v>101</v>
      </c>
      <c r="BC1279" s="37" t="s">
        <v>101</v>
      </c>
      <c r="BD1279" s="37" t="s">
        <v>101</v>
      </c>
      <c r="BE1279" s="37" t="s">
        <v>101</v>
      </c>
      <c r="BF1279" s="37" t="s">
        <v>101</v>
      </c>
      <c r="BG1279" s="37" t="s">
        <v>101</v>
      </c>
      <c r="BH1279" s="37" t="s">
        <v>101</v>
      </c>
      <c r="BI1279" s="37" t="s">
        <v>101</v>
      </c>
      <c r="BJ1279" s="37" t="s">
        <v>101</v>
      </c>
      <c r="BK1279" s="37" t="s">
        <v>101</v>
      </c>
      <c r="BL1279" s="37" t="s">
        <v>101</v>
      </c>
      <c r="BM1279" s="37" t="s">
        <v>101</v>
      </c>
    </row>
    <row r="1280" spans="27:65" x14ac:dyDescent="0.3">
      <c r="AA1280" s="24" t="s">
        <v>678</v>
      </c>
      <c r="AB1280" s="25">
        <v>45300</v>
      </c>
      <c r="AC1280" s="25">
        <v>166900</v>
      </c>
      <c r="AD1280" s="26">
        <v>27.2</v>
      </c>
      <c r="AE1280" s="26">
        <v>3</v>
      </c>
      <c r="AF1280" s="25">
        <v>19800</v>
      </c>
      <c r="AG1280" s="25">
        <v>166900</v>
      </c>
      <c r="AH1280" s="26">
        <v>11.9</v>
      </c>
      <c r="AI1280" s="26">
        <v>2.2000000000000002</v>
      </c>
      <c r="AJ1280" s="25">
        <v>111000</v>
      </c>
      <c r="AK1280" s="25">
        <v>166900</v>
      </c>
      <c r="AL1280" s="26">
        <v>66.5</v>
      </c>
      <c r="AM1280" s="26">
        <v>3.2</v>
      </c>
      <c r="BA1280" s="36" t="s">
        <v>696</v>
      </c>
      <c r="BB1280" s="37" t="s">
        <v>101</v>
      </c>
      <c r="BC1280" s="37" t="s">
        <v>101</v>
      </c>
      <c r="BD1280" s="37" t="s">
        <v>101</v>
      </c>
      <c r="BE1280" s="37" t="s">
        <v>101</v>
      </c>
      <c r="BF1280" s="37" t="s">
        <v>101</v>
      </c>
      <c r="BG1280" s="37" t="s">
        <v>101</v>
      </c>
      <c r="BH1280" s="37" t="s">
        <v>101</v>
      </c>
      <c r="BI1280" s="37" t="s">
        <v>101</v>
      </c>
      <c r="BJ1280" s="37" t="s">
        <v>101</v>
      </c>
      <c r="BK1280" s="37" t="s">
        <v>101</v>
      </c>
      <c r="BL1280" s="37" t="s">
        <v>101</v>
      </c>
      <c r="BM1280" s="37" t="s">
        <v>101</v>
      </c>
    </row>
    <row r="1281" spans="27:65" x14ac:dyDescent="0.3">
      <c r="AA1281" s="24" t="s">
        <v>679</v>
      </c>
      <c r="AB1281" s="25">
        <v>41700</v>
      </c>
      <c r="AC1281" s="25">
        <v>159300</v>
      </c>
      <c r="AD1281" s="26">
        <v>26.2</v>
      </c>
      <c r="AE1281" s="26">
        <v>2.8</v>
      </c>
      <c r="AF1281" s="25">
        <v>24800</v>
      </c>
      <c r="AG1281" s="25">
        <v>159300</v>
      </c>
      <c r="AH1281" s="26">
        <v>15.6</v>
      </c>
      <c r="AI1281" s="26">
        <v>2.2999999999999998</v>
      </c>
      <c r="AJ1281" s="25">
        <v>95500</v>
      </c>
      <c r="AK1281" s="25">
        <v>159300</v>
      </c>
      <c r="AL1281" s="26">
        <v>60</v>
      </c>
      <c r="AM1281" s="26">
        <v>3.1</v>
      </c>
      <c r="BA1281" s="36" t="s">
        <v>697</v>
      </c>
      <c r="BB1281" s="37" t="s">
        <v>101</v>
      </c>
      <c r="BC1281" s="37" t="s">
        <v>101</v>
      </c>
      <c r="BD1281" s="37" t="s">
        <v>101</v>
      </c>
      <c r="BE1281" s="37" t="s">
        <v>101</v>
      </c>
      <c r="BF1281" s="37" t="s">
        <v>101</v>
      </c>
      <c r="BG1281" s="37" t="s">
        <v>101</v>
      </c>
      <c r="BH1281" s="37" t="s">
        <v>101</v>
      </c>
      <c r="BI1281" s="37" t="s">
        <v>101</v>
      </c>
      <c r="BJ1281" s="37" t="s">
        <v>101</v>
      </c>
      <c r="BK1281" s="37" t="s">
        <v>101</v>
      </c>
      <c r="BL1281" s="37" t="s">
        <v>101</v>
      </c>
      <c r="BM1281" s="37" t="s">
        <v>101</v>
      </c>
    </row>
    <row r="1282" spans="27:65" x14ac:dyDescent="0.3">
      <c r="AA1282" s="24" t="s">
        <v>680</v>
      </c>
      <c r="AB1282" s="25">
        <v>126800</v>
      </c>
      <c r="AC1282" s="25">
        <v>346900</v>
      </c>
      <c r="AD1282" s="26">
        <v>36.5</v>
      </c>
      <c r="AE1282" s="26">
        <v>3</v>
      </c>
      <c r="AF1282" s="25">
        <v>33200</v>
      </c>
      <c r="AG1282" s="25">
        <v>346900</v>
      </c>
      <c r="AH1282" s="26">
        <v>9.6</v>
      </c>
      <c r="AI1282" s="26">
        <v>1.8</v>
      </c>
      <c r="AJ1282" s="25">
        <v>263600</v>
      </c>
      <c r="AK1282" s="25">
        <v>346900</v>
      </c>
      <c r="AL1282" s="26">
        <v>76</v>
      </c>
      <c r="AM1282" s="26">
        <v>2.6</v>
      </c>
      <c r="BA1282" s="36" t="s">
        <v>698</v>
      </c>
      <c r="BB1282" s="37" t="s">
        <v>101</v>
      </c>
      <c r="BC1282" s="37" t="s">
        <v>101</v>
      </c>
      <c r="BD1282" s="37" t="s">
        <v>101</v>
      </c>
      <c r="BE1282" s="37" t="s">
        <v>101</v>
      </c>
      <c r="BF1282" s="37" t="s">
        <v>101</v>
      </c>
      <c r="BG1282" s="37" t="s">
        <v>101</v>
      </c>
      <c r="BH1282" s="37" t="s">
        <v>101</v>
      </c>
      <c r="BI1282" s="37" t="s">
        <v>101</v>
      </c>
      <c r="BJ1282" s="37" t="s">
        <v>101</v>
      </c>
      <c r="BK1282" s="37" t="s">
        <v>101</v>
      </c>
      <c r="BL1282" s="37" t="s">
        <v>101</v>
      </c>
      <c r="BM1282" s="37" t="s">
        <v>101</v>
      </c>
    </row>
    <row r="1283" spans="27:65" x14ac:dyDescent="0.3">
      <c r="AA1283" s="24" t="s">
        <v>681</v>
      </c>
      <c r="AB1283" s="25">
        <v>41400</v>
      </c>
      <c r="AC1283" s="25">
        <v>105200</v>
      </c>
      <c r="AD1283" s="26">
        <v>39.299999999999997</v>
      </c>
      <c r="AE1283" s="26">
        <v>6</v>
      </c>
      <c r="AF1283" s="25">
        <v>8700</v>
      </c>
      <c r="AG1283" s="25">
        <v>105200</v>
      </c>
      <c r="AH1283" s="26">
        <v>8.3000000000000007</v>
      </c>
      <c r="AI1283" s="26">
        <v>3.4</v>
      </c>
      <c r="AJ1283" s="25">
        <v>74300</v>
      </c>
      <c r="AK1283" s="25">
        <v>105200</v>
      </c>
      <c r="AL1283" s="26">
        <v>70.599999999999994</v>
      </c>
      <c r="AM1283" s="26">
        <v>5.6</v>
      </c>
      <c r="BA1283" s="36" t="s">
        <v>699</v>
      </c>
      <c r="BB1283" s="37" t="s">
        <v>101</v>
      </c>
      <c r="BC1283" s="37" t="s">
        <v>101</v>
      </c>
      <c r="BD1283" s="37" t="s">
        <v>101</v>
      </c>
      <c r="BE1283" s="37" t="s">
        <v>101</v>
      </c>
      <c r="BF1283" s="37" t="s">
        <v>101</v>
      </c>
      <c r="BG1283" s="37" t="s">
        <v>101</v>
      </c>
      <c r="BH1283" s="37" t="s">
        <v>101</v>
      </c>
      <c r="BI1283" s="37" t="s">
        <v>101</v>
      </c>
      <c r="BJ1283" s="37" t="s">
        <v>101</v>
      </c>
      <c r="BK1283" s="37" t="s">
        <v>101</v>
      </c>
      <c r="BL1283" s="37" t="s">
        <v>101</v>
      </c>
      <c r="BM1283" s="37" t="s">
        <v>101</v>
      </c>
    </row>
    <row r="1284" spans="27:65" x14ac:dyDescent="0.3">
      <c r="AA1284" s="24" t="s">
        <v>682</v>
      </c>
      <c r="AB1284" s="25">
        <v>55800</v>
      </c>
      <c r="AC1284" s="25">
        <v>174700</v>
      </c>
      <c r="AD1284" s="26">
        <v>32</v>
      </c>
      <c r="AE1284" s="26">
        <v>3.9</v>
      </c>
      <c r="AF1284" s="25">
        <v>8500</v>
      </c>
      <c r="AG1284" s="25">
        <v>174700</v>
      </c>
      <c r="AH1284" s="26">
        <v>4.9000000000000004</v>
      </c>
      <c r="AI1284" s="26">
        <v>1.8</v>
      </c>
      <c r="AJ1284" s="25">
        <v>132200</v>
      </c>
      <c r="AK1284" s="25">
        <v>174700</v>
      </c>
      <c r="AL1284" s="26">
        <v>75.7</v>
      </c>
      <c r="AM1284" s="26">
        <v>3.6</v>
      </c>
      <c r="BA1284" s="36" t="s">
        <v>700</v>
      </c>
      <c r="BB1284" s="37" t="s">
        <v>101</v>
      </c>
      <c r="BC1284" s="37" t="s">
        <v>101</v>
      </c>
      <c r="BD1284" s="37" t="s">
        <v>101</v>
      </c>
      <c r="BE1284" s="37" t="s">
        <v>101</v>
      </c>
      <c r="BF1284" s="37" t="s">
        <v>101</v>
      </c>
      <c r="BG1284" s="37" t="s">
        <v>101</v>
      </c>
      <c r="BH1284" s="37" t="s">
        <v>101</v>
      </c>
      <c r="BI1284" s="37" t="s">
        <v>101</v>
      </c>
      <c r="BJ1284" s="37" t="s">
        <v>101</v>
      </c>
      <c r="BK1284" s="37" t="s">
        <v>101</v>
      </c>
      <c r="BL1284" s="37" t="s">
        <v>101</v>
      </c>
      <c r="BM1284" s="37" t="s">
        <v>101</v>
      </c>
    </row>
    <row r="1285" spans="27:65" x14ac:dyDescent="0.3">
      <c r="AA1285" s="24" t="s">
        <v>683</v>
      </c>
      <c r="AB1285" s="25">
        <v>47900</v>
      </c>
      <c r="AC1285" s="25">
        <v>141200</v>
      </c>
      <c r="AD1285" s="26">
        <v>33.9</v>
      </c>
      <c r="AE1285" s="26">
        <v>2.7</v>
      </c>
      <c r="AF1285" s="25">
        <v>18200</v>
      </c>
      <c r="AG1285" s="25">
        <v>141200</v>
      </c>
      <c r="AH1285" s="26">
        <v>12.9</v>
      </c>
      <c r="AI1285" s="26">
        <v>1.9</v>
      </c>
      <c r="AJ1285" s="25">
        <v>94100</v>
      </c>
      <c r="AK1285" s="25">
        <v>141200</v>
      </c>
      <c r="AL1285" s="26">
        <v>66.7</v>
      </c>
      <c r="AM1285" s="26">
        <v>2.7</v>
      </c>
      <c r="BA1285" s="36" t="s">
        <v>701</v>
      </c>
      <c r="BB1285" s="37" t="s">
        <v>101</v>
      </c>
      <c r="BC1285" s="37" t="s">
        <v>101</v>
      </c>
      <c r="BD1285" s="37" t="s">
        <v>101</v>
      </c>
      <c r="BE1285" s="37" t="s">
        <v>101</v>
      </c>
      <c r="BF1285" s="37" t="s">
        <v>101</v>
      </c>
      <c r="BG1285" s="37" t="s">
        <v>101</v>
      </c>
      <c r="BH1285" s="37" t="s">
        <v>101</v>
      </c>
      <c r="BI1285" s="37" t="s">
        <v>101</v>
      </c>
      <c r="BJ1285" s="37" t="s">
        <v>101</v>
      </c>
      <c r="BK1285" s="37" t="s">
        <v>101</v>
      </c>
      <c r="BL1285" s="37" t="s">
        <v>101</v>
      </c>
      <c r="BM1285" s="37" t="s">
        <v>101</v>
      </c>
    </row>
    <row r="1286" spans="27:65" x14ac:dyDescent="0.3">
      <c r="AA1286" s="24" t="s">
        <v>684</v>
      </c>
      <c r="AB1286" s="25">
        <v>31600</v>
      </c>
      <c r="AC1286" s="25">
        <v>123600</v>
      </c>
      <c r="AD1286" s="26">
        <v>25.6</v>
      </c>
      <c r="AE1286" s="26">
        <v>3</v>
      </c>
      <c r="AF1286" s="25">
        <v>15600</v>
      </c>
      <c r="AG1286" s="25">
        <v>123600</v>
      </c>
      <c r="AH1286" s="26">
        <v>12.6</v>
      </c>
      <c r="AI1286" s="26">
        <v>2.2999999999999998</v>
      </c>
      <c r="AJ1286" s="25">
        <v>75800</v>
      </c>
      <c r="AK1286" s="25">
        <v>123600</v>
      </c>
      <c r="AL1286" s="26">
        <v>61.3</v>
      </c>
      <c r="AM1286" s="26">
        <v>3.4</v>
      </c>
      <c r="BA1286" s="36" t="s">
        <v>702</v>
      </c>
      <c r="BB1286" s="37" t="s">
        <v>101</v>
      </c>
      <c r="BC1286" s="37" t="s">
        <v>101</v>
      </c>
      <c r="BD1286" s="37" t="s">
        <v>101</v>
      </c>
      <c r="BE1286" s="37" t="s">
        <v>101</v>
      </c>
      <c r="BF1286" s="37" t="s">
        <v>101</v>
      </c>
      <c r="BG1286" s="37" t="s">
        <v>101</v>
      </c>
      <c r="BH1286" s="37" t="s">
        <v>101</v>
      </c>
      <c r="BI1286" s="37" t="s">
        <v>101</v>
      </c>
      <c r="BJ1286" s="37" t="s">
        <v>101</v>
      </c>
      <c r="BK1286" s="37" t="s">
        <v>101</v>
      </c>
      <c r="BL1286" s="37" t="s">
        <v>101</v>
      </c>
      <c r="BM1286" s="37" t="s">
        <v>101</v>
      </c>
    </row>
    <row r="1287" spans="27:65" x14ac:dyDescent="0.3">
      <c r="AA1287" s="24" t="s">
        <v>1028</v>
      </c>
      <c r="AB1287" s="25">
        <v>34000</v>
      </c>
      <c r="AC1287" s="25">
        <v>110800</v>
      </c>
      <c r="AD1287" s="26">
        <v>30.7</v>
      </c>
      <c r="AE1287" s="26">
        <v>3</v>
      </c>
      <c r="AF1287" s="25">
        <v>8800</v>
      </c>
      <c r="AG1287" s="25">
        <v>110800</v>
      </c>
      <c r="AH1287" s="26">
        <v>7.9</v>
      </c>
      <c r="AI1287" s="26">
        <v>1.8</v>
      </c>
      <c r="AJ1287" s="25">
        <v>78000</v>
      </c>
      <c r="AK1287" s="25">
        <v>110800</v>
      </c>
      <c r="AL1287" s="26">
        <v>70.400000000000006</v>
      </c>
      <c r="AM1287" s="26">
        <v>3</v>
      </c>
      <c r="BA1287" s="36" t="s">
        <v>703</v>
      </c>
      <c r="BB1287" s="37" t="s">
        <v>101</v>
      </c>
      <c r="BC1287" s="37" t="s">
        <v>101</v>
      </c>
      <c r="BD1287" s="37" t="s">
        <v>101</v>
      </c>
      <c r="BE1287" s="37" t="s">
        <v>101</v>
      </c>
      <c r="BF1287" s="37" t="s">
        <v>101</v>
      </c>
      <c r="BG1287" s="37" t="s">
        <v>101</v>
      </c>
      <c r="BH1287" s="37" t="s">
        <v>101</v>
      </c>
      <c r="BI1287" s="37" t="s">
        <v>101</v>
      </c>
      <c r="BJ1287" s="37" t="s">
        <v>101</v>
      </c>
      <c r="BK1287" s="37" t="s">
        <v>101</v>
      </c>
      <c r="BL1287" s="37" t="s">
        <v>101</v>
      </c>
      <c r="BM1287" s="37" t="s">
        <v>101</v>
      </c>
    </row>
    <row r="1288" spans="27:65" x14ac:dyDescent="0.3">
      <c r="AA1288" s="24" t="s">
        <v>685</v>
      </c>
      <c r="AB1288" s="25">
        <v>26300</v>
      </c>
      <c r="AC1288" s="25">
        <v>106800</v>
      </c>
      <c r="AD1288" s="26">
        <v>24.6</v>
      </c>
      <c r="AE1288" s="26">
        <v>3</v>
      </c>
      <c r="AF1288" s="25">
        <v>12800</v>
      </c>
      <c r="AG1288" s="25">
        <v>106800</v>
      </c>
      <c r="AH1288" s="26">
        <v>12</v>
      </c>
      <c r="AI1288" s="26">
        <v>2.2999999999999998</v>
      </c>
      <c r="AJ1288" s="25">
        <v>66000</v>
      </c>
      <c r="AK1288" s="25">
        <v>106800</v>
      </c>
      <c r="AL1288" s="26">
        <v>61.9</v>
      </c>
      <c r="AM1288" s="26">
        <v>3.4</v>
      </c>
      <c r="BA1288" s="36" t="s">
        <v>704</v>
      </c>
      <c r="BB1288" s="37" t="s">
        <v>101</v>
      </c>
      <c r="BC1288" s="37" t="s">
        <v>101</v>
      </c>
      <c r="BD1288" s="37" t="s">
        <v>101</v>
      </c>
      <c r="BE1288" s="37" t="s">
        <v>101</v>
      </c>
      <c r="BF1288" s="37" t="s">
        <v>101</v>
      </c>
      <c r="BG1288" s="37" t="s">
        <v>101</v>
      </c>
      <c r="BH1288" s="37" t="s">
        <v>101</v>
      </c>
      <c r="BI1288" s="37" t="s">
        <v>101</v>
      </c>
      <c r="BJ1288" s="37" t="s">
        <v>101</v>
      </c>
      <c r="BK1288" s="37" t="s">
        <v>101</v>
      </c>
      <c r="BL1288" s="37" t="s">
        <v>101</v>
      </c>
      <c r="BM1288" s="37" t="s">
        <v>101</v>
      </c>
    </row>
    <row r="1289" spans="27:65" x14ac:dyDescent="0.3">
      <c r="AA1289" s="24" t="s">
        <v>686</v>
      </c>
      <c r="AB1289" s="25">
        <v>175800</v>
      </c>
      <c r="AC1289" s="25">
        <v>408600</v>
      </c>
      <c r="AD1289" s="26">
        <v>43</v>
      </c>
      <c r="AE1289" s="26">
        <v>3.1</v>
      </c>
      <c r="AF1289" s="25">
        <v>19600</v>
      </c>
      <c r="AG1289" s="25">
        <v>408600</v>
      </c>
      <c r="AH1289" s="26">
        <v>4.8</v>
      </c>
      <c r="AI1289" s="26">
        <v>1.4</v>
      </c>
      <c r="AJ1289" s="25">
        <v>312400</v>
      </c>
      <c r="AK1289" s="25">
        <v>408600</v>
      </c>
      <c r="AL1289" s="26">
        <v>76.5</v>
      </c>
      <c r="AM1289" s="26">
        <v>2.7</v>
      </c>
      <c r="BA1289" s="36" t="s">
        <v>705</v>
      </c>
      <c r="BB1289" s="37" t="s">
        <v>101</v>
      </c>
      <c r="BC1289" s="37" t="s">
        <v>101</v>
      </c>
      <c r="BD1289" s="37" t="s">
        <v>101</v>
      </c>
      <c r="BE1289" s="37" t="s">
        <v>101</v>
      </c>
      <c r="BF1289" s="37" t="s">
        <v>101</v>
      </c>
      <c r="BG1289" s="37" t="s">
        <v>101</v>
      </c>
      <c r="BH1289" s="37" t="s">
        <v>101</v>
      </c>
      <c r="BI1289" s="37" t="s">
        <v>101</v>
      </c>
      <c r="BJ1289" s="37" t="s">
        <v>101</v>
      </c>
      <c r="BK1289" s="37" t="s">
        <v>101</v>
      </c>
      <c r="BL1289" s="37" t="s">
        <v>101</v>
      </c>
      <c r="BM1289" s="37" t="s">
        <v>101</v>
      </c>
    </row>
    <row r="1290" spans="27:65" x14ac:dyDescent="0.3">
      <c r="AA1290" s="24" t="s">
        <v>687</v>
      </c>
      <c r="AB1290" s="25">
        <v>274500</v>
      </c>
      <c r="AC1290" s="25">
        <v>880300</v>
      </c>
      <c r="AD1290" s="26">
        <v>31.2</v>
      </c>
      <c r="AE1290" s="26">
        <v>2.1</v>
      </c>
      <c r="AF1290" s="25">
        <v>59100</v>
      </c>
      <c r="AG1290" s="25">
        <v>880300</v>
      </c>
      <c r="AH1290" s="26">
        <v>6.7</v>
      </c>
      <c r="AI1290" s="26">
        <v>1.1000000000000001</v>
      </c>
      <c r="AJ1290" s="25">
        <v>636500</v>
      </c>
      <c r="AK1290" s="25">
        <v>880300</v>
      </c>
      <c r="AL1290" s="26">
        <v>72.3</v>
      </c>
      <c r="AM1290" s="26">
        <v>2</v>
      </c>
      <c r="BA1290" s="36" t="s">
        <v>706</v>
      </c>
      <c r="BB1290" s="37" t="s">
        <v>101</v>
      </c>
      <c r="BC1290" s="37" t="s">
        <v>101</v>
      </c>
      <c r="BD1290" s="37" t="s">
        <v>101</v>
      </c>
      <c r="BE1290" s="37" t="s">
        <v>101</v>
      </c>
      <c r="BF1290" s="37" t="s">
        <v>101</v>
      </c>
      <c r="BG1290" s="37" t="s">
        <v>101</v>
      </c>
      <c r="BH1290" s="37" t="s">
        <v>101</v>
      </c>
      <c r="BI1290" s="37" t="s">
        <v>101</v>
      </c>
      <c r="BJ1290" s="37" t="s">
        <v>101</v>
      </c>
      <c r="BK1290" s="37" t="s">
        <v>101</v>
      </c>
      <c r="BL1290" s="37" t="s">
        <v>101</v>
      </c>
      <c r="BM1290" s="37" t="s">
        <v>101</v>
      </c>
    </row>
    <row r="1291" spans="27:65" x14ac:dyDescent="0.3">
      <c r="AA1291" s="24" t="s">
        <v>688</v>
      </c>
      <c r="AB1291" s="25">
        <v>316500</v>
      </c>
      <c r="AC1291" s="25">
        <v>739200</v>
      </c>
      <c r="AD1291" s="26">
        <v>42.8</v>
      </c>
      <c r="AE1291" s="26">
        <v>2.5</v>
      </c>
      <c r="AF1291" s="25">
        <v>40800</v>
      </c>
      <c r="AG1291" s="25">
        <v>739200</v>
      </c>
      <c r="AH1291" s="26">
        <v>5.5</v>
      </c>
      <c r="AI1291" s="26">
        <v>1.1000000000000001</v>
      </c>
      <c r="AJ1291" s="25">
        <v>588000</v>
      </c>
      <c r="AK1291" s="25">
        <v>739200</v>
      </c>
      <c r="AL1291" s="26">
        <v>79.5</v>
      </c>
      <c r="AM1291" s="26">
        <v>2</v>
      </c>
      <c r="BA1291" s="36" t="s">
        <v>707</v>
      </c>
      <c r="BB1291" s="37" t="s">
        <v>101</v>
      </c>
      <c r="BC1291" s="37" t="s">
        <v>101</v>
      </c>
      <c r="BD1291" s="37" t="s">
        <v>101</v>
      </c>
      <c r="BE1291" s="37" t="s">
        <v>101</v>
      </c>
      <c r="BF1291" s="37" t="s">
        <v>101</v>
      </c>
      <c r="BG1291" s="37" t="s">
        <v>101</v>
      </c>
      <c r="BH1291" s="37" t="s">
        <v>101</v>
      </c>
      <c r="BI1291" s="37" t="s">
        <v>101</v>
      </c>
      <c r="BJ1291" s="37" t="s">
        <v>101</v>
      </c>
      <c r="BK1291" s="37" t="s">
        <v>101</v>
      </c>
      <c r="BL1291" s="37" t="s">
        <v>101</v>
      </c>
      <c r="BM1291" s="37" t="s">
        <v>101</v>
      </c>
    </row>
    <row r="1292" spans="27:65" x14ac:dyDescent="0.3">
      <c r="AA1292" s="24" t="s">
        <v>689</v>
      </c>
      <c r="AB1292" s="25">
        <v>155800</v>
      </c>
      <c r="AC1292" s="25">
        <v>521700</v>
      </c>
      <c r="AD1292" s="26">
        <v>29.9</v>
      </c>
      <c r="AE1292" s="26">
        <v>2.8</v>
      </c>
      <c r="AF1292" s="25">
        <v>45100</v>
      </c>
      <c r="AG1292" s="25">
        <v>521700</v>
      </c>
      <c r="AH1292" s="26">
        <v>8.6</v>
      </c>
      <c r="AI1292" s="26">
        <v>1.7</v>
      </c>
      <c r="AJ1292" s="25">
        <v>368900</v>
      </c>
      <c r="AK1292" s="25">
        <v>521700</v>
      </c>
      <c r="AL1292" s="26">
        <v>70.7</v>
      </c>
      <c r="AM1292" s="26">
        <v>2.7</v>
      </c>
      <c r="BA1292" s="36" t="s">
        <v>708</v>
      </c>
      <c r="BB1292" s="37" t="s">
        <v>101</v>
      </c>
      <c r="BC1292" s="37" t="s">
        <v>101</v>
      </c>
      <c r="BD1292" s="37" t="s">
        <v>101</v>
      </c>
      <c r="BE1292" s="37" t="s">
        <v>101</v>
      </c>
      <c r="BF1292" s="37" t="s">
        <v>101</v>
      </c>
      <c r="BG1292" s="37" t="s">
        <v>101</v>
      </c>
      <c r="BH1292" s="37" t="s">
        <v>101</v>
      </c>
      <c r="BI1292" s="37" t="s">
        <v>101</v>
      </c>
      <c r="BJ1292" s="37" t="s">
        <v>101</v>
      </c>
      <c r="BK1292" s="37" t="s">
        <v>101</v>
      </c>
      <c r="BL1292" s="37" t="s">
        <v>101</v>
      </c>
      <c r="BM1292" s="37" t="s">
        <v>101</v>
      </c>
    </row>
    <row r="1293" spans="27:65" x14ac:dyDescent="0.3">
      <c r="AA1293" s="24" t="s">
        <v>690</v>
      </c>
      <c r="AB1293" s="25">
        <v>139300</v>
      </c>
      <c r="AC1293" s="25">
        <v>432100</v>
      </c>
      <c r="AD1293" s="26">
        <v>32.200000000000003</v>
      </c>
      <c r="AE1293" s="26">
        <v>2.7</v>
      </c>
      <c r="AF1293" s="25">
        <v>32300</v>
      </c>
      <c r="AG1293" s="25">
        <v>432100</v>
      </c>
      <c r="AH1293" s="26">
        <v>7.5</v>
      </c>
      <c r="AI1293" s="26">
        <v>1.5</v>
      </c>
      <c r="AJ1293" s="25">
        <v>317200</v>
      </c>
      <c r="AK1293" s="25">
        <v>432100</v>
      </c>
      <c r="AL1293" s="26">
        <v>73.400000000000006</v>
      </c>
      <c r="AM1293" s="26">
        <v>2.5</v>
      </c>
      <c r="BA1293" s="36" t="s">
        <v>709</v>
      </c>
      <c r="BB1293" s="37" t="s">
        <v>101</v>
      </c>
      <c r="BC1293" s="37" t="s">
        <v>101</v>
      </c>
      <c r="BD1293" s="37" t="s">
        <v>101</v>
      </c>
      <c r="BE1293" s="37" t="s">
        <v>101</v>
      </c>
      <c r="BF1293" s="37" t="s">
        <v>101</v>
      </c>
      <c r="BG1293" s="37" t="s">
        <v>101</v>
      </c>
      <c r="BH1293" s="37" t="s">
        <v>101</v>
      </c>
      <c r="BI1293" s="37" t="s">
        <v>101</v>
      </c>
      <c r="BJ1293" s="37" t="s">
        <v>101</v>
      </c>
      <c r="BK1293" s="37" t="s">
        <v>101</v>
      </c>
      <c r="BL1293" s="37" t="s">
        <v>101</v>
      </c>
      <c r="BM1293" s="37" t="s">
        <v>101</v>
      </c>
    </row>
    <row r="1294" spans="27:65" x14ac:dyDescent="0.3">
      <c r="AA1294" s="24" t="s">
        <v>691</v>
      </c>
      <c r="AB1294" s="25">
        <v>106800</v>
      </c>
      <c r="AC1294" s="25">
        <v>177900</v>
      </c>
      <c r="AD1294" s="26">
        <v>60</v>
      </c>
      <c r="AE1294" s="26">
        <v>4.4000000000000004</v>
      </c>
      <c r="AF1294" s="25">
        <v>17500</v>
      </c>
      <c r="AG1294" s="25">
        <v>177900</v>
      </c>
      <c r="AH1294" s="26">
        <v>9.8000000000000007</v>
      </c>
      <c r="AI1294" s="26">
        <v>2.7</v>
      </c>
      <c r="AJ1294" s="25">
        <v>141200</v>
      </c>
      <c r="AK1294" s="25">
        <v>177900</v>
      </c>
      <c r="AL1294" s="26">
        <v>79.3</v>
      </c>
      <c r="AM1294" s="26">
        <v>3.6</v>
      </c>
      <c r="BA1294" s="36" t="s">
        <v>710</v>
      </c>
      <c r="BB1294" s="37" t="s">
        <v>101</v>
      </c>
      <c r="BC1294" s="37" t="s">
        <v>101</v>
      </c>
      <c r="BD1294" s="37" t="s">
        <v>101</v>
      </c>
      <c r="BE1294" s="37" t="s">
        <v>101</v>
      </c>
      <c r="BF1294" s="37" t="s">
        <v>101</v>
      </c>
      <c r="BG1294" s="37" t="s">
        <v>101</v>
      </c>
      <c r="BH1294" s="37" t="s">
        <v>101</v>
      </c>
      <c r="BI1294" s="37" t="s">
        <v>101</v>
      </c>
      <c r="BJ1294" s="37" t="s">
        <v>101</v>
      </c>
      <c r="BK1294" s="37" t="s">
        <v>101</v>
      </c>
      <c r="BL1294" s="37" t="s">
        <v>101</v>
      </c>
      <c r="BM1294" s="37" t="s">
        <v>101</v>
      </c>
    </row>
    <row r="1295" spans="27:65" x14ac:dyDescent="0.3">
      <c r="AA1295" s="24" t="s">
        <v>692</v>
      </c>
      <c r="AB1295" s="25">
        <v>10300</v>
      </c>
      <c r="AC1295" s="25">
        <v>11700</v>
      </c>
      <c r="AD1295" s="26">
        <v>87.9</v>
      </c>
      <c r="AE1295" s="26">
        <v>18.5</v>
      </c>
      <c r="AF1295" s="25" t="s">
        <v>102</v>
      </c>
      <c r="AG1295" s="25">
        <v>11700</v>
      </c>
      <c r="AH1295" s="25" t="s">
        <v>102</v>
      </c>
      <c r="AI1295" s="25" t="s">
        <v>102</v>
      </c>
      <c r="AJ1295" s="25">
        <v>11000</v>
      </c>
      <c r="AK1295" s="25">
        <v>11700</v>
      </c>
      <c r="AL1295" s="26">
        <v>93.6</v>
      </c>
      <c r="AM1295" s="26">
        <v>13.8</v>
      </c>
      <c r="BA1295" s="36" t="s">
        <v>711</v>
      </c>
      <c r="BB1295" s="37" t="s">
        <v>101</v>
      </c>
      <c r="BC1295" s="37" t="s">
        <v>101</v>
      </c>
      <c r="BD1295" s="37" t="s">
        <v>101</v>
      </c>
      <c r="BE1295" s="37" t="s">
        <v>101</v>
      </c>
      <c r="BF1295" s="37" t="s">
        <v>101</v>
      </c>
      <c r="BG1295" s="37" t="s">
        <v>101</v>
      </c>
      <c r="BH1295" s="37" t="s">
        <v>101</v>
      </c>
      <c r="BI1295" s="37" t="s">
        <v>101</v>
      </c>
      <c r="BJ1295" s="37" t="s">
        <v>101</v>
      </c>
      <c r="BK1295" s="37" t="s">
        <v>101</v>
      </c>
      <c r="BL1295" s="37" t="s">
        <v>101</v>
      </c>
      <c r="BM1295" s="37" t="s">
        <v>101</v>
      </c>
    </row>
    <row r="1296" spans="27:65" x14ac:dyDescent="0.3">
      <c r="AA1296" s="24" t="s">
        <v>693</v>
      </c>
      <c r="AB1296" s="25">
        <v>119900</v>
      </c>
      <c r="AC1296" s="25">
        <v>201800</v>
      </c>
      <c r="AD1296" s="26">
        <v>59.4</v>
      </c>
      <c r="AE1296" s="26">
        <v>4.3</v>
      </c>
      <c r="AF1296" s="25">
        <v>15900</v>
      </c>
      <c r="AG1296" s="25">
        <v>201800</v>
      </c>
      <c r="AH1296" s="26">
        <v>7.9</v>
      </c>
      <c r="AI1296" s="26">
        <v>2.4</v>
      </c>
      <c r="AJ1296" s="25">
        <v>155500</v>
      </c>
      <c r="AK1296" s="25">
        <v>201800</v>
      </c>
      <c r="AL1296" s="26">
        <v>77.099999999999994</v>
      </c>
      <c r="AM1296" s="26">
        <v>3.7</v>
      </c>
      <c r="BA1296" s="36" t="s">
        <v>712</v>
      </c>
      <c r="BB1296" s="37" t="s">
        <v>101</v>
      </c>
      <c r="BC1296" s="37" t="s">
        <v>101</v>
      </c>
      <c r="BD1296" s="37" t="s">
        <v>101</v>
      </c>
      <c r="BE1296" s="37" t="s">
        <v>101</v>
      </c>
      <c r="BF1296" s="37" t="s">
        <v>101</v>
      </c>
      <c r="BG1296" s="37" t="s">
        <v>101</v>
      </c>
      <c r="BH1296" s="37" t="s">
        <v>101</v>
      </c>
      <c r="BI1296" s="37" t="s">
        <v>101</v>
      </c>
      <c r="BJ1296" s="37" t="s">
        <v>101</v>
      </c>
      <c r="BK1296" s="37" t="s">
        <v>101</v>
      </c>
      <c r="BL1296" s="37" t="s">
        <v>101</v>
      </c>
      <c r="BM1296" s="37" t="s">
        <v>101</v>
      </c>
    </row>
    <row r="1297" spans="27:65" x14ac:dyDescent="0.3">
      <c r="AA1297" s="24" t="s">
        <v>694</v>
      </c>
      <c r="AB1297" s="25">
        <v>86900</v>
      </c>
      <c r="AC1297" s="25">
        <v>131700</v>
      </c>
      <c r="AD1297" s="26">
        <v>66</v>
      </c>
      <c r="AE1297" s="26">
        <v>4.5999999999999996</v>
      </c>
      <c r="AF1297" s="25">
        <v>4800</v>
      </c>
      <c r="AG1297" s="25">
        <v>131700</v>
      </c>
      <c r="AH1297" s="26">
        <v>3.6</v>
      </c>
      <c r="AI1297" s="26">
        <v>1.8</v>
      </c>
      <c r="AJ1297" s="25">
        <v>109000</v>
      </c>
      <c r="AK1297" s="25">
        <v>131700</v>
      </c>
      <c r="AL1297" s="26">
        <v>82.8</v>
      </c>
      <c r="AM1297" s="26">
        <v>3.7</v>
      </c>
      <c r="BA1297" s="36" t="s">
        <v>713</v>
      </c>
      <c r="BB1297" s="37" t="s">
        <v>101</v>
      </c>
      <c r="BC1297" s="37" t="s">
        <v>101</v>
      </c>
      <c r="BD1297" s="37" t="s">
        <v>101</v>
      </c>
      <c r="BE1297" s="37" t="s">
        <v>101</v>
      </c>
      <c r="BF1297" s="37" t="s">
        <v>101</v>
      </c>
      <c r="BG1297" s="37" t="s">
        <v>101</v>
      </c>
      <c r="BH1297" s="37" t="s">
        <v>101</v>
      </c>
      <c r="BI1297" s="37" t="s">
        <v>101</v>
      </c>
      <c r="BJ1297" s="37" t="s">
        <v>101</v>
      </c>
      <c r="BK1297" s="37" t="s">
        <v>101</v>
      </c>
      <c r="BL1297" s="37" t="s">
        <v>101</v>
      </c>
      <c r="BM1297" s="37" t="s">
        <v>101</v>
      </c>
    </row>
    <row r="1298" spans="27:65" x14ac:dyDescent="0.3">
      <c r="AA1298" s="24" t="s">
        <v>695</v>
      </c>
      <c r="AB1298" s="25">
        <v>106900</v>
      </c>
      <c r="AC1298" s="25">
        <v>198200</v>
      </c>
      <c r="AD1298" s="26">
        <v>53.9</v>
      </c>
      <c r="AE1298" s="26">
        <v>3.9</v>
      </c>
      <c r="AF1298" s="25">
        <v>14200</v>
      </c>
      <c r="AG1298" s="25">
        <v>198200</v>
      </c>
      <c r="AH1298" s="26">
        <v>7.2</v>
      </c>
      <c r="AI1298" s="26">
        <v>2</v>
      </c>
      <c r="AJ1298" s="25">
        <v>152500</v>
      </c>
      <c r="AK1298" s="25">
        <v>198200</v>
      </c>
      <c r="AL1298" s="26">
        <v>76.900000000000006</v>
      </c>
      <c r="AM1298" s="26">
        <v>3.3</v>
      </c>
      <c r="BA1298" s="36" t="s">
        <v>714</v>
      </c>
      <c r="BB1298" s="37" t="s">
        <v>101</v>
      </c>
      <c r="BC1298" s="37" t="s">
        <v>101</v>
      </c>
      <c r="BD1298" s="37" t="s">
        <v>101</v>
      </c>
      <c r="BE1298" s="37" t="s">
        <v>101</v>
      </c>
      <c r="BF1298" s="37" t="s">
        <v>101</v>
      </c>
      <c r="BG1298" s="37" t="s">
        <v>101</v>
      </c>
      <c r="BH1298" s="37" t="s">
        <v>101</v>
      </c>
      <c r="BI1298" s="37" t="s">
        <v>101</v>
      </c>
      <c r="BJ1298" s="37" t="s">
        <v>101</v>
      </c>
      <c r="BK1298" s="37" t="s">
        <v>101</v>
      </c>
      <c r="BL1298" s="37" t="s">
        <v>101</v>
      </c>
      <c r="BM1298" s="37" t="s">
        <v>101</v>
      </c>
    </row>
    <row r="1299" spans="27:65" x14ac:dyDescent="0.3">
      <c r="AA1299" s="24" t="s">
        <v>696</v>
      </c>
      <c r="AB1299" s="25">
        <v>109000</v>
      </c>
      <c r="AC1299" s="25">
        <v>176100</v>
      </c>
      <c r="AD1299" s="26">
        <v>61.9</v>
      </c>
      <c r="AE1299" s="26">
        <v>4.4000000000000004</v>
      </c>
      <c r="AF1299" s="25">
        <v>9800</v>
      </c>
      <c r="AG1299" s="25">
        <v>176100</v>
      </c>
      <c r="AH1299" s="26">
        <v>5.5</v>
      </c>
      <c r="AI1299" s="26">
        <v>2.1</v>
      </c>
      <c r="AJ1299" s="25">
        <v>147900</v>
      </c>
      <c r="AK1299" s="25">
        <v>176100</v>
      </c>
      <c r="AL1299" s="26">
        <v>84</v>
      </c>
      <c r="AM1299" s="26">
        <v>3.3</v>
      </c>
      <c r="BA1299" s="36" t="s">
        <v>715</v>
      </c>
      <c r="BB1299" s="37" t="s">
        <v>101</v>
      </c>
      <c r="BC1299" s="37" t="s">
        <v>101</v>
      </c>
      <c r="BD1299" s="37" t="s">
        <v>101</v>
      </c>
      <c r="BE1299" s="37" t="s">
        <v>101</v>
      </c>
      <c r="BF1299" s="37" t="s">
        <v>101</v>
      </c>
      <c r="BG1299" s="37" t="s">
        <v>101</v>
      </c>
      <c r="BH1299" s="37" t="s">
        <v>101</v>
      </c>
      <c r="BI1299" s="37" t="s">
        <v>101</v>
      </c>
      <c r="BJ1299" s="37" t="s">
        <v>101</v>
      </c>
      <c r="BK1299" s="37" t="s">
        <v>101</v>
      </c>
      <c r="BL1299" s="37" t="s">
        <v>101</v>
      </c>
      <c r="BM1299" s="37" t="s">
        <v>101</v>
      </c>
    </row>
    <row r="1300" spans="27:65" x14ac:dyDescent="0.3">
      <c r="AA1300" s="24" t="s">
        <v>697</v>
      </c>
      <c r="AB1300" s="25">
        <v>69200</v>
      </c>
      <c r="AC1300" s="25">
        <v>107600</v>
      </c>
      <c r="AD1300" s="26">
        <v>64.3</v>
      </c>
      <c r="AE1300" s="26">
        <v>4.5999999999999996</v>
      </c>
      <c r="AF1300" s="25">
        <v>6100</v>
      </c>
      <c r="AG1300" s="25">
        <v>107600</v>
      </c>
      <c r="AH1300" s="26">
        <v>5.7</v>
      </c>
      <c r="AI1300" s="26">
        <v>2.2000000000000002</v>
      </c>
      <c r="AJ1300" s="25">
        <v>88300</v>
      </c>
      <c r="AK1300" s="25">
        <v>107600</v>
      </c>
      <c r="AL1300" s="26">
        <v>82</v>
      </c>
      <c r="AM1300" s="26">
        <v>3.7</v>
      </c>
      <c r="BA1300" s="36" t="s">
        <v>716</v>
      </c>
      <c r="BB1300" s="37" t="s">
        <v>101</v>
      </c>
      <c r="BC1300" s="37" t="s">
        <v>101</v>
      </c>
      <c r="BD1300" s="37" t="s">
        <v>101</v>
      </c>
      <c r="BE1300" s="37" t="s">
        <v>101</v>
      </c>
      <c r="BF1300" s="37" t="s">
        <v>101</v>
      </c>
      <c r="BG1300" s="37" t="s">
        <v>101</v>
      </c>
      <c r="BH1300" s="37" t="s">
        <v>101</v>
      </c>
      <c r="BI1300" s="37" t="s">
        <v>101</v>
      </c>
      <c r="BJ1300" s="37" t="s">
        <v>101</v>
      </c>
      <c r="BK1300" s="37" t="s">
        <v>101</v>
      </c>
      <c r="BL1300" s="37" t="s">
        <v>101</v>
      </c>
      <c r="BM1300" s="37" t="s">
        <v>101</v>
      </c>
    </row>
    <row r="1301" spans="27:65" x14ac:dyDescent="0.3">
      <c r="AA1301" s="24" t="s">
        <v>698</v>
      </c>
      <c r="AB1301" s="25">
        <v>167900</v>
      </c>
      <c r="AC1301" s="25">
        <v>249500</v>
      </c>
      <c r="AD1301" s="26">
        <v>67.3</v>
      </c>
      <c r="AE1301" s="26">
        <v>4.8</v>
      </c>
      <c r="AF1301" s="25">
        <v>14200</v>
      </c>
      <c r="AG1301" s="25">
        <v>249500</v>
      </c>
      <c r="AH1301" s="26">
        <v>5.7</v>
      </c>
      <c r="AI1301" s="26">
        <v>2.4</v>
      </c>
      <c r="AJ1301" s="25">
        <v>218200</v>
      </c>
      <c r="AK1301" s="25">
        <v>249500</v>
      </c>
      <c r="AL1301" s="26">
        <v>87.4</v>
      </c>
      <c r="AM1301" s="26">
        <v>3.4</v>
      </c>
      <c r="BA1301" s="36" t="s">
        <v>717</v>
      </c>
      <c r="BB1301" s="37" t="s">
        <v>101</v>
      </c>
      <c r="BC1301" s="37" t="s">
        <v>101</v>
      </c>
      <c r="BD1301" s="37" t="s">
        <v>101</v>
      </c>
      <c r="BE1301" s="37" t="s">
        <v>101</v>
      </c>
      <c r="BF1301" s="37" t="s">
        <v>101</v>
      </c>
      <c r="BG1301" s="37" t="s">
        <v>101</v>
      </c>
      <c r="BH1301" s="37" t="s">
        <v>101</v>
      </c>
      <c r="BI1301" s="37" t="s">
        <v>101</v>
      </c>
      <c r="BJ1301" s="37" t="s">
        <v>101</v>
      </c>
      <c r="BK1301" s="37" t="s">
        <v>101</v>
      </c>
      <c r="BL1301" s="37" t="s">
        <v>101</v>
      </c>
      <c r="BM1301" s="37" t="s">
        <v>101</v>
      </c>
    </row>
    <row r="1302" spans="27:65" x14ac:dyDescent="0.3">
      <c r="AA1302" s="24" t="s">
        <v>699</v>
      </c>
      <c r="AB1302" s="25">
        <v>114000</v>
      </c>
      <c r="AC1302" s="25">
        <v>210300</v>
      </c>
      <c r="AD1302" s="26">
        <v>54.2</v>
      </c>
      <c r="AE1302" s="26">
        <v>4.5</v>
      </c>
      <c r="AF1302" s="25">
        <v>6000</v>
      </c>
      <c r="AG1302" s="25">
        <v>210300</v>
      </c>
      <c r="AH1302" s="26">
        <v>2.9</v>
      </c>
      <c r="AI1302" s="26">
        <v>1.5</v>
      </c>
      <c r="AJ1302" s="25">
        <v>172900</v>
      </c>
      <c r="AK1302" s="25">
        <v>210300</v>
      </c>
      <c r="AL1302" s="26">
        <v>82.2</v>
      </c>
      <c r="AM1302" s="26">
        <v>3.5</v>
      </c>
      <c r="BA1302" s="36" t="s">
        <v>718</v>
      </c>
      <c r="BB1302" s="37" t="s">
        <v>101</v>
      </c>
      <c r="BC1302" s="37" t="s">
        <v>101</v>
      </c>
      <c r="BD1302" s="37" t="s">
        <v>101</v>
      </c>
      <c r="BE1302" s="37" t="s">
        <v>101</v>
      </c>
      <c r="BF1302" s="37" t="s">
        <v>101</v>
      </c>
      <c r="BG1302" s="37" t="s">
        <v>101</v>
      </c>
      <c r="BH1302" s="37" t="s">
        <v>101</v>
      </c>
      <c r="BI1302" s="37" t="s">
        <v>101</v>
      </c>
      <c r="BJ1302" s="37" t="s">
        <v>101</v>
      </c>
      <c r="BK1302" s="37" t="s">
        <v>101</v>
      </c>
      <c r="BL1302" s="37" t="s">
        <v>101</v>
      </c>
      <c r="BM1302" s="37" t="s">
        <v>101</v>
      </c>
    </row>
    <row r="1303" spans="27:65" x14ac:dyDescent="0.3">
      <c r="AA1303" s="24" t="s">
        <v>700</v>
      </c>
      <c r="AB1303" s="25">
        <v>101300</v>
      </c>
      <c r="AC1303" s="25">
        <v>241900</v>
      </c>
      <c r="AD1303" s="26">
        <v>41.9</v>
      </c>
      <c r="AE1303" s="26">
        <v>4.4000000000000004</v>
      </c>
      <c r="AF1303" s="25">
        <v>30100</v>
      </c>
      <c r="AG1303" s="25">
        <v>241900</v>
      </c>
      <c r="AH1303" s="26">
        <v>12.4</v>
      </c>
      <c r="AI1303" s="26">
        <v>3</v>
      </c>
      <c r="AJ1303" s="25">
        <v>160400</v>
      </c>
      <c r="AK1303" s="25">
        <v>241900</v>
      </c>
      <c r="AL1303" s="26">
        <v>66.3</v>
      </c>
      <c r="AM1303" s="26">
        <v>4.2</v>
      </c>
      <c r="BA1303" s="36" t="s">
        <v>719</v>
      </c>
      <c r="BB1303" s="37" t="s">
        <v>101</v>
      </c>
      <c r="BC1303" s="37" t="s">
        <v>101</v>
      </c>
      <c r="BD1303" s="37" t="s">
        <v>101</v>
      </c>
      <c r="BE1303" s="37" t="s">
        <v>101</v>
      </c>
      <c r="BF1303" s="37" t="s">
        <v>101</v>
      </c>
      <c r="BG1303" s="37" t="s">
        <v>101</v>
      </c>
      <c r="BH1303" s="37" t="s">
        <v>101</v>
      </c>
      <c r="BI1303" s="37" t="s">
        <v>101</v>
      </c>
      <c r="BJ1303" s="37" t="s">
        <v>101</v>
      </c>
      <c r="BK1303" s="37" t="s">
        <v>101</v>
      </c>
      <c r="BL1303" s="37" t="s">
        <v>101</v>
      </c>
      <c r="BM1303" s="37" t="s">
        <v>101</v>
      </c>
    </row>
    <row r="1304" spans="27:65" x14ac:dyDescent="0.3">
      <c r="AA1304" s="24" t="s">
        <v>701</v>
      </c>
      <c r="AB1304" s="25">
        <v>147700</v>
      </c>
      <c r="AC1304" s="25">
        <v>234100</v>
      </c>
      <c r="AD1304" s="26">
        <v>63.1</v>
      </c>
      <c r="AE1304" s="26">
        <v>4.2</v>
      </c>
      <c r="AF1304" s="25">
        <v>13100</v>
      </c>
      <c r="AG1304" s="25">
        <v>234100</v>
      </c>
      <c r="AH1304" s="26">
        <v>5.6</v>
      </c>
      <c r="AI1304" s="26">
        <v>2</v>
      </c>
      <c r="AJ1304" s="25">
        <v>193000</v>
      </c>
      <c r="AK1304" s="25">
        <v>234100</v>
      </c>
      <c r="AL1304" s="26">
        <v>82.4</v>
      </c>
      <c r="AM1304" s="26">
        <v>3.3</v>
      </c>
      <c r="BA1304" s="36" t="s">
        <v>720</v>
      </c>
      <c r="BB1304" s="37" t="s">
        <v>101</v>
      </c>
      <c r="BC1304" s="37" t="s">
        <v>101</v>
      </c>
      <c r="BD1304" s="37" t="s">
        <v>101</v>
      </c>
      <c r="BE1304" s="37" t="s">
        <v>101</v>
      </c>
      <c r="BF1304" s="37" t="s">
        <v>101</v>
      </c>
      <c r="BG1304" s="37" t="s">
        <v>101</v>
      </c>
      <c r="BH1304" s="37" t="s">
        <v>101</v>
      </c>
      <c r="BI1304" s="37" t="s">
        <v>101</v>
      </c>
      <c r="BJ1304" s="37" t="s">
        <v>101</v>
      </c>
      <c r="BK1304" s="37" t="s">
        <v>101</v>
      </c>
      <c r="BL1304" s="37" t="s">
        <v>101</v>
      </c>
      <c r="BM1304" s="37" t="s">
        <v>101</v>
      </c>
    </row>
    <row r="1305" spans="27:65" x14ac:dyDescent="0.3">
      <c r="AA1305" s="24" t="s">
        <v>702</v>
      </c>
      <c r="AB1305" s="25">
        <v>109000</v>
      </c>
      <c r="AC1305" s="25">
        <v>229200</v>
      </c>
      <c r="AD1305" s="26">
        <v>47.5</v>
      </c>
      <c r="AE1305" s="26">
        <v>4.4000000000000004</v>
      </c>
      <c r="AF1305" s="25">
        <v>32100</v>
      </c>
      <c r="AG1305" s="25">
        <v>229200</v>
      </c>
      <c r="AH1305" s="26">
        <v>14</v>
      </c>
      <c r="AI1305" s="26">
        <v>3.1</v>
      </c>
      <c r="AJ1305" s="25">
        <v>164500</v>
      </c>
      <c r="AK1305" s="25">
        <v>229200</v>
      </c>
      <c r="AL1305" s="26">
        <v>71.8</v>
      </c>
      <c r="AM1305" s="26">
        <v>4</v>
      </c>
      <c r="BA1305" s="36" t="s">
        <v>721</v>
      </c>
      <c r="BB1305" s="37" t="s">
        <v>101</v>
      </c>
      <c r="BC1305" s="37" t="s">
        <v>101</v>
      </c>
      <c r="BD1305" s="37" t="s">
        <v>101</v>
      </c>
      <c r="BE1305" s="37" t="s">
        <v>101</v>
      </c>
      <c r="BF1305" s="37" t="s">
        <v>101</v>
      </c>
      <c r="BG1305" s="37" t="s">
        <v>101</v>
      </c>
      <c r="BH1305" s="37" t="s">
        <v>101</v>
      </c>
      <c r="BI1305" s="37" t="s">
        <v>101</v>
      </c>
      <c r="BJ1305" s="37" t="s">
        <v>101</v>
      </c>
      <c r="BK1305" s="37" t="s">
        <v>101</v>
      </c>
      <c r="BL1305" s="37" t="s">
        <v>101</v>
      </c>
      <c r="BM1305" s="37" t="s">
        <v>101</v>
      </c>
    </row>
    <row r="1306" spans="27:65" x14ac:dyDescent="0.3">
      <c r="AA1306" s="24" t="s">
        <v>703</v>
      </c>
      <c r="AB1306" s="25">
        <v>164700</v>
      </c>
      <c r="AC1306" s="25">
        <v>230800</v>
      </c>
      <c r="AD1306" s="26">
        <v>71.3</v>
      </c>
      <c r="AE1306" s="26">
        <v>4.4000000000000004</v>
      </c>
      <c r="AF1306" s="25">
        <v>7600</v>
      </c>
      <c r="AG1306" s="25">
        <v>230800</v>
      </c>
      <c r="AH1306" s="26">
        <v>3.3</v>
      </c>
      <c r="AI1306" s="26">
        <v>1.7</v>
      </c>
      <c r="AJ1306" s="25">
        <v>198400</v>
      </c>
      <c r="AK1306" s="25">
        <v>230800</v>
      </c>
      <c r="AL1306" s="26">
        <v>85.9</v>
      </c>
      <c r="AM1306" s="26">
        <v>3.4</v>
      </c>
      <c r="BA1306" s="36" t="s">
        <v>722</v>
      </c>
      <c r="BB1306" s="37" t="s">
        <v>101</v>
      </c>
      <c r="BC1306" s="37" t="s">
        <v>101</v>
      </c>
      <c r="BD1306" s="37" t="s">
        <v>101</v>
      </c>
      <c r="BE1306" s="37" t="s">
        <v>101</v>
      </c>
      <c r="BF1306" s="37" t="s">
        <v>101</v>
      </c>
      <c r="BG1306" s="37" t="s">
        <v>101</v>
      </c>
      <c r="BH1306" s="37" t="s">
        <v>101</v>
      </c>
      <c r="BI1306" s="37" t="s">
        <v>101</v>
      </c>
      <c r="BJ1306" s="37" t="s">
        <v>101</v>
      </c>
      <c r="BK1306" s="37" t="s">
        <v>101</v>
      </c>
      <c r="BL1306" s="37" t="s">
        <v>101</v>
      </c>
      <c r="BM1306" s="37" t="s">
        <v>101</v>
      </c>
    </row>
    <row r="1307" spans="27:65" x14ac:dyDescent="0.3">
      <c r="AA1307" s="24" t="s">
        <v>704</v>
      </c>
      <c r="AB1307" s="25">
        <v>107100</v>
      </c>
      <c r="AC1307" s="25">
        <v>171200</v>
      </c>
      <c r="AD1307" s="26">
        <v>62.6</v>
      </c>
      <c r="AE1307" s="26">
        <v>4.3</v>
      </c>
      <c r="AF1307" s="25">
        <v>8100</v>
      </c>
      <c r="AG1307" s="25">
        <v>171200</v>
      </c>
      <c r="AH1307" s="26">
        <v>4.7</v>
      </c>
      <c r="AI1307" s="26">
        <v>1.9</v>
      </c>
      <c r="AJ1307" s="25">
        <v>143100</v>
      </c>
      <c r="AK1307" s="25">
        <v>171200</v>
      </c>
      <c r="AL1307" s="26">
        <v>83.6</v>
      </c>
      <c r="AM1307" s="26">
        <v>3.3</v>
      </c>
      <c r="BA1307" s="36" t="s">
        <v>723</v>
      </c>
      <c r="BB1307" s="37" t="s">
        <v>101</v>
      </c>
      <c r="BC1307" s="37" t="s">
        <v>101</v>
      </c>
      <c r="BD1307" s="37" t="s">
        <v>101</v>
      </c>
      <c r="BE1307" s="37" t="s">
        <v>101</v>
      </c>
      <c r="BF1307" s="37" t="s">
        <v>101</v>
      </c>
      <c r="BG1307" s="37" t="s">
        <v>101</v>
      </c>
      <c r="BH1307" s="37" t="s">
        <v>101</v>
      </c>
      <c r="BI1307" s="37" t="s">
        <v>101</v>
      </c>
      <c r="BJ1307" s="37" t="s">
        <v>101</v>
      </c>
      <c r="BK1307" s="37" t="s">
        <v>101</v>
      </c>
      <c r="BL1307" s="37" t="s">
        <v>101</v>
      </c>
      <c r="BM1307" s="37" t="s">
        <v>101</v>
      </c>
    </row>
    <row r="1308" spans="27:65" x14ac:dyDescent="0.3">
      <c r="AA1308" s="24" t="s">
        <v>705</v>
      </c>
      <c r="AB1308" s="25">
        <v>40100</v>
      </c>
      <c r="AC1308" s="25">
        <v>130400</v>
      </c>
      <c r="AD1308" s="26">
        <v>30.7</v>
      </c>
      <c r="AE1308" s="26">
        <v>4</v>
      </c>
      <c r="AF1308" s="25">
        <v>16200</v>
      </c>
      <c r="AG1308" s="25">
        <v>130400</v>
      </c>
      <c r="AH1308" s="26">
        <v>12.4</v>
      </c>
      <c r="AI1308" s="26">
        <v>2.8</v>
      </c>
      <c r="AJ1308" s="25">
        <v>82300</v>
      </c>
      <c r="AK1308" s="25">
        <v>130400</v>
      </c>
      <c r="AL1308" s="26">
        <v>63.1</v>
      </c>
      <c r="AM1308" s="26">
        <v>4.2</v>
      </c>
      <c r="BA1308" s="36" t="s">
        <v>724</v>
      </c>
      <c r="BB1308" s="37" t="s">
        <v>101</v>
      </c>
      <c r="BC1308" s="37" t="s">
        <v>101</v>
      </c>
      <c r="BD1308" s="37" t="s">
        <v>101</v>
      </c>
      <c r="BE1308" s="37" t="s">
        <v>101</v>
      </c>
      <c r="BF1308" s="37" t="s">
        <v>101</v>
      </c>
      <c r="BG1308" s="37" t="s">
        <v>101</v>
      </c>
      <c r="BH1308" s="37" t="s">
        <v>101</v>
      </c>
      <c r="BI1308" s="37" t="s">
        <v>101</v>
      </c>
      <c r="BJ1308" s="37" t="s">
        <v>101</v>
      </c>
      <c r="BK1308" s="37" t="s">
        <v>101</v>
      </c>
      <c r="BL1308" s="37" t="s">
        <v>101</v>
      </c>
      <c r="BM1308" s="37" t="s">
        <v>101</v>
      </c>
    </row>
    <row r="1309" spans="27:65" x14ac:dyDescent="0.3">
      <c r="AA1309" s="24" t="s">
        <v>706</v>
      </c>
      <c r="AB1309" s="25">
        <v>137300</v>
      </c>
      <c r="AC1309" s="25">
        <v>254200</v>
      </c>
      <c r="AD1309" s="26">
        <v>54</v>
      </c>
      <c r="AE1309" s="26">
        <v>4.4000000000000004</v>
      </c>
      <c r="AF1309" s="25">
        <v>13900</v>
      </c>
      <c r="AG1309" s="25">
        <v>254200</v>
      </c>
      <c r="AH1309" s="26">
        <v>5.5</v>
      </c>
      <c r="AI1309" s="26">
        <v>2</v>
      </c>
      <c r="AJ1309" s="25">
        <v>193700</v>
      </c>
      <c r="AK1309" s="25">
        <v>254200</v>
      </c>
      <c r="AL1309" s="26">
        <v>76.2</v>
      </c>
      <c r="AM1309" s="26">
        <v>3.7</v>
      </c>
      <c r="BA1309" s="36" t="s">
        <v>725</v>
      </c>
      <c r="BB1309" s="37" t="s">
        <v>101</v>
      </c>
      <c r="BC1309" s="37" t="s">
        <v>101</v>
      </c>
      <c r="BD1309" s="37" t="s">
        <v>101</v>
      </c>
      <c r="BE1309" s="37" t="s">
        <v>101</v>
      </c>
      <c r="BF1309" s="37" t="s">
        <v>101</v>
      </c>
      <c r="BG1309" s="37" t="s">
        <v>101</v>
      </c>
      <c r="BH1309" s="37" t="s">
        <v>101</v>
      </c>
      <c r="BI1309" s="37" t="s">
        <v>101</v>
      </c>
      <c r="BJ1309" s="37" t="s">
        <v>101</v>
      </c>
      <c r="BK1309" s="37" t="s">
        <v>101</v>
      </c>
      <c r="BL1309" s="37" t="s">
        <v>101</v>
      </c>
      <c r="BM1309" s="37" t="s">
        <v>101</v>
      </c>
    </row>
    <row r="1310" spans="27:65" x14ac:dyDescent="0.3">
      <c r="AA1310" s="24" t="s">
        <v>707</v>
      </c>
      <c r="AB1310" s="25">
        <v>58100</v>
      </c>
      <c r="AC1310" s="25">
        <v>156400</v>
      </c>
      <c r="AD1310" s="26">
        <v>37.1</v>
      </c>
      <c r="AE1310" s="26">
        <v>4.0999999999999996</v>
      </c>
      <c r="AF1310" s="25">
        <v>8400</v>
      </c>
      <c r="AG1310" s="25">
        <v>156400</v>
      </c>
      <c r="AH1310" s="26">
        <v>5.3</v>
      </c>
      <c r="AI1310" s="26">
        <v>1.9</v>
      </c>
      <c r="AJ1310" s="25">
        <v>116400</v>
      </c>
      <c r="AK1310" s="25">
        <v>156400</v>
      </c>
      <c r="AL1310" s="26">
        <v>74.400000000000006</v>
      </c>
      <c r="AM1310" s="26">
        <v>3.7</v>
      </c>
      <c r="BA1310" s="36" t="s">
        <v>726</v>
      </c>
      <c r="BB1310" s="37" t="s">
        <v>101</v>
      </c>
      <c r="BC1310" s="37" t="s">
        <v>101</v>
      </c>
      <c r="BD1310" s="37" t="s">
        <v>101</v>
      </c>
      <c r="BE1310" s="37" t="s">
        <v>101</v>
      </c>
      <c r="BF1310" s="37" t="s">
        <v>101</v>
      </c>
      <c r="BG1310" s="37" t="s">
        <v>101</v>
      </c>
      <c r="BH1310" s="37" t="s">
        <v>101</v>
      </c>
      <c r="BI1310" s="37" t="s">
        <v>101</v>
      </c>
      <c r="BJ1310" s="37" t="s">
        <v>101</v>
      </c>
      <c r="BK1310" s="37" t="s">
        <v>101</v>
      </c>
      <c r="BL1310" s="37" t="s">
        <v>101</v>
      </c>
      <c r="BM1310" s="37" t="s">
        <v>101</v>
      </c>
    </row>
    <row r="1311" spans="27:65" x14ac:dyDescent="0.3">
      <c r="AA1311" s="24" t="s">
        <v>708</v>
      </c>
      <c r="AB1311" s="25">
        <v>89100</v>
      </c>
      <c r="AC1311" s="25">
        <v>223400</v>
      </c>
      <c r="AD1311" s="26">
        <v>39.9</v>
      </c>
      <c r="AE1311" s="26">
        <v>3.9</v>
      </c>
      <c r="AF1311" s="25">
        <v>18300</v>
      </c>
      <c r="AG1311" s="25">
        <v>223400</v>
      </c>
      <c r="AH1311" s="26">
        <v>8.1999999999999993</v>
      </c>
      <c r="AI1311" s="26">
        <v>2.2000000000000002</v>
      </c>
      <c r="AJ1311" s="25">
        <v>152700</v>
      </c>
      <c r="AK1311" s="25">
        <v>223400</v>
      </c>
      <c r="AL1311" s="26">
        <v>68.400000000000006</v>
      </c>
      <c r="AM1311" s="26">
        <v>3.7</v>
      </c>
      <c r="BA1311" s="36" t="s">
        <v>727</v>
      </c>
      <c r="BB1311" s="37" t="s">
        <v>101</v>
      </c>
      <c r="BC1311" s="37" t="s">
        <v>101</v>
      </c>
      <c r="BD1311" s="37" t="s">
        <v>101</v>
      </c>
      <c r="BE1311" s="37" t="s">
        <v>101</v>
      </c>
      <c r="BF1311" s="37" t="s">
        <v>101</v>
      </c>
      <c r="BG1311" s="37" t="s">
        <v>101</v>
      </c>
      <c r="BH1311" s="37" t="s">
        <v>101</v>
      </c>
      <c r="BI1311" s="37" t="s">
        <v>101</v>
      </c>
      <c r="BJ1311" s="37" t="s">
        <v>101</v>
      </c>
      <c r="BK1311" s="37" t="s">
        <v>101</v>
      </c>
      <c r="BL1311" s="37" t="s">
        <v>101</v>
      </c>
      <c r="BM1311" s="37" t="s">
        <v>101</v>
      </c>
    </row>
    <row r="1312" spans="27:65" x14ac:dyDescent="0.3">
      <c r="AA1312" s="24" t="s">
        <v>709</v>
      </c>
      <c r="AB1312" s="25">
        <v>96300</v>
      </c>
      <c r="AC1312" s="25">
        <v>205400</v>
      </c>
      <c r="AD1312" s="26">
        <v>46.9</v>
      </c>
      <c r="AE1312" s="26">
        <v>4.5</v>
      </c>
      <c r="AF1312" s="25">
        <v>9000</v>
      </c>
      <c r="AG1312" s="25">
        <v>205400</v>
      </c>
      <c r="AH1312" s="26">
        <v>4.4000000000000004</v>
      </c>
      <c r="AI1312" s="26">
        <v>1.8</v>
      </c>
      <c r="AJ1312" s="25">
        <v>163900</v>
      </c>
      <c r="AK1312" s="25">
        <v>205400</v>
      </c>
      <c r="AL1312" s="26">
        <v>79.8</v>
      </c>
      <c r="AM1312" s="26">
        <v>3.6</v>
      </c>
      <c r="BA1312" s="36" t="s">
        <v>728</v>
      </c>
      <c r="BB1312" s="37" t="s">
        <v>101</v>
      </c>
      <c r="BC1312" s="37" t="s">
        <v>101</v>
      </c>
      <c r="BD1312" s="37" t="s">
        <v>101</v>
      </c>
      <c r="BE1312" s="37" t="s">
        <v>101</v>
      </c>
      <c r="BF1312" s="37" t="s">
        <v>101</v>
      </c>
      <c r="BG1312" s="37" t="s">
        <v>101</v>
      </c>
      <c r="BH1312" s="37" t="s">
        <v>101</v>
      </c>
      <c r="BI1312" s="37" t="s">
        <v>101</v>
      </c>
      <c r="BJ1312" s="37" t="s">
        <v>101</v>
      </c>
      <c r="BK1312" s="37" t="s">
        <v>101</v>
      </c>
      <c r="BL1312" s="37" t="s">
        <v>101</v>
      </c>
      <c r="BM1312" s="37" t="s">
        <v>101</v>
      </c>
    </row>
    <row r="1313" spans="27:65" x14ac:dyDescent="0.3">
      <c r="AA1313" s="24" t="s">
        <v>710</v>
      </c>
      <c r="AB1313" s="25">
        <v>118000</v>
      </c>
      <c r="AC1313" s="25">
        <v>249300</v>
      </c>
      <c r="AD1313" s="26">
        <v>47.3</v>
      </c>
      <c r="AE1313" s="26">
        <v>4.0999999999999996</v>
      </c>
      <c r="AF1313" s="25">
        <v>11600</v>
      </c>
      <c r="AG1313" s="25">
        <v>249300</v>
      </c>
      <c r="AH1313" s="26">
        <v>4.7</v>
      </c>
      <c r="AI1313" s="26">
        <v>1.7</v>
      </c>
      <c r="AJ1313" s="25">
        <v>196900</v>
      </c>
      <c r="AK1313" s="25">
        <v>249300</v>
      </c>
      <c r="AL1313" s="26">
        <v>79</v>
      </c>
      <c r="AM1313" s="26">
        <v>3.3</v>
      </c>
      <c r="BA1313" s="36" t="s">
        <v>729</v>
      </c>
      <c r="BB1313" s="37" t="s">
        <v>101</v>
      </c>
      <c r="BC1313" s="37" t="s">
        <v>101</v>
      </c>
      <c r="BD1313" s="37" t="s">
        <v>101</v>
      </c>
      <c r="BE1313" s="37" t="s">
        <v>101</v>
      </c>
      <c r="BF1313" s="37" t="s">
        <v>101</v>
      </c>
      <c r="BG1313" s="37" t="s">
        <v>101</v>
      </c>
      <c r="BH1313" s="37" t="s">
        <v>101</v>
      </c>
      <c r="BI1313" s="37" t="s">
        <v>101</v>
      </c>
      <c r="BJ1313" s="37" t="s">
        <v>101</v>
      </c>
      <c r="BK1313" s="37" t="s">
        <v>101</v>
      </c>
      <c r="BL1313" s="37" t="s">
        <v>101</v>
      </c>
      <c r="BM1313" s="37" t="s">
        <v>101</v>
      </c>
    </row>
    <row r="1314" spans="27:65" x14ac:dyDescent="0.3">
      <c r="AA1314" s="24" t="s">
        <v>711</v>
      </c>
      <c r="AB1314" s="25">
        <v>116000</v>
      </c>
      <c r="AC1314" s="25">
        <v>234100</v>
      </c>
      <c r="AD1314" s="26">
        <v>49.5</v>
      </c>
      <c r="AE1314" s="26">
        <v>4.8</v>
      </c>
      <c r="AF1314" s="25">
        <v>13800</v>
      </c>
      <c r="AG1314" s="25">
        <v>234100</v>
      </c>
      <c r="AH1314" s="26">
        <v>5.9</v>
      </c>
      <c r="AI1314" s="26">
        <v>2.2999999999999998</v>
      </c>
      <c r="AJ1314" s="25">
        <v>178300</v>
      </c>
      <c r="AK1314" s="25">
        <v>234100</v>
      </c>
      <c r="AL1314" s="26">
        <v>76.2</v>
      </c>
      <c r="AM1314" s="26">
        <v>4.0999999999999996</v>
      </c>
      <c r="BA1314" s="36" t="s">
        <v>730</v>
      </c>
      <c r="BB1314" s="37" t="s">
        <v>101</v>
      </c>
      <c r="BC1314" s="37" t="s">
        <v>101</v>
      </c>
      <c r="BD1314" s="37" t="s">
        <v>101</v>
      </c>
      <c r="BE1314" s="37" t="s">
        <v>101</v>
      </c>
      <c r="BF1314" s="37" t="s">
        <v>101</v>
      </c>
      <c r="BG1314" s="37" t="s">
        <v>101</v>
      </c>
      <c r="BH1314" s="37" t="s">
        <v>101</v>
      </c>
      <c r="BI1314" s="37" t="s">
        <v>101</v>
      </c>
      <c r="BJ1314" s="37" t="s">
        <v>101</v>
      </c>
      <c r="BK1314" s="37" t="s">
        <v>101</v>
      </c>
      <c r="BL1314" s="37" t="s">
        <v>101</v>
      </c>
      <c r="BM1314" s="37" t="s">
        <v>101</v>
      </c>
    </row>
    <row r="1315" spans="27:65" x14ac:dyDescent="0.3">
      <c r="AA1315" s="24" t="s">
        <v>712</v>
      </c>
      <c r="AB1315" s="25">
        <v>79900</v>
      </c>
      <c r="AC1315" s="25">
        <v>220800</v>
      </c>
      <c r="AD1315" s="26">
        <v>36.200000000000003</v>
      </c>
      <c r="AE1315" s="26">
        <v>4.4000000000000004</v>
      </c>
      <c r="AF1315" s="25">
        <v>19600</v>
      </c>
      <c r="AG1315" s="25">
        <v>220800</v>
      </c>
      <c r="AH1315" s="26">
        <v>8.9</v>
      </c>
      <c r="AI1315" s="26">
        <v>2.6</v>
      </c>
      <c r="AJ1315" s="25">
        <v>154300</v>
      </c>
      <c r="AK1315" s="25">
        <v>220800</v>
      </c>
      <c r="AL1315" s="26">
        <v>69.900000000000006</v>
      </c>
      <c r="AM1315" s="26">
        <v>4.2</v>
      </c>
      <c r="BA1315" s="36" t="s">
        <v>731</v>
      </c>
      <c r="BB1315" s="37" t="s">
        <v>101</v>
      </c>
      <c r="BC1315" s="37" t="s">
        <v>101</v>
      </c>
      <c r="BD1315" s="37" t="s">
        <v>101</v>
      </c>
      <c r="BE1315" s="37" t="s">
        <v>101</v>
      </c>
      <c r="BF1315" s="37" t="s">
        <v>101</v>
      </c>
      <c r="BG1315" s="37" t="s">
        <v>101</v>
      </c>
      <c r="BH1315" s="37" t="s">
        <v>101</v>
      </c>
      <c r="BI1315" s="37" t="s">
        <v>101</v>
      </c>
      <c r="BJ1315" s="37" t="s">
        <v>101</v>
      </c>
      <c r="BK1315" s="37" t="s">
        <v>101</v>
      </c>
      <c r="BL1315" s="37" t="s">
        <v>101</v>
      </c>
      <c r="BM1315" s="37" t="s">
        <v>101</v>
      </c>
    </row>
    <row r="1316" spans="27:65" x14ac:dyDescent="0.3">
      <c r="AA1316" s="24" t="s">
        <v>713</v>
      </c>
      <c r="AB1316" s="25">
        <v>101500</v>
      </c>
      <c r="AC1316" s="25">
        <v>189600</v>
      </c>
      <c r="AD1316" s="26">
        <v>53.5</v>
      </c>
      <c r="AE1316" s="26">
        <v>4.4000000000000004</v>
      </c>
      <c r="AF1316" s="25">
        <v>13400</v>
      </c>
      <c r="AG1316" s="25">
        <v>189600</v>
      </c>
      <c r="AH1316" s="26">
        <v>7.1</v>
      </c>
      <c r="AI1316" s="26">
        <v>2.2000000000000002</v>
      </c>
      <c r="AJ1316" s="25">
        <v>153000</v>
      </c>
      <c r="AK1316" s="25">
        <v>189600</v>
      </c>
      <c r="AL1316" s="26">
        <v>80.7</v>
      </c>
      <c r="AM1316" s="26">
        <v>3.5</v>
      </c>
      <c r="BA1316" s="36" t="s">
        <v>732</v>
      </c>
      <c r="BB1316" s="37" t="s">
        <v>101</v>
      </c>
      <c r="BC1316" s="37" t="s">
        <v>101</v>
      </c>
      <c r="BD1316" s="37" t="s">
        <v>101</v>
      </c>
      <c r="BE1316" s="37" t="s">
        <v>101</v>
      </c>
      <c r="BF1316" s="37" t="s">
        <v>101</v>
      </c>
      <c r="BG1316" s="37" t="s">
        <v>101</v>
      </c>
      <c r="BH1316" s="37" t="s">
        <v>101</v>
      </c>
      <c r="BI1316" s="37" t="s">
        <v>101</v>
      </c>
      <c r="BJ1316" s="37" t="s">
        <v>101</v>
      </c>
      <c r="BK1316" s="37" t="s">
        <v>101</v>
      </c>
      <c r="BL1316" s="37" t="s">
        <v>101</v>
      </c>
      <c r="BM1316" s="37" t="s">
        <v>101</v>
      </c>
    </row>
    <row r="1317" spans="27:65" x14ac:dyDescent="0.3">
      <c r="AA1317" s="24" t="s">
        <v>714</v>
      </c>
      <c r="AB1317" s="25">
        <v>78700</v>
      </c>
      <c r="AC1317" s="25">
        <v>160600</v>
      </c>
      <c r="AD1317" s="26">
        <v>49</v>
      </c>
      <c r="AE1317" s="26">
        <v>4.5</v>
      </c>
      <c r="AF1317" s="25">
        <v>4500</v>
      </c>
      <c r="AG1317" s="25">
        <v>160600</v>
      </c>
      <c r="AH1317" s="26">
        <v>2.8</v>
      </c>
      <c r="AI1317" s="26">
        <v>1.5</v>
      </c>
      <c r="AJ1317" s="25">
        <v>126500</v>
      </c>
      <c r="AK1317" s="25">
        <v>160600</v>
      </c>
      <c r="AL1317" s="26">
        <v>78.8</v>
      </c>
      <c r="AM1317" s="26">
        <v>3.7</v>
      </c>
      <c r="BA1317" s="36" t="s">
        <v>733</v>
      </c>
      <c r="BB1317" s="37" t="s">
        <v>101</v>
      </c>
      <c r="BC1317" s="37" t="s">
        <v>101</v>
      </c>
      <c r="BD1317" s="37" t="s">
        <v>101</v>
      </c>
      <c r="BE1317" s="37" t="s">
        <v>101</v>
      </c>
      <c r="BF1317" s="37" t="s">
        <v>101</v>
      </c>
      <c r="BG1317" s="37" t="s">
        <v>101</v>
      </c>
      <c r="BH1317" s="37" t="s">
        <v>101</v>
      </c>
      <c r="BI1317" s="37" t="s">
        <v>101</v>
      </c>
      <c r="BJ1317" s="37" t="s">
        <v>101</v>
      </c>
      <c r="BK1317" s="37" t="s">
        <v>101</v>
      </c>
      <c r="BL1317" s="37" t="s">
        <v>101</v>
      </c>
      <c r="BM1317" s="37" t="s">
        <v>101</v>
      </c>
    </row>
    <row r="1318" spans="27:65" x14ac:dyDescent="0.3">
      <c r="AA1318" s="24" t="s">
        <v>715</v>
      </c>
      <c r="AB1318" s="25">
        <v>47200</v>
      </c>
      <c r="AC1318" s="25">
        <v>156500</v>
      </c>
      <c r="AD1318" s="26">
        <v>30.1</v>
      </c>
      <c r="AE1318" s="26">
        <v>4.0999999999999996</v>
      </c>
      <c r="AF1318" s="25">
        <v>13700</v>
      </c>
      <c r="AG1318" s="25">
        <v>156500</v>
      </c>
      <c r="AH1318" s="26">
        <v>8.8000000000000007</v>
      </c>
      <c r="AI1318" s="26">
        <v>2.5</v>
      </c>
      <c r="AJ1318" s="25">
        <v>109400</v>
      </c>
      <c r="AK1318" s="25">
        <v>156500</v>
      </c>
      <c r="AL1318" s="26">
        <v>69.900000000000006</v>
      </c>
      <c r="AM1318" s="26">
        <v>4.0999999999999996</v>
      </c>
      <c r="BA1318" s="36" t="s">
        <v>734</v>
      </c>
      <c r="BB1318" s="37" t="s">
        <v>101</v>
      </c>
      <c r="BC1318" s="37" t="s">
        <v>101</v>
      </c>
      <c r="BD1318" s="37" t="s">
        <v>101</v>
      </c>
      <c r="BE1318" s="37" t="s">
        <v>101</v>
      </c>
      <c r="BF1318" s="37" t="s">
        <v>101</v>
      </c>
      <c r="BG1318" s="37" t="s">
        <v>101</v>
      </c>
      <c r="BH1318" s="37" t="s">
        <v>101</v>
      </c>
      <c r="BI1318" s="37" t="s">
        <v>101</v>
      </c>
      <c r="BJ1318" s="37" t="s">
        <v>101</v>
      </c>
      <c r="BK1318" s="37" t="s">
        <v>101</v>
      </c>
      <c r="BL1318" s="37" t="s">
        <v>101</v>
      </c>
      <c r="BM1318" s="37" t="s">
        <v>101</v>
      </c>
    </row>
    <row r="1319" spans="27:65" x14ac:dyDescent="0.3">
      <c r="AA1319" s="24" t="s">
        <v>716</v>
      </c>
      <c r="AB1319" s="25">
        <v>87200</v>
      </c>
      <c r="AC1319" s="25">
        <v>200000</v>
      </c>
      <c r="AD1319" s="26">
        <v>43.6</v>
      </c>
      <c r="AE1319" s="26">
        <v>4.4000000000000004</v>
      </c>
      <c r="AF1319" s="25">
        <v>19000</v>
      </c>
      <c r="AG1319" s="25">
        <v>200000</v>
      </c>
      <c r="AH1319" s="26">
        <v>9.5</v>
      </c>
      <c r="AI1319" s="26">
        <v>2.6</v>
      </c>
      <c r="AJ1319" s="25">
        <v>144100</v>
      </c>
      <c r="AK1319" s="25">
        <v>200000</v>
      </c>
      <c r="AL1319" s="26">
        <v>72</v>
      </c>
      <c r="AM1319" s="26">
        <v>3.9</v>
      </c>
      <c r="BA1319" s="36" t="s">
        <v>735</v>
      </c>
      <c r="BB1319" s="37" t="s">
        <v>101</v>
      </c>
      <c r="BC1319" s="37" t="s">
        <v>101</v>
      </c>
      <c r="BD1319" s="37" t="s">
        <v>101</v>
      </c>
      <c r="BE1319" s="37" t="s">
        <v>101</v>
      </c>
      <c r="BF1319" s="37" t="s">
        <v>101</v>
      </c>
      <c r="BG1319" s="37" t="s">
        <v>101</v>
      </c>
      <c r="BH1319" s="37" t="s">
        <v>101</v>
      </c>
      <c r="BI1319" s="37" t="s">
        <v>101</v>
      </c>
      <c r="BJ1319" s="37" t="s">
        <v>101</v>
      </c>
      <c r="BK1319" s="37" t="s">
        <v>101</v>
      </c>
      <c r="BL1319" s="37" t="s">
        <v>101</v>
      </c>
      <c r="BM1319" s="37" t="s">
        <v>101</v>
      </c>
    </row>
    <row r="1320" spans="27:65" x14ac:dyDescent="0.3">
      <c r="AA1320" s="24" t="s">
        <v>717</v>
      </c>
      <c r="AB1320" s="25">
        <v>83700</v>
      </c>
      <c r="AC1320" s="25">
        <v>186400</v>
      </c>
      <c r="AD1320" s="26">
        <v>44.9</v>
      </c>
      <c r="AE1320" s="26">
        <v>5</v>
      </c>
      <c r="AF1320" s="25">
        <v>11700</v>
      </c>
      <c r="AG1320" s="25">
        <v>186400</v>
      </c>
      <c r="AH1320" s="26">
        <v>6.3</v>
      </c>
      <c r="AI1320" s="26">
        <v>2.4</v>
      </c>
      <c r="AJ1320" s="25">
        <v>131700</v>
      </c>
      <c r="AK1320" s="25">
        <v>186400</v>
      </c>
      <c r="AL1320" s="26">
        <v>70.7</v>
      </c>
      <c r="AM1320" s="26">
        <v>4.5999999999999996</v>
      </c>
      <c r="BA1320" s="36" t="s">
        <v>736</v>
      </c>
      <c r="BB1320" s="37" t="s">
        <v>101</v>
      </c>
      <c r="BC1320" s="37" t="s">
        <v>101</v>
      </c>
      <c r="BD1320" s="37" t="s">
        <v>101</v>
      </c>
      <c r="BE1320" s="37" t="s">
        <v>101</v>
      </c>
      <c r="BF1320" s="37" t="s">
        <v>101</v>
      </c>
      <c r="BG1320" s="37" t="s">
        <v>101</v>
      </c>
      <c r="BH1320" s="37" t="s">
        <v>101</v>
      </c>
      <c r="BI1320" s="37" t="s">
        <v>101</v>
      </c>
      <c r="BJ1320" s="37" t="s">
        <v>101</v>
      </c>
      <c r="BK1320" s="37" t="s">
        <v>101</v>
      </c>
      <c r="BL1320" s="37" t="s">
        <v>101</v>
      </c>
      <c r="BM1320" s="37" t="s">
        <v>101</v>
      </c>
    </row>
    <row r="1321" spans="27:65" x14ac:dyDescent="0.3">
      <c r="AA1321" s="24" t="s">
        <v>718</v>
      </c>
      <c r="AB1321" s="25">
        <v>67200</v>
      </c>
      <c r="AC1321" s="25">
        <v>119100</v>
      </c>
      <c r="AD1321" s="26">
        <v>56.4</v>
      </c>
      <c r="AE1321" s="26">
        <v>4.5999999999999996</v>
      </c>
      <c r="AF1321" s="25">
        <v>4400</v>
      </c>
      <c r="AG1321" s="25">
        <v>119100</v>
      </c>
      <c r="AH1321" s="26">
        <v>3.7</v>
      </c>
      <c r="AI1321" s="26">
        <v>1.7</v>
      </c>
      <c r="AJ1321" s="25">
        <v>101100</v>
      </c>
      <c r="AK1321" s="25">
        <v>119100</v>
      </c>
      <c r="AL1321" s="26">
        <v>84.9</v>
      </c>
      <c r="AM1321" s="26">
        <v>3.3</v>
      </c>
      <c r="BA1321" s="36" t="s">
        <v>737</v>
      </c>
      <c r="BB1321" s="37" t="s">
        <v>101</v>
      </c>
      <c r="BC1321" s="37" t="s">
        <v>101</v>
      </c>
      <c r="BD1321" s="37" t="s">
        <v>101</v>
      </c>
      <c r="BE1321" s="37" t="s">
        <v>101</v>
      </c>
      <c r="BF1321" s="37" t="s">
        <v>101</v>
      </c>
      <c r="BG1321" s="37" t="s">
        <v>101</v>
      </c>
      <c r="BH1321" s="37" t="s">
        <v>101</v>
      </c>
      <c r="BI1321" s="37" t="s">
        <v>101</v>
      </c>
      <c r="BJ1321" s="37" t="s">
        <v>101</v>
      </c>
      <c r="BK1321" s="37" t="s">
        <v>101</v>
      </c>
      <c r="BL1321" s="37" t="s">
        <v>101</v>
      </c>
      <c r="BM1321" s="37" t="s">
        <v>101</v>
      </c>
    </row>
    <row r="1322" spans="27:65" x14ac:dyDescent="0.3">
      <c r="AA1322" s="24" t="s">
        <v>719</v>
      </c>
      <c r="AB1322" s="25">
        <v>79400</v>
      </c>
      <c r="AC1322" s="25">
        <v>139600</v>
      </c>
      <c r="AD1322" s="26">
        <v>56.9</v>
      </c>
      <c r="AE1322" s="26">
        <v>5</v>
      </c>
      <c r="AF1322" s="25">
        <v>7800</v>
      </c>
      <c r="AG1322" s="25">
        <v>139600</v>
      </c>
      <c r="AH1322" s="26">
        <v>5.6</v>
      </c>
      <c r="AI1322" s="26">
        <v>2.2999999999999998</v>
      </c>
      <c r="AJ1322" s="25">
        <v>111700</v>
      </c>
      <c r="AK1322" s="25">
        <v>139600</v>
      </c>
      <c r="AL1322" s="26">
        <v>80</v>
      </c>
      <c r="AM1322" s="26">
        <v>4</v>
      </c>
      <c r="BA1322" s="36" t="s">
        <v>738</v>
      </c>
      <c r="BB1322" s="37" t="s">
        <v>101</v>
      </c>
      <c r="BC1322" s="37" t="s">
        <v>101</v>
      </c>
      <c r="BD1322" s="37" t="s">
        <v>101</v>
      </c>
      <c r="BE1322" s="37" t="s">
        <v>101</v>
      </c>
      <c r="BF1322" s="37" t="s">
        <v>101</v>
      </c>
      <c r="BG1322" s="37" t="s">
        <v>101</v>
      </c>
      <c r="BH1322" s="37" t="s">
        <v>101</v>
      </c>
      <c r="BI1322" s="37" t="s">
        <v>101</v>
      </c>
      <c r="BJ1322" s="37" t="s">
        <v>101</v>
      </c>
      <c r="BK1322" s="37" t="s">
        <v>101</v>
      </c>
      <c r="BL1322" s="37" t="s">
        <v>101</v>
      </c>
      <c r="BM1322" s="37" t="s">
        <v>101</v>
      </c>
    </row>
    <row r="1323" spans="27:65" x14ac:dyDescent="0.3">
      <c r="AA1323" s="24" t="s">
        <v>720</v>
      </c>
      <c r="AB1323" s="25">
        <v>94900</v>
      </c>
      <c r="AC1323" s="25">
        <v>199600</v>
      </c>
      <c r="AD1323" s="26">
        <v>47.5</v>
      </c>
      <c r="AE1323" s="26">
        <v>3.9</v>
      </c>
      <c r="AF1323" s="25">
        <v>15800</v>
      </c>
      <c r="AG1323" s="25">
        <v>199600</v>
      </c>
      <c r="AH1323" s="26">
        <v>7.9</v>
      </c>
      <c r="AI1323" s="26">
        <v>2.1</v>
      </c>
      <c r="AJ1323" s="25">
        <v>151500</v>
      </c>
      <c r="AK1323" s="25">
        <v>199600</v>
      </c>
      <c r="AL1323" s="26">
        <v>75.900000000000006</v>
      </c>
      <c r="AM1323" s="26">
        <v>3.4</v>
      </c>
      <c r="BA1323" s="36" t="s">
        <v>739</v>
      </c>
      <c r="BB1323" s="37" t="s">
        <v>101</v>
      </c>
      <c r="BC1323" s="37" t="s">
        <v>101</v>
      </c>
      <c r="BD1323" s="37" t="s">
        <v>101</v>
      </c>
      <c r="BE1323" s="37" t="s">
        <v>101</v>
      </c>
      <c r="BF1323" s="37" t="s">
        <v>101</v>
      </c>
      <c r="BG1323" s="37" t="s">
        <v>101</v>
      </c>
      <c r="BH1323" s="37" t="s">
        <v>101</v>
      </c>
      <c r="BI1323" s="37" t="s">
        <v>101</v>
      </c>
      <c r="BJ1323" s="37" t="s">
        <v>101</v>
      </c>
      <c r="BK1323" s="37" t="s">
        <v>101</v>
      </c>
      <c r="BL1323" s="37" t="s">
        <v>101</v>
      </c>
      <c r="BM1323" s="37" t="s">
        <v>101</v>
      </c>
    </row>
    <row r="1324" spans="27:65" x14ac:dyDescent="0.3">
      <c r="AA1324" s="24" t="s">
        <v>721</v>
      </c>
      <c r="AB1324" s="25">
        <v>85100</v>
      </c>
      <c r="AC1324" s="25">
        <v>131000</v>
      </c>
      <c r="AD1324" s="26">
        <v>65</v>
      </c>
      <c r="AE1324" s="26">
        <v>4.4000000000000004</v>
      </c>
      <c r="AF1324" s="25">
        <v>3300</v>
      </c>
      <c r="AG1324" s="25">
        <v>131000</v>
      </c>
      <c r="AH1324" s="26">
        <v>2.5</v>
      </c>
      <c r="AI1324" s="26">
        <v>1.5</v>
      </c>
      <c r="AJ1324" s="25">
        <v>115300</v>
      </c>
      <c r="AK1324" s="25">
        <v>131000</v>
      </c>
      <c r="AL1324" s="26">
        <v>88</v>
      </c>
      <c r="AM1324" s="26">
        <v>3</v>
      </c>
      <c r="BA1324" s="36" t="s">
        <v>740</v>
      </c>
      <c r="BB1324" s="37" t="s">
        <v>101</v>
      </c>
      <c r="BC1324" s="37" t="s">
        <v>101</v>
      </c>
      <c r="BD1324" s="37" t="s">
        <v>101</v>
      </c>
      <c r="BE1324" s="37" t="s">
        <v>101</v>
      </c>
      <c r="BF1324" s="37" t="s">
        <v>101</v>
      </c>
      <c r="BG1324" s="37" t="s">
        <v>101</v>
      </c>
      <c r="BH1324" s="37" t="s">
        <v>101</v>
      </c>
      <c r="BI1324" s="37" t="s">
        <v>101</v>
      </c>
      <c r="BJ1324" s="37" t="s">
        <v>101</v>
      </c>
      <c r="BK1324" s="37" t="s">
        <v>101</v>
      </c>
      <c r="BL1324" s="37" t="s">
        <v>101</v>
      </c>
      <c r="BM1324" s="37" t="s">
        <v>101</v>
      </c>
    </row>
    <row r="1325" spans="27:65" x14ac:dyDescent="0.3">
      <c r="AA1325" s="24" t="s">
        <v>722</v>
      </c>
      <c r="AB1325" s="25">
        <v>67200</v>
      </c>
      <c r="AC1325" s="25">
        <v>130600</v>
      </c>
      <c r="AD1325" s="26">
        <v>51.5</v>
      </c>
      <c r="AE1325" s="26">
        <v>4.7</v>
      </c>
      <c r="AF1325" s="25">
        <v>8400</v>
      </c>
      <c r="AG1325" s="25">
        <v>130600</v>
      </c>
      <c r="AH1325" s="26">
        <v>6.4</v>
      </c>
      <c r="AI1325" s="26">
        <v>2.2999999999999998</v>
      </c>
      <c r="AJ1325" s="25">
        <v>105000</v>
      </c>
      <c r="AK1325" s="25">
        <v>130600</v>
      </c>
      <c r="AL1325" s="26">
        <v>80.400000000000006</v>
      </c>
      <c r="AM1325" s="26">
        <v>3.7</v>
      </c>
      <c r="BA1325" s="36" t="s">
        <v>741</v>
      </c>
      <c r="BB1325" s="37" t="s">
        <v>101</v>
      </c>
      <c r="BC1325" s="37" t="s">
        <v>101</v>
      </c>
      <c r="BD1325" s="37" t="s">
        <v>101</v>
      </c>
      <c r="BE1325" s="37" t="s">
        <v>101</v>
      </c>
      <c r="BF1325" s="37" t="s">
        <v>101</v>
      </c>
      <c r="BG1325" s="37" t="s">
        <v>101</v>
      </c>
      <c r="BH1325" s="37" t="s">
        <v>101</v>
      </c>
      <c r="BI1325" s="37" t="s">
        <v>101</v>
      </c>
      <c r="BJ1325" s="37" t="s">
        <v>101</v>
      </c>
      <c r="BK1325" s="37" t="s">
        <v>101</v>
      </c>
      <c r="BL1325" s="37" t="s">
        <v>101</v>
      </c>
      <c r="BM1325" s="37" t="s">
        <v>101</v>
      </c>
    </row>
    <row r="1326" spans="27:65" x14ac:dyDescent="0.3">
      <c r="AA1326" s="24" t="s">
        <v>723</v>
      </c>
      <c r="AB1326" s="25">
        <v>81000</v>
      </c>
      <c r="AC1326" s="25">
        <v>184400</v>
      </c>
      <c r="AD1326" s="26">
        <v>44</v>
      </c>
      <c r="AE1326" s="26">
        <v>4.5</v>
      </c>
      <c r="AF1326" s="25">
        <v>17200</v>
      </c>
      <c r="AG1326" s="25">
        <v>184400</v>
      </c>
      <c r="AH1326" s="26">
        <v>9.3000000000000007</v>
      </c>
      <c r="AI1326" s="26">
        <v>2.6</v>
      </c>
      <c r="AJ1326" s="25">
        <v>129000</v>
      </c>
      <c r="AK1326" s="25">
        <v>184400</v>
      </c>
      <c r="AL1326" s="26">
        <v>70</v>
      </c>
      <c r="AM1326" s="26">
        <v>4.2</v>
      </c>
      <c r="BA1326" s="36" t="s">
        <v>742</v>
      </c>
      <c r="BB1326" s="37" t="s">
        <v>101</v>
      </c>
      <c r="BC1326" s="37" t="s">
        <v>101</v>
      </c>
      <c r="BD1326" s="37" t="s">
        <v>101</v>
      </c>
      <c r="BE1326" s="37" t="s">
        <v>101</v>
      </c>
      <c r="BF1326" s="37" t="s">
        <v>101</v>
      </c>
      <c r="BG1326" s="37" t="s">
        <v>101</v>
      </c>
      <c r="BH1326" s="37" t="s">
        <v>101</v>
      </c>
      <c r="BI1326" s="37" t="s">
        <v>101</v>
      </c>
      <c r="BJ1326" s="37" t="s">
        <v>101</v>
      </c>
      <c r="BK1326" s="37" t="s">
        <v>101</v>
      </c>
      <c r="BL1326" s="37" t="s">
        <v>101</v>
      </c>
      <c r="BM1326" s="37" t="s">
        <v>101</v>
      </c>
    </row>
    <row r="1327" spans="27:65" x14ac:dyDescent="0.3">
      <c r="AA1327" s="24" t="s">
        <v>724</v>
      </c>
      <c r="AB1327" s="25">
        <v>31500</v>
      </c>
      <c r="AC1327" s="25">
        <v>77100</v>
      </c>
      <c r="AD1327" s="26">
        <v>40.9</v>
      </c>
      <c r="AE1327" s="26">
        <v>3.1</v>
      </c>
      <c r="AF1327" s="25">
        <v>3000</v>
      </c>
      <c r="AG1327" s="25">
        <v>77100</v>
      </c>
      <c r="AH1327" s="26">
        <v>3.9</v>
      </c>
      <c r="AI1327" s="26">
        <v>1.2</v>
      </c>
      <c r="AJ1327" s="25">
        <v>60500</v>
      </c>
      <c r="AK1327" s="25">
        <v>77100</v>
      </c>
      <c r="AL1327" s="26">
        <v>78.599999999999994</v>
      </c>
      <c r="AM1327" s="26">
        <v>2.6</v>
      </c>
      <c r="BA1327" s="36" t="s">
        <v>743</v>
      </c>
      <c r="BB1327" s="37" t="s">
        <v>101</v>
      </c>
      <c r="BC1327" s="37" t="s">
        <v>101</v>
      </c>
      <c r="BD1327" s="37" t="s">
        <v>101</v>
      </c>
      <c r="BE1327" s="37" t="s">
        <v>101</v>
      </c>
      <c r="BF1327" s="37" t="s">
        <v>101</v>
      </c>
      <c r="BG1327" s="37" t="s">
        <v>101</v>
      </c>
      <c r="BH1327" s="37" t="s">
        <v>101</v>
      </c>
      <c r="BI1327" s="37" t="s">
        <v>101</v>
      </c>
      <c r="BJ1327" s="37" t="s">
        <v>101</v>
      </c>
      <c r="BK1327" s="37" t="s">
        <v>101</v>
      </c>
      <c r="BL1327" s="37" t="s">
        <v>101</v>
      </c>
      <c r="BM1327" s="37" t="s">
        <v>101</v>
      </c>
    </row>
    <row r="1328" spans="27:65" x14ac:dyDescent="0.3">
      <c r="AA1328" s="24" t="s">
        <v>725</v>
      </c>
      <c r="AB1328" s="25">
        <v>109800</v>
      </c>
      <c r="AC1328" s="25">
        <v>203100</v>
      </c>
      <c r="AD1328" s="26">
        <v>54.1</v>
      </c>
      <c r="AE1328" s="26">
        <v>3.3</v>
      </c>
      <c r="AF1328" s="25">
        <v>5300</v>
      </c>
      <c r="AG1328" s="25">
        <v>203100</v>
      </c>
      <c r="AH1328" s="26">
        <v>2.6</v>
      </c>
      <c r="AI1328" s="26">
        <v>1.1000000000000001</v>
      </c>
      <c r="AJ1328" s="25">
        <v>179200</v>
      </c>
      <c r="AK1328" s="25">
        <v>203100</v>
      </c>
      <c r="AL1328" s="26">
        <v>88.2</v>
      </c>
      <c r="AM1328" s="26">
        <v>2.1</v>
      </c>
      <c r="BA1328" s="36" t="s">
        <v>1055</v>
      </c>
      <c r="BB1328" s="37" t="s">
        <v>101</v>
      </c>
      <c r="BC1328" s="37" t="s">
        <v>101</v>
      </c>
      <c r="BD1328" s="37" t="s">
        <v>101</v>
      </c>
      <c r="BE1328" s="37" t="s">
        <v>101</v>
      </c>
      <c r="BF1328" s="37" t="s">
        <v>101</v>
      </c>
      <c r="BG1328" s="37" t="s">
        <v>101</v>
      </c>
      <c r="BH1328" s="37" t="s">
        <v>101</v>
      </c>
      <c r="BI1328" s="37" t="s">
        <v>101</v>
      </c>
      <c r="BJ1328" s="37" t="s">
        <v>101</v>
      </c>
      <c r="BK1328" s="37" t="s">
        <v>101</v>
      </c>
      <c r="BL1328" s="37" t="s">
        <v>101</v>
      </c>
      <c r="BM1328" s="37" t="s">
        <v>101</v>
      </c>
    </row>
    <row r="1329" spans="27:65" x14ac:dyDescent="0.3">
      <c r="AA1329" s="24" t="s">
        <v>726</v>
      </c>
      <c r="AB1329" s="25">
        <v>22400</v>
      </c>
      <c r="AC1329" s="25">
        <v>75700</v>
      </c>
      <c r="AD1329" s="26">
        <v>29.6</v>
      </c>
      <c r="AE1329" s="26">
        <v>2.8</v>
      </c>
      <c r="AF1329" s="25">
        <v>4700</v>
      </c>
      <c r="AG1329" s="25">
        <v>75700</v>
      </c>
      <c r="AH1329" s="26">
        <v>6.2</v>
      </c>
      <c r="AI1329" s="26">
        <v>1.5</v>
      </c>
      <c r="AJ1329" s="25">
        <v>56100</v>
      </c>
      <c r="AK1329" s="25">
        <v>75700</v>
      </c>
      <c r="AL1329" s="26">
        <v>74.099999999999994</v>
      </c>
      <c r="AM1329" s="26">
        <v>2.7</v>
      </c>
      <c r="BA1329" s="36" t="s">
        <v>1050</v>
      </c>
      <c r="BB1329" s="37" t="s">
        <v>101</v>
      </c>
      <c r="BC1329" s="37" t="s">
        <v>101</v>
      </c>
      <c r="BD1329" s="37" t="s">
        <v>101</v>
      </c>
      <c r="BE1329" s="37" t="s">
        <v>101</v>
      </c>
      <c r="BF1329" s="37" t="s">
        <v>101</v>
      </c>
      <c r="BG1329" s="37" t="s">
        <v>101</v>
      </c>
      <c r="BH1329" s="37" t="s">
        <v>101</v>
      </c>
      <c r="BI1329" s="37" t="s">
        <v>101</v>
      </c>
      <c r="BJ1329" s="37" t="s">
        <v>101</v>
      </c>
      <c r="BK1329" s="37" t="s">
        <v>101</v>
      </c>
      <c r="BL1329" s="37" t="s">
        <v>101</v>
      </c>
      <c r="BM1329" s="37" t="s">
        <v>101</v>
      </c>
    </row>
    <row r="1330" spans="27:65" x14ac:dyDescent="0.3">
      <c r="AA1330" s="24" t="s">
        <v>727</v>
      </c>
      <c r="AB1330" s="25">
        <v>55300</v>
      </c>
      <c r="AC1330" s="25">
        <v>178500</v>
      </c>
      <c r="AD1330" s="26">
        <v>31</v>
      </c>
      <c r="AE1330" s="26">
        <v>3.3</v>
      </c>
      <c r="AF1330" s="25">
        <v>11300</v>
      </c>
      <c r="AG1330" s="25">
        <v>178500</v>
      </c>
      <c r="AH1330" s="26">
        <v>6.3</v>
      </c>
      <c r="AI1330" s="26">
        <v>1.7</v>
      </c>
      <c r="AJ1330" s="25">
        <v>133900</v>
      </c>
      <c r="AK1330" s="25">
        <v>178500</v>
      </c>
      <c r="AL1330" s="26">
        <v>75</v>
      </c>
      <c r="AM1330" s="26">
        <v>3.1</v>
      </c>
      <c r="BA1330" s="36" t="s">
        <v>745</v>
      </c>
      <c r="BB1330" s="37" t="s">
        <v>101</v>
      </c>
      <c r="BC1330" s="37" t="s">
        <v>101</v>
      </c>
      <c r="BD1330" s="37" t="s">
        <v>101</v>
      </c>
      <c r="BE1330" s="37" t="s">
        <v>101</v>
      </c>
      <c r="BF1330" s="37" t="s">
        <v>101</v>
      </c>
      <c r="BG1330" s="37" t="s">
        <v>101</v>
      </c>
      <c r="BH1330" s="37" t="s">
        <v>101</v>
      </c>
      <c r="BI1330" s="37" t="s">
        <v>101</v>
      </c>
      <c r="BJ1330" s="37" t="s">
        <v>101</v>
      </c>
      <c r="BK1330" s="37" t="s">
        <v>101</v>
      </c>
      <c r="BL1330" s="37" t="s">
        <v>101</v>
      </c>
      <c r="BM1330" s="37" t="s">
        <v>101</v>
      </c>
    </row>
    <row r="1331" spans="27:65" x14ac:dyDescent="0.3">
      <c r="AA1331" s="24" t="s">
        <v>728</v>
      </c>
      <c r="AB1331" s="25">
        <v>63700</v>
      </c>
      <c r="AC1331" s="25">
        <v>170200</v>
      </c>
      <c r="AD1331" s="26">
        <v>37.4</v>
      </c>
      <c r="AE1331" s="26">
        <v>3</v>
      </c>
      <c r="AF1331" s="25">
        <v>15500</v>
      </c>
      <c r="AG1331" s="25">
        <v>170200</v>
      </c>
      <c r="AH1331" s="26">
        <v>9.1</v>
      </c>
      <c r="AI1331" s="26">
        <v>1.8</v>
      </c>
      <c r="AJ1331" s="25">
        <v>123600</v>
      </c>
      <c r="AK1331" s="25">
        <v>170200</v>
      </c>
      <c r="AL1331" s="26">
        <v>72.599999999999994</v>
      </c>
      <c r="AM1331" s="26">
        <v>2.8</v>
      </c>
      <c r="BA1331" s="36" t="s">
        <v>746</v>
      </c>
      <c r="BB1331" s="37" t="s">
        <v>101</v>
      </c>
      <c r="BC1331" s="37" t="s">
        <v>101</v>
      </c>
      <c r="BD1331" s="37" t="s">
        <v>101</v>
      </c>
      <c r="BE1331" s="37" t="s">
        <v>101</v>
      </c>
      <c r="BF1331" s="37" t="s">
        <v>101</v>
      </c>
      <c r="BG1331" s="37" t="s">
        <v>101</v>
      </c>
      <c r="BH1331" s="37" t="s">
        <v>101</v>
      </c>
      <c r="BI1331" s="37" t="s">
        <v>101</v>
      </c>
      <c r="BJ1331" s="37" t="s">
        <v>101</v>
      </c>
      <c r="BK1331" s="37" t="s">
        <v>101</v>
      </c>
      <c r="BL1331" s="37" t="s">
        <v>101</v>
      </c>
      <c r="BM1331" s="37" t="s">
        <v>101</v>
      </c>
    </row>
    <row r="1332" spans="27:65" x14ac:dyDescent="0.3">
      <c r="AA1332" s="24" t="s">
        <v>729</v>
      </c>
      <c r="AB1332" s="25">
        <v>49100</v>
      </c>
      <c r="AC1332" s="25">
        <v>142200</v>
      </c>
      <c r="AD1332" s="26">
        <v>34.5</v>
      </c>
      <c r="AE1332" s="26">
        <v>3</v>
      </c>
      <c r="AF1332" s="25">
        <v>10700</v>
      </c>
      <c r="AG1332" s="25">
        <v>142200</v>
      </c>
      <c r="AH1332" s="26">
        <v>7.5</v>
      </c>
      <c r="AI1332" s="26">
        <v>1.7</v>
      </c>
      <c r="AJ1332" s="25">
        <v>106400</v>
      </c>
      <c r="AK1332" s="25">
        <v>142200</v>
      </c>
      <c r="AL1332" s="26">
        <v>74.8</v>
      </c>
      <c r="AM1332" s="26">
        <v>2.8</v>
      </c>
      <c r="BA1332" s="36" t="s">
        <v>747</v>
      </c>
      <c r="BB1332" s="37" t="s">
        <v>101</v>
      </c>
      <c r="BC1332" s="37" t="s">
        <v>101</v>
      </c>
      <c r="BD1332" s="37" t="s">
        <v>101</v>
      </c>
      <c r="BE1332" s="37" t="s">
        <v>101</v>
      </c>
      <c r="BF1332" s="37" t="s">
        <v>101</v>
      </c>
      <c r="BG1332" s="37" t="s">
        <v>101</v>
      </c>
      <c r="BH1332" s="37" t="s">
        <v>101</v>
      </c>
      <c r="BI1332" s="37" t="s">
        <v>101</v>
      </c>
      <c r="BJ1332" s="37" t="s">
        <v>101</v>
      </c>
      <c r="BK1332" s="37" t="s">
        <v>101</v>
      </c>
      <c r="BL1332" s="37" t="s">
        <v>101</v>
      </c>
      <c r="BM1332" s="37" t="s">
        <v>101</v>
      </c>
    </row>
    <row r="1333" spans="27:65" x14ac:dyDescent="0.3">
      <c r="AA1333" s="24" t="s">
        <v>730</v>
      </c>
      <c r="AB1333" s="25">
        <v>53300</v>
      </c>
      <c r="AC1333" s="25">
        <v>111000</v>
      </c>
      <c r="AD1333" s="26">
        <v>48</v>
      </c>
      <c r="AE1333" s="26">
        <v>3.6</v>
      </c>
      <c r="AF1333" s="25">
        <v>6300</v>
      </c>
      <c r="AG1333" s="25">
        <v>111000</v>
      </c>
      <c r="AH1333" s="26">
        <v>5.7</v>
      </c>
      <c r="AI1333" s="26">
        <v>1.7</v>
      </c>
      <c r="AJ1333" s="25">
        <v>86600</v>
      </c>
      <c r="AK1333" s="25">
        <v>111000</v>
      </c>
      <c r="AL1333" s="26">
        <v>78</v>
      </c>
      <c r="AM1333" s="26">
        <v>3</v>
      </c>
      <c r="BA1333" s="36" t="s">
        <v>748</v>
      </c>
      <c r="BB1333" s="37" t="s">
        <v>101</v>
      </c>
      <c r="BC1333" s="37" t="s">
        <v>101</v>
      </c>
      <c r="BD1333" s="37" t="s">
        <v>101</v>
      </c>
      <c r="BE1333" s="37" t="s">
        <v>101</v>
      </c>
      <c r="BF1333" s="37" t="s">
        <v>101</v>
      </c>
      <c r="BG1333" s="37" t="s">
        <v>101</v>
      </c>
      <c r="BH1333" s="37" t="s">
        <v>101</v>
      </c>
      <c r="BI1333" s="37" t="s">
        <v>101</v>
      </c>
      <c r="BJ1333" s="37" t="s">
        <v>101</v>
      </c>
      <c r="BK1333" s="37" t="s">
        <v>101</v>
      </c>
      <c r="BL1333" s="37" t="s">
        <v>101</v>
      </c>
      <c r="BM1333" s="37" t="s">
        <v>101</v>
      </c>
    </row>
    <row r="1334" spans="27:65" x14ac:dyDescent="0.3">
      <c r="AA1334" s="24" t="s">
        <v>731</v>
      </c>
      <c r="AB1334" s="25">
        <v>38100</v>
      </c>
      <c r="AC1334" s="25">
        <v>96700</v>
      </c>
      <c r="AD1334" s="26">
        <v>39.4</v>
      </c>
      <c r="AE1334" s="26">
        <v>3</v>
      </c>
      <c r="AF1334" s="25">
        <v>6000</v>
      </c>
      <c r="AG1334" s="25">
        <v>96700</v>
      </c>
      <c r="AH1334" s="26">
        <v>6.2</v>
      </c>
      <c r="AI1334" s="26">
        <v>1.5</v>
      </c>
      <c r="AJ1334" s="25">
        <v>66300</v>
      </c>
      <c r="AK1334" s="25">
        <v>96700</v>
      </c>
      <c r="AL1334" s="26">
        <v>68.5</v>
      </c>
      <c r="AM1334" s="26">
        <v>2.8</v>
      </c>
      <c r="BA1334" s="36" t="s">
        <v>750</v>
      </c>
      <c r="BB1334" s="37" t="s">
        <v>101</v>
      </c>
      <c r="BC1334" s="37" t="s">
        <v>101</v>
      </c>
      <c r="BD1334" s="37" t="s">
        <v>101</v>
      </c>
      <c r="BE1334" s="37" t="s">
        <v>101</v>
      </c>
      <c r="BF1334" s="37" t="s">
        <v>101</v>
      </c>
      <c r="BG1334" s="37" t="s">
        <v>101</v>
      </c>
      <c r="BH1334" s="37" t="s">
        <v>101</v>
      </c>
      <c r="BI1334" s="37" t="s">
        <v>101</v>
      </c>
      <c r="BJ1334" s="37" t="s">
        <v>101</v>
      </c>
      <c r="BK1334" s="37" t="s">
        <v>101</v>
      </c>
      <c r="BL1334" s="37" t="s">
        <v>101</v>
      </c>
      <c r="BM1334" s="37" t="s">
        <v>101</v>
      </c>
    </row>
    <row r="1335" spans="27:65" x14ac:dyDescent="0.3">
      <c r="AA1335" s="24" t="s">
        <v>732</v>
      </c>
      <c r="AB1335" s="25">
        <v>61800</v>
      </c>
      <c r="AC1335" s="25">
        <v>171800</v>
      </c>
      <c r="AD1335" s="26">
        <v>36</v>
      </c>
      <c r="AE1335" s="26">
        <v>2.9</v>
      </c>
      <c r="AF1335" s="25">
        <v>12700</v>
      </c>
      <c r="AG1335" s="25">
        <v>171800</v>
      </c>
      <c r="AH1335" s="26">
        <v>7.4</v>
      </c>
      <c r="AI1335" s="26">
        <v>1.6</v>
      </c>
      <c r="AJ1335" s="25">
        <v>129200</v>
      </c>
      <c r="AK1335" s="25">
        <v>171800</v>
      </c>
      <c r="AL1335" s="26">
        <v>75.2</v>
      </c>
      <c r="AM1335" s="26">
        <v>2.6</v>
      </c>
      <c r="BA1335" s="36" t="s">
        <v>751</v>
      </c>
      <c r="BB1335" s="37" t="s">
        <v>101</v>
      </c>
      <c r="BC1335" s="37" t="s">
        <v>101</v>
      </c>
      <c r="BD1335" s="37" t="s">
        <v>101</v>
      </c>
      <c r="BE1335" s="37" t="s">
        <v>101</v>
      </c>
      <c r="BF1335" s="37" t="s">
        <v>101</v>
      </c>
      <c r="BG1335" s="37" t="s">
        <v>101</v>
      </c>
      <c r="BH1335" s="37" t="s">
        <v>101</v>
      </c>
      <c r="BI1335" s="37" t="s">
        <v>101</v>
      </c>
      <c r="BJ1335" s="37" t="s">
        <v>101</v>
      </c>
      <c r="BK1335" s="37" t="s">
        <v>101</v>
      </c>
      <c r="BL1335" s="37" t="s">
        <v>101</v>
      </c>
      <c r="BM1335" s="37" t="s">
        <v>101</v>
      </c>
    </row>
    <row r="1336" spans="27:65" x14ac:dyDescent="0.3">
      <c r="AA1336" s="24" t="s">
        <v>733</v>
      </c>
      <c r="AB1336" s="25">
        <v>41800</v>
      </c>
      <c r="AC1336" s="25">
        <v>93900</v>
      </c>
      <c r="AD1336" s="26">
        <v>44.5</v>
      </c>
      <c r="AE1336" s="26">
        <v>3.6</v>
      </c>
      <c r="AF1336" s="25">
        <v>3600</v>
      </c>
      <c r="AG1336" s="25">
        <v>93900</v>
      </c>
      <c r="AH1336" s="26">
        <v>3.8</v>
      </c>
      <c r="AI1336" s="26">
        <v>1.4</v>
      </c>
      <c r="AJ1336" s="25">
        <v>73900</v>
      </c>
      <c r="AK1336" s="25">
        <v>93900</v>
      </c>
      <c r="AL1336" s="26">
        <v>78.7</v>
      </c>
      <c r="AM1336" s="26">
        <v>3</v>
      </c>
      <c r="BA1336" s="36" t="s">
        <v>752</v>
      </c>
      <c r="BB1336" s="37" t="s">
        <v>101</v>
      </c>
      <c r="BC1336" s="37" t="s">
        <v>101</v>
      </c>
      <c r="BD1336" s="37" t="s">
        <v>101</v>
      </c>
      <c r="BE1336" s="37" t="s">
        <v>101</v>
      </c>
      <c r="BF1336" s="37" t="s">
        <v>101</v>
      </c>
      <c r="BG1336" s="37" t="s">
        <v>101</v>
      </c>
      <c r="BH1336" s="37" t="s">
        <v>101</v>
      </c>
      <c r="BI1336" s="37" t="s">
        <v>101</v>
      </c>
      <c r="BJ1336" s="37" t="s">
        <v>101</v>
      </c>
      <c r="BK1336" s="37" t="s">
        <v>101</v>
      </c>
      <c r="BL1336" s="37" t="s">
        <v>101</v>
      </c>
      <c r="BM1336" s="37" t="s">
        <v>101</v>
      </c>
    </row>
    <row r="1337" spans="27:65" x14ac:dyDescent="0.3">
      <c r="AA1337" s="24" t="s">
        <v>734</v>
      </c>
      <c r="AB1337" s="25">
        <v>49000</v>
      </c>
      <c r="AC1337" s="25">
        <v>90200</v>
      </c>
      <c r="AD1337" s="26">
        <v>54.4</v>
      </c>
      <c r="AE1337" s="26">
        <v>3</v>
      </c>
      <c r="AF1337" s="25">
        <v>3600</v>
      </c>
      <c r="AG1337" s="25">
        <v>90200</v>
      </c>
      <c r="AH1337" s="26">
        <v>4</v>
      </c>
      <c r="AI1337" s="26">
        <v>1.2</v>
      </c>
      <c r="AJ1337" s="25">
        <v>76600</v>
      </c>
      <c r="AK1337" s="25">
        <v>90200</v>
      </c>
      <c r="AL1337" s="26">
        <v>85</v>
      </c>
      <c r="AM1337" s="26">
        <v>2.1</v>
      </c>
      <c r="BA1337" s="36" t="s">
        <v>753</v>
      </c>
      <c r="BB1337" s="37" t="s">
        <v>101</v>
      </c>
      <c r="BC1337" s="37" t="s">
        <v>101</v>
      </c>
      <c r="BD1337" s="37" t="s">
        <v>101</v>
      </c>
      <c r="BE1337" s="37" t="s">
        <v>101</v>
      </c>
      <c r="BF1337" s="37" t="s">
        <v>101</v>
      </c>
      <c r="BG1337" s="37" t="s">
        <v>101</v>
      </c>
      <c r="BH1337" s="37" t="s">
        <v>101</v>
      </c>
      <c r="BI1337" s="37" t="s">
        <v>101</v>
      </c>
      <c r="BJ1337" s="37" t="s">
        <v>101</v>
      </c>
      <c r="BK1337" s="37" t="s">
        <v>101</v>
      </c>
      <c r="BL1337" s="37" t="s">
        <v>101</v>
      </c>
      <c r="BM1337" s="37" t="s">
        <v>101</v>
      </c>
    </row>
    <row r="1338" spans="27:65" x14ac:dyDescent="0.3">
      <c r="AA1338" s="24" t="s">
        <v>735</v>
      </c>
      <c r="AB1338" s="25">
        <v>51600</v>
      </c>
      <c r="AC1338" s="25">
        <v>98700</v>
      </c>
      <c r="AD1338" s="26">
        <v>52.3</v>
      </c>
      <c r="AE1338" s="26">
        <v>3.5</v>
      </c>
      <c r="AF1338" s="25">
        <v>3000</v>
      </c>
      <c r="AG1338" s="25">
        <v>98700</v>
      </c>
      <c r="AH1338" s="26">
        <v>3.1</v>
      </c>
      <c r="AI1338" s="26">
        <v>1.2</v>
      </c>
      <c r="AJ1338" s="25">
        <v>85800</v>
      </c>
      <c r="AK1338" s="25">
        <v>98700</v>
      </c>
      <c r="AL1338" s="26">
        <v>86.9</v>
      </c>
      <c r="AM1338" s="26">
        <v>2.4</v>
      </c>
      <c r="BA1338" s="36" t="s">
        <v>754</v>
      </c>
      <c r="BB1338" s="37" t="s">
        <v>101</v>
      </c>
      <c r="BC1338" s="37" t="s">
        <v>101</v>
      </c>
      <c r="BD1338" s="37" t="s">
        <v>101</v>
      </c>
      <c r="BE1338" s="37" t="s">
        <v>101</v>
      </c>
      <c r="BF1338" s="37" t="s">
        <v>101</v>
      </c>
      <c r="BG1338" s="37" t="s">
        <v>101</v>
      </c>
      <c r="BH1338" s="37" t="s">
        <v>101</v>
      </c>
      <c r="BI1338" s="37" t="s">
        <v>101</v>
      </c>
      <c r="BJ1338" s="37" t="s">
        <v>101</v>
      </c>
      <c r="BK1338" s="37" t="s">
        <v>101</v>
      </c>
      <c r="BL1338" s="37" t="s">
        <v>101</v>
      </c>
      <c r="BM1338" s="37" t="s">
        <v>101</v>
      </c>
    </row>
    <row r="1339" spans="27:65" x14ac:dyDescent="0.3">
      <c r="AA1339" s="24" t="s">
        <v>736</v>
      </c>
      <c r="AB1339" s="25">
        <v>153300</v>
      </c>
      <c r="AC1339" s="25">
        <v>321400</v>
      </c>
      <c r="AD1339" s="26">
        <v>47.7</v>
      </c>
      <c r="AE1339" s="26">
        <v>3</v>
      </c>
      <c r="AF1339" s="25">
        <v>10100</v>
      </c>
      <c r="AG1339" s="25">
        <v>321400</v>
      </c>
      <c r="AH1339" s="26">
        <v>3.1</v>
      </c>
      <c r="AI1339" s="26">
        <v>1.1000000000000001</v>
      </c>
      <c r="AJ1339" s="25">
        <v>265400</v>
      </c>
      <c r="AK1339" s="25">
        <v>321400</v>
      </c>
      <c r="AL1339" s="26">
        <v>82.6</v>
      </c>
      <c r="AM1339" s="26">
        <v>2.2999999999999998</v>
      </c>
      <c r="BA1339" s="36" t="s">
        <v>755</v>
      </c>
      <c r="BB1339" s="37" t="s">
        <v>101</v>
      </c>
      <c r="BC1339" s="37" t="s">
        <v>101</v>
      </c>
      <c r="BD1339" s="37" t="s">
        <v>101</v>
      </c>
      <c r="BE1339" s="37" t="s">
        <v>101</v>
      </c>
      <c r="BF1339" s="37" t="s">
        <v>101</v>
      </c>
      <c r="BG1339" s="37" t="s">
        <v>101</v>
      </c>
      <c r="BH1339" s="37" t="s">
        <v>101</v>
      </c>
      <c r="BI1339" s="37" t="s">
        <v>101</v>
      </c>
      <c r="BJ1339" s="37" t="s">
        <v>101</v>
      </c>
      <c r="BK1339" s="37" t="s">
        <v>101</v>
      </c>
      <c r="BL1339" s="37" t="s">
        <v>101</v>
      </c>
      <c r="BM1339" s="37" t="s">
        <v>101</v>
      </c>
    </row>
    <row r="1340" spans="27:65" x14ac:dyDescent="0.3">
      <c r="AA1340" s="24" t="s">
        <v>737</v>
      </c>
      <c r="AB1340" s="25">
        <v>118300</v>
      </c>
      <c r="AC1340" s="25">
        <v>312300</v>
      </c>
      <c r="AD1340" s="26">
        <v>37.9</v>
      </c>
      <c r="AE1340" s="26">
        <v>3.3</v>
      </c>
      <c r="AF1340" s="25">
        <v>16600</v>
      </c>
      <c r="AG1340" s="25">
        <v>312300</v>
      </c>
      <c r="AH1340" s="26">
        <v>5.3</v>
      </c>
      <c r="AI1340" s="26">
        <v>1.5</v>
      </c>
      <c r="AJ1340" s="25">
        <v>245900</v>
      </c>
      <c r="AK1340" s="25">
        <v>312300</v>
      </c>
      <c r="AL1340" s="26">
        <v>78.7</v>
      </c>
      <c r="AM1340" s="26">
        <v>2.8</v>
      </c>
      <c r="BA1340" s="36" t="s">
        <v>756</v>
      </c>
      <c r="BB1340" s="37" t="s">
        <v>101</v>
      </c>
      <c r="BC1340" s="37" t="s">
        <v>101</v>
      </c>
      <c r="BD1340" s="37" t="s">
        <v>101</v>
      </c>
      <c r="BE1340" s="37" t="s">
        <v>101</v>
      </c>
      <c r="BF1340" s="37" t="s">
        <v>101</v>
      </c>
      <c r="BG1340" s="37" t="s">
        <v>101</v>
      </c>
      <c r="BH1340" s="37" t="s">
        <v>101</v>
      </c>
      <c r="BI1340" s="37" t="s">
        <v>101</v>
      </c>
      <c r="BJ1340" s="37" t="s">
        <v>101</v>
      </c>
      <c r="BK1340" s="37" t="s">
        <v>101</v>
      </c>
      <c r="BL1340" s="37" t="s">
        <v>101</v>
      </c>
      <c r="BM1340" s="37" t="s">
        <v>101</v>
      </c>
    </row>
    <row r="1341" spans="27:65" x14ac:dyDescent="0.3">
      <c r="AA1341" s="24" t="s">
        <v>738</v>
      </c>
      <c r="AB1341" s="25">
        <v>318900</v>
      </c>
      <c r="AC1341" s="25">
        <v>818800</v>
      </c>
      <c r="AD1341" s="26">
        <v>39</v>
      </c>
      <c r="AE1341" s="26">
        <v>2.2999999999999998</v>
      </c>
      <c r="AF1341" s="25">
        <v>34900</v>
      </c>
      <c r="AG1341" s="25">
        <v>818800</v>
      </c>
      <c r="AH1341" s="26">
        <v>4.3</v>
      </c>
      <c r="AI1341" s="26">
        <v>0.9</v>
      </c>
      <c r="AJ1341" s="25">
        <v>652800</v>
      </c>
      <c r="AK1341" s="25">
        <v>818800</v>
      </c>
      <c r="AL1341" s="26">
        <v>79.7</v>
      </c>
      <c r="AM1341" s="26">
        <v>1.9</v>
      </c>
      <c r="BA1341" s="36" t="s">
        <v>757</v>
      </c>
      <c r="BB1341" s="37" t="s">
        <v>101</v>
      </c>
      <c r="BC1341" s="37" t="s">
        <v>101</v>
      </c>
      <c r="BD1341" s="37" t="s">
        <v>101</v>
      </c>
      <c r="BE1341" s="37" t="s">
        <v>101</v>
      </c>
      <c r="BF1341" s="37" t="s">
        <v>101</v>
      </c>
      <c r="BG1341" s="37" t="s">
        <v>101</v>
      </c>
      <c r="BH1341" s="37" t="s">
        <v>101</v>
      </c>
      <c r="BI1341" s="37" t="s">
        <v>101</v>
      </c>
      <c r="BJ1341" s="37" t="s">
        <v>101</v>
      </c>
      <c r="BK1341" s="37" t="s">
        <v>101</v>
      </c>
      <c r="BL1341" s="37" t="s">
        <v>101</v>
      </c>
      <c r="BM1341" s="37" t="s">
        <v>101</v>
      </c>
    </row>
    <row r="1342" spans="27:65" x14ac:dyDescent="0.3">
      <c r="AA1342" s="24" t="s">
        <v>739</v>
      </c>
      <c r="AB1342" s="25">
        <v>311000</v>
      </c>
      <c r="AC1342" s="25">
        <v>925400</v>
      </c>
      <c r="AD1342" s="26">
        <v>33.6</v>
      </c>
      <c r="AE1342" s="26">
        <v>2.2000000000000002</v>
      </c>
      <c r="AF1342" s="25">
        <v>68000</v>
      </c>
      <c r="AG1342" s="25">
        <v>925400</v>
      </c>
      <c r="AH1342" s="26">
        <v>7.4</v>
      </c>
      <c r="AI1342" s="26">
        <v>1.2</v>
      </c>
      <c r="AJ1342" s="25">
        <v>673500</v>
      </c>
      <c r="AK1342" s="25">
        <v>925400</v>
      </c>
      <c r="AL1342" s="26">
        <v>72.8</v>
      </c>
      <c r="AM1342" s="26">
        <v>2.1</v>
      </c>
      <c r="BA1342" s="36" t="s">
        <v>1062</v>
      </c>
      <c r="BB1342" s="37" t="s">
        <v>101</v>
      </c>
      <c r="BC1342" s="37" t="s">
        <v>101</v>
      </c>
      <c r="BD1342" s="37" t="s">
        <v>101</v>
      </c>
      <c r="BE1342" s="37" t="s">
        <v>101</v>
      </c>
      <c r="BF1342" s="37" t="s">
        <v>101</v>
      </c>
      <c r="BG1342" s="37" t="s">
        <v>101</v>
      </c>
      <c r="BH1342" s="37" t="s">
        <v>101</v>
      </c>
      <c r="BI1342" s="37" t="s">
        <v>101</v>
      </c>
      <c r="BJ1342" s="37" t="s">
        <v>101</v>
      </c>
      <c r="BK1342" s="37" t="s">
        <v>101</v>
      </c>
      <c r="BL1342" s="37" t="s">
        <v>101</v>
      </c>
      <c r="BM1342" s="37" t="s">
        <v>101</v>
      </c>
    </row>
    <row r="1343" spans="27:65" x14ac:dyDescent="0.3">
      <c r="AA1343" s="24" t="s">
        <v>740</v>
      </c>
      <c r="AB1343" s="25">
        <v>215900</v>
      </c>
      <c r="AC1343" s="25">
        <v>426100</v>
      </c>
      <c r="AD1343" s="26">
        <v>50.7</v>
      </c>
      <c r="AE1343" s="26">
        <v>3.4</v>
      </c>
      <c r="AF1343" s="25">
        <v>16300</v>
      </c>
      <c r="AG1343" s="25">
        <v>426100</v>
      </c>
      <c r="AH1343" s="26">
        <v>3.8</v>
      </c>
      <c r="AI1343" s="26">
        <v>1.3</v>
      </c>
      <c r="AJ1343" s="25">
        <v>353200</v>
      </c>
      <c r="AK1343" s="25">
        <v>426100</v>
      </c>
      <c r="AL1343" s="26">
        <v>82.9</v>
      </c>
      <c r="AM1343" s="26">
        <v>2.6</v>
      </c>
      <c r="BA1343" s="36" t="s">
        <v>759</v>
      </c>
      <c r="BB1343" s="37" t="s">
        <v>101</v>
      </c>
      <c r="BC1343" s="37" t="s">
        <v>101</v>
      </c>
      <c r="BD1343" s="37" t="s">
        <v>101</v>
      </c>
      <c r="BE1343" s="37" t="s">
        <v>101</v>
      </c>
      <c r="BF1343" s="37" t="s">
        <v>101</v>
      </c>
      <c r="BG1343" s="37" t="s">
        <v>101</v>
      </c>
      <c r="BH1343" s="37" t="s">
        <v>101</v>
      </c>
      <c r="BI1343" s="37" t="s">
        <v>101</v>
      </c>
      <c r="BJ1343" s="37" t="s">
        <v>101</v>
      </c>
      <c r="BK1343" s="37" t="s">
        <v>101</v>
      </c>
      <c r="BL1343" s="37" t="s">
        <v>101</v>
      </c>
      <c r="BM1343" s="37" t="s">
        <v>101</v>
      </c>
    </row>
    <row r="1344" spans="27:65" x14ac:dyDescent="0.3">
      <c r="AA1344" s="24" t="s">
        <v>741</v>
      </c>
      <c r="AB1344" s="25">
        <v>361200</v>
      </c>
      <c r="AC1344" s="25">
        <v>721300</v>
      </c>
      <c r="AD1344" s="26">
        <v>50.1</v>
      </c>
      <c r="AE1344" s="26">
        <v>2.5</v>
      </c>
      <c r="AF1344" s="25">
        <v>31300</v>
      </c>
      <c r="AG1344" s="25">
        <v>721300</v>
      </c>
      <c r="AH1344" s="26">
        <v>4.3</v>
      </c>
      <c r="AI1344" s="26">
        <v>1</v>
      </c>
      <c r="AJ1344" s="25">
        <v>587300</v>
      </c>
      <c r="AK1344" s="25">
        <v>721300</v>
      </c>
      <c r="AL1344" s="26">
        <v>81.400000000000006</v>
      </c>
      <c r="AM1344" s="26">
        <v>2</v>
      </c>
      <c r="BA1344" s="36" t="s">
        <v>760</v>
      </c>
      <c r="BB1344" s="37" t="s">
        <v>101</v>
      </c>
      <c r="BC1344" s="37" t="s">
        <v>101</v>
      </c>
      <c r="BD1344" s="37" t="s">
        <v>101</v>
      </c>
      <c r="BE1344" s="37" t="s">
        <v>101</v>
      </c>
      <c r="BF1344" s="37" t="s">
        <v>101</v>
      </c>
      <c r="BG1344" s="37" t="s">
        <v>101</v>
      </c>
      <c r="BH1344" s="37" t="s">
        <v>101</v>
      </c>
      <c r="BI1344" s="37" t="s">
        <v>101</v>
      </c>
      <c r="BJ1344" s="37" t="s">
        <v>101</v>
      </c>
      <c r="BK1344" s="37" t="s">
        <v>101</v>
      </c>
      <c r="BL1344" s="37" t="s">
        <v>101</v>
      </c>
      <c r="BM1344" s="37" t="s">
        <v>101</v>
      </c>
    </row>
    <row r="1345" spans="27:65" x14ac:dyDescent="0.3">
      <c r="AA1345" s="24" t="s">
        <v>742</v>
      </c>
      <c r="AB1345" s="25">
        <v>181100</v>
      </c>
      <c r="AC1345" s="25">
        <v>494700</v>
      </c>
      <c r="AD1345" s="26">
        <v>36.6</v>
      </c>
      <c r="AE1345" s="26">
        <v>3</v>
      </c>
      <c r="AF1345" s="25">
        <v>24900</v>
      </c>
      <c r="AG1345" s="25">
        <v>494700</v>
      </c>
      <c r="AH1345" s="26">
        <v>5</v>
      </c>
      <c r="AI1345" s="26">
        <v>1.4</v>
      </c>
      <c r="AJ1345" s="25">
        <v>392300</v>
      </c>
      <c r="AK1345" s="25">
        <v>494700</v>
      </c>
      <c r="AL1345" s="26">
        <v>79.3</v>
      </c>
      <c r="AM1345" s="26">
        <v>2.5</v>
      </c>
      <c r="BA1345" s="36" t="s">
        <v>761</v>
      </c>
      <c r="BB1345" s="37" t="s">
        <v>101</v>
      </c>
      <c r="BC1345" s="37" t="s">
        <v>101</v>
      </c>
      <c r="BD1345" s="37" t="s">
        <v>101</v>
      </c>
      <c r="BE1345" s="37" t="s">
        <v>101</v>
      </c>
      <c r="BF1345" s="37" t="s">
        <v>101</v>
      </c>
      <c r="BG1345" s="37" t="s">
        <v>101</v>
      </c>
      <c r="BH1345" s="37" t="s">
        <v>101</v>
      </c>
      <c r="BI1345" s="37" t="s">
        <v>101</v>
      </c>
      <c r="BJ1345" s="37" t="s">
        <v>101</v>
      </c>
      <c r="BK1345" s="37" t="s">
        <v>101</v>
      </c>
      <c r="BL1345" s="37" t="s">
        <v>101</v>
      </c>
      <c r="BM1345" s="37" t="s">
        <v>101</v>
      </c>
    </row>
    <row r="1346" spans="27:65" x14ac:dyDescent="0.3">
      <c r="AA1346" s="24" t="s">
        <v>743</v>
      </c>
      <c r="AB1346" s="25">
        <v>56000</v>
      </c>
      <c r="AC1346" s="25">
        <v>117000</v>
      </c>
      <c r="AD1346" s="26">
        <v>47.8</v>
      </c>
      <c r="AE1346" s="26">
        <v>3</v>
      </c>
      <c r="AF1346" s="25">
        <v>4300</v>
      </c>
      <c r="AG1346" s="25">
        <v>117000</v>
      </c>
      <c r="AH1346" s="26">
        <v>3.7</v>
      </c>
      <c r="AI1346" s="26">
        <v>1.1000000000000001</v>
      </c>
      <c r="AJ1346" s="25">
        <v>98000</v>
      </c>
      <c r="AK1346" s="25">
        <v>117000</v>
      </c>
      <c r="AL1346" s="26">
        <v>83.7</v>
      </c>
      <c r="AM1346" s="26">
        <v>2.2000000000000002</v>
      </c>
      <c r="BA1346" s="36" t="s">
        <v>762</v>
      </c>
      <c r="BB1346" s="37" t="s">
        <v>101</v>
      </c>
      <c r="BC1346" s="37" t="s">
        <v>101</v>
      </c>
      <c r="BD1346" s="37" t="s">
        <v>101</v>
      </c>
      <c r="BE1346" s="37" t="s">
        <v>101</v>
      </c>
      <c r="BF1346" s="37" t="s">
        <v>101</v>
      </c>
      <c r="BG1346" s="37" t="s">
        <v>101</v>
      </c>
      <c r="BH1346" s="37" t="s">
        <v>101</v>
      </c>
      <c r="BI1346" s="37" t="s">
        <v>101</v>
      </c>
      <c r="BJ1346" s="37" t="s">
        <v>101</v>
      </c>
      <c r="BK1346" s="37" t="s">
        <v>101</v>
      </c>
      <c r="BL1346" s="37" t="s">
        <v>101</v>
      </c>
      <c r="BM1346" s="37" t="s">
        <v>101</v>
      </c>
    </row>
    <row r="1347" spans="27:65" x14ac:dyDescent="0.3">
      <c r="AA1347" s="24" t="s">
        <v>744</v>
      </c>
      <c r="AB1347" s="25">
        <v>49300</v>
      </c>
      <c r="AC1347" s="25">
        <v>130100</v>
      </c>
      <c r="AD1347" s="26">
        <v>37.9</v>
      </c>
      <c r="AE1347" s="26">
        <v>3.2</v>
      </c>
      <c r="AF1347" s="25">
        <v>7700</v>
      </c>
      <c r="AG1347" s="25">
        <v>130100</v>
      </c>
      <c r="AH1347" s="26">
        <v>5.9</v>
      </c>
      <c r="AI1347" s="26">
        <v>1.6</v>
      </c>
      <c r="AJ1347" s="25">
        <v>98600</v>
      </c>
      <c r="AK1347" s="25">
        <v>130100</v>
      </c>
      <c r="AL1347" s="26">
        <v>75.8</v>
      </c>
      <c r="AM1347" s="26">
        <v>2.9</v>
      </c>
      <c r="BA1347" s="36" t="s">
        <v>763</v>
      </c>
      <c r="BB1347" s="37" t="s">
        <v>101</v>
      </c>
      <c r="BC1347" s="37" t="s">
        <v>101</v>
      </c>
      <c r="BD1347" s="37" t="s">
        <v>101</v>
      </c>
      <c r="BE1347" s="37" t="s">
        <v>101</v>
      </c>
      <c r="BF1347" s="37" t="s">
        <v>101</v>
      </c>
      <c r="BG1347" s="37" t="s">
        <v>101</v>
      </c>
      <c r="BH1347" s="37" t="s">
        <v>101</v>
      </c>
      <c r="BI1347" s="37" t="s">
        <v>101</v>
      </c>
      <c r="BJ1347" s="37" t="s">
        <v>101</v>
      </c>
      <c r="BK1347" s="37" t="s">
        <v>101</v>
      </c>
      <c r="BL1347" s="37" t="s">
        <v>101</v>
      </c>
      <c r="BM1347" s="37" t="s">
        <v>101</v>
      </c>
    </row>
    <row r="1348" spans="27:65" x14ac:dyDescent="0.3">
      <c r="AA1348" s="24" t="s">
        <v>1026</v>
      </c>
      <c r="AB1348" s="25">
        <v>166900</v>
      </c>
      <c r="AC1348" s="25">
        <v>308100</v>
      </c>
      <c r="AD1348" s="26">
        <v>54.2</v>
      </c>
      <c r="AE1348" s="26">
        <v>3.2</v>
      </c>
      <c r="AF1348" s="25">
        <v>15700</v>
      </c>
      <c r="AG1348" s="25">
        <v>308100</v>
      </c>
      <c r="AH1348" s="26">
        <v>5.0999999999999996</v>
      </c>
      <c r="AI1348" s="26">
        <v>1.4</v>
      </c>
      <c r="AJ1348" s="25">
        <v>252700</v>
      </c>
      <c r="AK1348" s="25">
        <v>308100</v>
      </c>
      <c r="AL1348" s="26">
        <v>82</v>
      </c>
      <c r="AM1348" s="26">
        <v>2.5</v>
      </c>
      <c r="BA1348" s="36" t="s">
        <v>764</v>
      </c>
      <c r="BB1348" s="37" t="s">
        <v>101</v>
      </c>
      <c r="BC1348" s="37" t="s">
        <v>101</v>
      </c>
      <c r="BD1348" s="37" t="s">
        <v>101</v>
      </c>
      <c r="BE1348" s="37" t="s">
        <v>101</v>
      </c>
      <c r="BF1348" s="37" t="s">
        <v>101</v>
      </c>
      <c r="BG1348" s="37" t="s">
        <v>101</v>
      </c>
      <c r="BH1348" s="37" t="s">
        <v>101</v>
      </c>
      <c r="BI1348" s="37" t="s">
        <v>101</v>
      </c>
      <c r="BJ1348" s="37" t="s">
        <v>101</v>
      </c>
      <c r="BK1348" s="37" t="s">
        <v>101</v>
      </c>
      <c r="BL1348" s="37" t="s">
        <v>101</v>
      </c>
      <c r="BM1348" s="37" t="s">
        <v>101</v>
      </c>
    </row>
    <row r="1349" spans="27:65" x14ac:dyDescent="0.3">
      <c r="AA1349" s="24" t="s">
        <v>745</v>
      </c>
      <c r="AB1349" s="25">
        <v>110100</v>
      </c>
      <c r="AC1349" s="25">
        <v>324500</v>
      </c>
      <c r="AD1349" s="26">
        <v>33.9</v>
      </c>
      <c r="AE1349" s="26">
        <v>3</v>
      </c>
      <c r="AF1349" s="25">
        <v>16700</v>
      </c>
      <c r="AG1349" s="25">
        <v>324500</v>
      </c>
      <c r="AH1349" s="26">
        <v>5.0999999999999996</v>
      </c>
      <c r="AI1349" s="26">
        <v>1.4</v>
      </c>
      <c r="AJ1349" s="25">
        <v>257600</v>
      </c>
      <c r="AK1349" s="25">
        <v>324500</v>
      </c>
      <c r="AL1349" s="26">
        <v>79.400000000000006</v>
      </c>
      <c r="AM1349" s="26">
        <v>2.6</v>
      </c>
      <c r="BA1349" s="36" t="s">
        <v>765</v>
      </c>
      <c r="BB1349" s="37" t="s">
        <v>101</v>
      </c>
      <c r="BC1349" s="37" t="s">
        <v>101</v>
      </c>
      <c r="BD1349" s="37" t="s">
        <v>101</v>
      </c>
      <c r="BE1349" s="37" t="s">
        <v>101</v>
      </c>
      <c r="BF1349" s="37" t="s">
        <v>101</v>
      </c>
      <c r="BG1349" s="37" t="s">
        <v>101</v>
      </c>
      <c r="BH1349" s="37" t="s">
        <v>101</v>
      </c>
      <c r="BI1349" s="37" t="s">
        <v>101</v>
      </c>
      <c r="BJ1349" s="37" t="s">
        <v>101</v>
      </c>
      <c r="BK1349" s="37" t="s">
        <v>101</v>
      </c>
      <c r="BL1349" s="37" t="s">
        <v>101</v>
      </c>
      <c r="BM1349" s="37" t="s">
        <v>101</v>
      </c>
    </row>
    <row r="1350" spans="27:65" x14ac:dyDescent="0.3">
      <c r="AA1350" s="24" t="s">
        <v>746</v>
      </c>
      <c r="AB1350" s="25" t="s">
        <v>101</v>
      </c>
      <c r="AC1350" s="25" t="s">
        <v>101</v>
      </c>
      <c r="AD1350" s="25" t="s">
        <v>101</v>
      </c>
      <c r="AE1350" s="25" t="s">
        <v>101</v>
      </c>
      <c r="AF1350" s="25" t="s">
        <v>101</v>
      </c>
      <c r="AG1350" s="25" t="s">
        <v>101</v>
      </c>
      <c r="AH1350" s="25" t="s">
        <v>101</v>
      </c>
      <c r="AI1350" s="25" t="s">
        <v>101</v>
      </c>
      <c r="AJ1350" s="25" t="s">
        <v>101</v>
      </c>
      <c r="AK1350" s="25" t="s">
        <v>101</v>
      </c>
      <c r="AL1350" s="25" t="s">
        <v>101</v>
      </c>
      <c r="AM1350" s="25" t="s">
        <v>101</v>
      </c>
      <c r="BA1350" s="36" t="s">
        <v>766</v>
      </c>
      <c r="BB1350" s="37" t="s">
        <v>101</v>
      </c>
      <c r="BC1350" s="37" t="s">
        <v>101</v>
      </c>
      <c r="BD1350" s="37" t="s">
        <v>101</v>
      </c>
      <c r="BE1350" s="37" t="s">
        <v>101</v>
      </c>
      <c r="BF1350" s="37" t="s">
        <v>101</v>
      </c>
      <c r="BG1350" s="37" t="s">
        <v>101</v>
      </c>
      <c r="BH1350" s="37" t="s">
        <v>101</v>
      </c>
      <c r="BI1350" s="37" t="s">
        <v>101</v>
      </c>
      <c r="BJ1350" s="37" t="s">
        <v>101</v>
      </c>
      <c r="BK1350" s="37" t="s">
        <v>101</v>
      </c>
      <c r="BL1350" s="37" t="s">
        <v>101</v>
      </c>
      <c r="BM1350" s="37" t="s">
        <v>101</v>
      </c>
    </row>
    <row r="1351" spans="27:65" x14ac:dyDescent="0.3">
      <c r="AA1351" s="24" t="s">
        <v>747</v>
      </c>
      <c r="AB1351" s="25">
        <v>51400</v>
      </c>
      <c r="AC1351" s="25">
        <v>122500</v>
      </c>
      <c r="AD1351" s="26">
        <v>41.9</v>
      </c>
      <c r="AE1351" s="26">
        <v>3.5</v>
      </c>
      <c r="AF1351" s="25">
        <v>3600</v>
      </c>
      <c r="AG1351" s="25">
        <v>122500</v>
      </c>
      <c r="AH1351" s="26">
        <v>3</v>
      </c>
      <c r="AI1351" s="26">
        <v>1.2</v>
      </c>
      <c r="AJ1351" s="25">
        <v>99200</v>
      </c>
      <c r="AK1351" s="25">
        <v>122500</v>
      </c>
      <c r="AL1351" s="26">
        <v>80.900000000000006</v>
      </c>
      <c r="AM1351" s="26">
        <v>2.8</v>
      </c>
      <c r="BA1351" s="36" t="s">
        <v>767</v>
      </c>
      <c r="BB1351" s="37" t="s">
        <v>101</v>
      </c>
      <c r="BC1351" s="37" t="s">
        <v>101</v>
      </c>
      <c r="BD1351" s="37" t="s">
        <v>101</v>
      </c>
      <c r="BE1351" s="37" t="s">
        <v>101</v>
      </c>
      <c r="BF1351" s="37" t="s">
        <v>101</v>
      </c>
      <c r="BG1351" s="37" t="s">
        <v>101</v>
      </c>
      <c r="BH1351" s="37" t="s">
        <v>101</v>
      </c>
      <c r="BI1351" s="37" t="s">
        <v>101</v>
      </c>
      <c r="BJ1351" s="37" t="s">
        <v>101</v>
      </c>
      <c r="BK1351" s="37" t="s">
        <v>101</v>
      </c>
      <c r="BL1351" s="37" t="s">
        <v>101</v>
      </c>
      <c r="BM1351" s="37" t="s">
        <v>101</v>
      </c>
    </row>
    <row r="1352" spans="27:65" x14ac:dyDescent="0.3">
      <c r="AA1352" s="24" t="s">
        <v>748</v>
      </c>
      <c r="AB1352" s="25">
        <v>53300</v>
      </c>
      <c r="AC1352" s="25">
        <v>168800</v>
      </c>
      <c r="AD1352" s="26">
        <v>31.6</v>
      </c>
      <c r="AE1352" s="26">
        <v>2.9</v>
      </c>
      <c r="AF1352" s="25">
        <v>8900</v>
      </c>
      <c r="AG1352" s="25">
        <v>168800</v>
      </c>
      <c r="AH1352" s="26">
        <v>5.3</v>
      </c>
      <c r="AI1352" s="26">
        <v>1.4</v>
      </c>
      <c r="AJ1352" s="25">
        <v>128500</v>
      </c>
      <c r="AK1352" s="25">
        <v>168800</v>
      </c>
      <c r="AL1352" s="26">
        <v>76.099999999999994</v>
      </c>
      <c r="AM1352" s="26">
        <v>2.7</v>
      </c>
      <c r="BA1352" s="36" t="s">
        <v>768</v>
      </c>
      <c r="BB1352" s="37" t="s">
        <v>101</v>
      </c>
      <c r="BC1352" s="37" t="s">
        <v>101</v>
      </c>
      <c r="BD1352" s="37" t="s">
        <v>101</v>
      </c>
      <c r="BE1352" s="37" t="s">
        <v>101</v>
      </c>
      <c r="BF1352" s="37" t="s">
        <v>101</v>
      </c>
      <c r="BG1352" s="37" t="s">
        <v>101</v>
      </c>
      <c r="BH1352" s="37" t="s">
        <v>101</v>
      </c>
      <c r="BI1352" s="37" t="s">
        <v>101</v>
      </c>
      <c r="BJ1352" s="37" t="s">
        <v>101</v>
      </c>
      <c r="BK1352" s="37" t="s">
        <v>101</v>
      </c>
      <c r="BL1352" s="37" t="s">
        <v>101</v>
      </c>
      <c r="BM1352" s="37" t="s">
        <v>101</v>
      </c>
    </row>
    <row r="1353" spans="27:65" x14ac:dyDescent="0.3">
      <c r="AA1353" s="24" t="s">
        <v>749</v>
      </c>
      <c r="AB1353" s="25">
        <v>32600</v>
      </c>
      <c r="AC1353" s="25">
        <v>90100</v>
      </c>
      <c r="AD1353" s="26">
        <v>36.200000000000003</v>
      </c>
      <c r="AE1353" s="26">
        <v>3.4</v>
      </c>
      <c r="AF1353" s="25">
        <v>5700</v>
      </c>
      <c r="AG1353" s="25">
        <v>90100</v>
      </c>
      <c r="AH1353" s="26">
        <v>6.3</v>
      </c>
      <c r="AI1353" s="26">
        <v>1.7</v>
      </c>
      <c r="AJ1353" s="25">
        <v>69500</v>
      </c>
      <c r="AK1353" s="25">
        <v>90100</v>
      </c>
      <c r="AL1353" s="26">
        <v>77.099999999999994</v>
      </c>
      <c r="AM1353" s="26">
        <v>2.9</v>
      </c>
      <c r="BA1353" s="36" t="s">
        <v>769</v>
      </c>
      <c r="BB1353" s="37" t="s">
        <v>101</v>
      </c>
      <c r="BC1353" s="37" t="s">
        <v>101</v>
      </c>
      <c r="BD1353" s="37" t="s">
        <v>101</v>
      </c>
      <c r="BE1353" s="37" t="s">
        <v>101</v>
      </c>
      <c r="BF1353" s="37" t="s">
        <v>101</v>
      </c>
      <c r="BG1353" s="37" t="s">
        <v>101</v>
      </c>
      <c r="BH1353" s="37" t="s">
        <v>101</v>
      </c>
      <c r="BI1353" s="37" t="s">
        <v>101</v>
      </c>
      <c r="BJ1353" s="37" t="s">
        <v>101</v>
      </c>
      <c r="BK1353" s="37" t="s">
        <v>101</v>
      </c>
      <c r="BL1353" s="37" t="s">
        <v>101</v>
      </c>
      <c r="BM1353" s="37" t="s">
        <v>101</v>
      </c>
    </row>
    <row r="1354" spans="27:65" x14ac:dyDescent="0.3">
      <c r="AA1354" s="24" t="s">
        <v>750</v>
      </c>
      <c r="AB1354" s="25">
        <v>70800</v>
      </c>
      <c r="AC1354" s="25">
        <v>173300</v>
      </c>
      <c r="AD1354" s="26">
        <v>40.799999999999997</v>
      </c>
      <c r="AE1354" s="26">
        <v>3.2</v>
      </c>
      <c r="AF1354" s="25">
        <v>5700</v>
      </c>
      <c r="AG1354" s="25">
        <v>173300</v>
      </c>
      <c r="AH1354" s="26">
        <v>3.3</v>
      </c>
      <c r="AI1354" s="26">
        <v>1.2</v>
      </c>
      <c r="AJ1354" s="25">
        <v>142700</v>
      </c>
      <c r="AK1354" s="25">
        <v>173300</v>
      </c>
      <c r="AL1354" s="26">
        <v>82.3</v>
      </c>
      <c r="AM1354" s="26">
        <v>2.5</v>
      </c>
      <c r="BA1354" s="36" t="s">
        <v>770</v>
      </c>
      <c r="BB1354" s="37" t="s">
        <v>101</v>
      </c>
      <c r="BC1354" s="37" t="s">
        <v>101</v>
      </c>
      <c r="BD1354" s="37" t="s">
        <v>101</v>
      </c>
      <c r="BE1354" s="37" t="s">
        <v>101</v>
      </c>
      <c r="BF1354" s="37" t="s">
        <v>101</v>
      </c>
      <c r="BG1354" s="37" t="s">
        <v>101</v>
      </c>
      <c r="BH1354" s="37" t="s">
        <v>101</v>
      </c>
      <c r="BI1354" s="37" t="s">
        <v>101</v>
      </c>
      <c r="BJ1354" s="37" t="s">
        <v>101</v>
      </c>
      <c r="BK1354" s="37" t="s">
        <v>101</v>
      </c>
      <c r="BL1354" s="37" t="s">
        <v>101</v>
      </c>
      <c r="BM1354" s="37" t="s">
        <v>101</v>
      </c>
    </row>
    <row r="1355" spans="27:65" x14ac:dyDescent="0.3">
      <c r="AA1355" s="24" t="s">
        <v>751</v>
      </c>
      <c r="AB1355" s="25">
        <v>48000</v>
      </c>
      <c r="AC1355" s="25">
        <v>140300</v>
      </c>
      <c r="AD1355" s="26">
        <v>34.200000000000003</v>
      </c>
      <c r="AE1355" s="26">
        <v>2.9</v>
      </c>
      <c r="AF1355" s="25">
        <v>7800</v>
      </c>
      <c r="AG1355" s="25">
        <v>140300</v>
      </c>
      <c r="AH1355" s="26">
        <v>5.6</v>
      </c>
      <c r="AI1355" s="26">
        <v>1.4</v>
      </c>
      <c r="AJ1355" s="25">
        <v>99000</v>
      </c>
      <c r="AK1355" s="25">
        <v>140300</v>
      </c>
      <c r="AL1355" s="26">
        <v>70.5</v>
      </c>
      <c r="AM1355" s="26">
        <v>2.8</v>
      </c>
      <c r="BA1355" s="36" t="s">
        <v>1063</v>
      </c>
      <c r="BB1355" s="37" t="s">
        <v>101</v>
      </c>
      <c r="BC1355" s="37" t="s">
        <v>101</v>
      </c>
      <c r="BD1355" s="37" t="s">
        <v>101</v>
      </c>
      <c r="BE1355" s="37" t="s">
        <v>101</v>
      </c>
      <c r="BF1355" s="37" t="s">
        <v>101</v>
      </c>
      <c r="BG1355" s="37" t="s">
        <v>101</v>
      </c>
      <c r="BH1355" s="37" t="s">
        <v>101</v>
      </c>
      <c r="BI1355" s="37" t="s">
        <v>101</v>
      </c>
      <c r="BJ1355" s="37" t="s">
        <v>101</v>
      </c>
      <c r="BK1355" s="37" t="s">
        <v>101</v>
      </c>
      <c r="BL1355" s="37" t="s">
        <v>101</v>
      </c>
      <c r="BM1355" s="37" t="s">
        <v>101</v>
      </c>
    </row>
    <row r="1356" spans="27:65" x14ac:dyDescent="0.3">
      <c r="AA1356" s="24" t="s">
        <v>752</v>
      </c>
      <c r="AB1356" s="25">
        <v>22100</v>
      </c>
      <c r="AC1356" s="25">
        <v>74600</v>
      </c>
      <c r="AD1356" s="26">
        <v>29.7</v>
      </c>
      <c r="AE1356" s="26">
        <v>2.9</v>
      </c>
      <c r="AF1356" s="25">
        <v>4600</v>
      </c>
      <c r="AG1356" s="25">
        <v>74600</v>
      </c>
      <c r="AH1356" s="26">
        <v>6.2</v>
      </c>
      <c r="AI1356" s="26">
        <v>1.5</v>
      </c>
      <c r="AJ1356" s="25">
        <v>57800</v>
      </c>
      <c r="AK1356" s="25">
        <v>74600</v>
      </c>
      <c r="AL1356" s="26">
        <v>77.5</v>
      </c>
      <c r="AM1356" s="26">
        <v>2.7</v>
      </c>
      <c r="BA1356" s="36" t="s">
        <v>772</v>
      </c>
      <c r="BB1356" s="37" t="s">
        <v>101</v>
      </c>
      <c r="BC1356" s="37" t="s">
        <v>101</v>
      </c>
      <c r="BD1356" s="37" t="s">
        <v>101</v>
      </c>
      <c r="BE1356" s="37" t="s">
        <v>101</v>
      </c>
      <c r="BF1356" s="37" t="s">
        <v>101</v>
      </c>
      <c r="BG1356" s="37" t="s">
        <v>101</v>
      </c>
      <c r="BH1356" s="37" t="s">
        <v>101</v>
      </c>
      <c r="BI1356" s="37" t="s">
        <v>101</v>
      </c>
      <c r="BJ1356" s="37" t="s">
        <v>101</v>
      </c>
      <c r="BK1356" s="37" t="s">
        <v>101</v>
      </c>
      <c r="BL1356" s="37" t="s">
        <v>101</v>
      </c>
      <c r="BM1356" s="37" t="s">
        <v>101</v>
      </c>
    </row>
    <row r="1357" spans="27:65" x14ac:dyDescent="0.3">
      <c r="AA1357" s="24" t="s">
        <v>753</v>
      </c>
      <c r="AB1357" s="25">
        <v>121100</v>
      </c>
      <c r="AC1357" s="25">
        <v>288100</v>
      </c>
      <c r="AD1357" s="26">
        <v>42.1</v>
      </c>
      <c r="AE1357" s="26">
        <v>3.1</v>
      </c>
      <c r="AF1357" s="25">
        <v>14600</v>
      </c>
      <c r="AG1357" s="25">
        <v>288100</v>
      </c>
      <c r="AH1357" s="26">
        <v>5.0999999999999996</v>
      </c>
      <c r="AI1357" s="26">
        <v>1.4</v>
      </c>
      <c r="AJ1357" s="25">
        <v>231900</v>
      </c>
      <c r="AK1357" s="25">
        <v>288100</v>
      </c>
      <c r="AL1357" s="26">
        <v>80.5</v>
      </c>
      <c r="AM1357" s="26">
        <v>2.5</v>
      </c>
      <c r="BA1357" s="36" t="s">
        <v>1064</v>
      </c>
      <c r="BB1357" s="37" t="s">
        <v>101</v>
      </c>
      <c r="BC1357" s="37" t="s">
        <v>101</v>
      </c>
      <c r="BD1357" s="37" t="s">
        <v>101</v>
      </c>
      <c r="BE1357" s="37" t="s">
        <v>101</v>
      </c>
      <c r="BF1357" s="37" t="s">
        <v>101</v>
      </c>
      <c r="BG1357" s="37" t="s">
        <v>101</v>
      </c>
      <c r="BH1357" s="37" t="s">
        <v>101</v>
      </c>
      <c r="BI1357" s="37" t="s">
        <v>101</v>
      </c>
      <c r="BJ1357" s="37" t="s">
        <v>101</v>
      </c>
      <c r="BK1357" s="37" t="s">
        <v>101</v>
      </c>
      <c r="BL1357" s="37" t="s">
        <v>101</v>
      </c>
      <c r="BM1357" s="37" t="s">
        <v>101</v>
      </c>
    </row>
    <row r="1358" spans="27:65" x14ac:dyDescent="0.3">
      <c r="AA1358" s="24" t="s">
        <v>754</v>
      </c>
      <c r="AB1358" s="25">
        <v>180400</v>
      </c>
      <c r="AC1358" s="25">
        <v>448100</v>
      </c>
      <c r="AD1358" s="26">
        <v>40.299999999999997</v>
      </c>
      <c r="AE1358" s="26">
        <v>3</v>
      </c>
      <c r="AF1358" s="25">
        <v>20700</v>
      </c>
      <c r="AG1358" s="25">
        <v>448100</v>
      </c>
      <c r="AH1358" s="26">
        <v>4.5999999999999996</v>
      </c>
      <c r="AI1358" s="26">
        <v>1.3</v>
      </c>
      <c r="AJ1358" s="25">
        <v>358500</v>
      </c>
      <c r="AK1358" s="25">
        <v>448100</v>
      </c>
      <c r="AL1358" s="26">
        <v>80</v>
      </c>
      <c r="AM1358" s="26">
        <v>2.4</v>
      </c>
      <c r="BA1358" s="36" t="s">
        <v>774</v>
      </c>
      <c r="BB1358" s="37" t="s">
        <v>101</v>
      </c>
      <c r="BC1358" s="37" t="s">
        <v>101</v>
      </c>
      <c r="BD1358" s="37" t="s">
        <v>101</v>
      </c>
      <c r="BE1358" s="37" t="s">
        <v>101</v>
      </c>
      <c r="BF1358" s="37" t="s">
        <v>101</v>
      </c>
      <c r="BG1358" s="37" t="s">
        <v>101</v>
      </c>
      <c r="BH1358" s="37" t="s">
        <v>101</v>
      </c>
      <c r="BI1358" s="37" t="s">
        <v>101</v>
      </c>
      <c r="BJ1358" s="37" t="s">
        <v>101</v>
      </c>
      <c r="BK1358" s="37" t="s">
        <v>101</v>
      </c>
      <c r="BL1358" s="37" t="s">
        <v>101</v>
      </c>
      <c r="BM1358" s="37" t="s">
        <v>101</v>
      </c>
    </row>
    <row r="1359" spans="27:65" x14ac:dyDescent="0.3">
      <c r="AA1359" s="24" t="s">
        <v>755</v>
      </c>
      <c r="AB1359" s="25">
        <v>75100</v>
      </c>
      <c r="AC1359" s="25">
        <v>229400</v>
      </c>
      <c r="AD1359" s="26">
        <v>32.700000000000003</v>
      </c>
      <c r="AE1359" s="26">
        <v>3.3</v>
      </c>
      <c r="AF1359" s="25">
        <v>14500</v>
      </c>
      <c r="AG1359" s="25">
        <v>229400</v>
      </c>
      <c r="AH1359" s="26">
        <v>6.3</v>
      </c>
      <c r="AI1359" s="26">
        <v>1.7</v>
      </c>
      <c r="AJ1359" s="25">
        <v>171900</v>
      </c>
      <c r="AK1359" s="25">
        <v>229400</v>
      </c>
      <c r="AL1359" s="26">
        <v>75</v>
      </c>
      <c r="AM1359" s="26">
        <v>3</v>
      </c>
      <c r="BA1359" s="36" t="s">
        <v>775</v>
      </c>
      <c r="BB1359" s="37" t="s">
        <v>101</v>
      </c>
      <c r="BC1359" s="37" t="s">
        <v>101</v>
      </c>
      <c r="BD1359" s="37" t="s">
        <v>101</v>
      </c>
      <c r="BE1359" s="37" t="s">
        <v>101</v>
      </c>
      <c r="BF1359" s="37" t="s">
        <v>101</v>
      </c>
      <c r="BG1359" s="37" t="s">
        <v>101</v>
      </c>
      <c r="BH1359" s="37" t="s">
        <v>101</v>
      </c>
      <c r="BI1359" s="37" t="s">
        <v>101</v>
      </c>
      <c r="BJ1359" s="37" t="s">
        <v>101</v>
      </c>
      <c r="BK1359" s="37" t="s">
        <v>101</v>
      </c>
      <c r="BL1359" s="37" t="s">
        <v>101</v>
      </c>
      <c r="BM1359" s="37" t="s">
        <v>101</v>
      </c>
    </row>
    <row r="1360" spans="27:65" x14ac:dyDescent="0.3">
      <c r="AA1360" s="24" t="s">
        <v>756</v>
      </c>
      <c r="AB1360" s="25">
        <v>145100</v>
      </c>
      <c r="AC1360" s="25">
        <v>376100</v>
      </c>
      <c r="AD1360" s="26">
        <v>38.6</v>
      </c>
      <c r="AE1360" s="26">
        <v>2.9</v>
      </c>
      <c r="AF1360" s="25">
        <v>19000</v>
      </c>
      <c r="AG1360" s="25">
        <v>376100</v>
      </c>
      <c r="AH1360" s="26">
        <v>5</v>
      </c>
      <c r="AI1360" s="26">
        <v>1.3</v>
      </c>
      <c r="AJ1360" s="25">
        <v>293400</v>
      </c>
      <c r="AK1360" s="25">
        <v>376100</v>
      </c>
      <c r="AL1360" s="26">
        <v>78</v>
      </c>
      <c r="AM1360" s="26">
        <v>2.5</v>
      </c>
      <c r="BA1360" s="36" t="s">
        <v>776</v>
      </c>
      <c r="BB1360" s="37" t="s">
        <v>101</v>
      </c>
      <c r="BC1360" s="37" t="s">
        <v>101</v>
      </c>
      <c r="BD1360" s="37" t="s">
        <v>101</v>
      </c>
      <c r="BE1360" s="37" t="s">
        <v>101</v>
      </c>
      <c r="BF1360" s="37" t="s">
        <v>101</v>
      </c>
      <c r="BG1360" s="37" t="s">
        <v>101</v>
      </c>
      <c r="BH1360" s="37" t="s">
        <v>101</v>
      </c>
      <c r="BI1360" s="37" t="s">
        <v>101</v>
      </c>
      <c r="BJ1360" s="37" t="s">
        <v>101</v>
      </c>
      <c r="BK1360" s="37" t="s">
        <v>101</v>
      </c>
      <c r="BL1360" s="37" t="s">
        <v>101</v>
      </c>
      <c r="BM1360" s="37" t="s">
        <v>101</v>
      </c>
    </row>
    <row r="1361" spans="27:65" x14ac:dyDescent="0.3">
      <c r="AA1361" s="24" t="s">
        <v>757</v>
      </c>
      <c r="AB1361" s="25">
        <v>107900</v>
      </c>
      <c r="AC1361" s="25">
        <v>314400</v>
      </c>
      <c r="AD1361" s="26">
        <v>34.299999999999997</v>
      </c>
      <c r="AE1361" s="26">
        <v>3.3</v>
      </c>
      <c r="AF1361" s="25">
        <v>14800</v>
      </c>
      <c r="AG1361" s="25">
        <v>314400</v>
      </c>
      <c r="AH1361" s="26">
        <v>4.7</v>
      </c>
      <c r="AI1361" s="26">
        <v>1.5</v>
      </c>
      <c r="AJ1361" s="25">
        <v>250600</v>
      </c>
      <c r="AK1361" s="25">
        <v>314400</v>
      </c>
      <c r="AL1361" s="26">
        <v>79.7</v>
      </c>
      <c r="AM1361" s="26">
        <v>2.8</v>
      </c>
      <c r="BA1361" s="36" t="s">
        <v>777</v>
      </c>
      <c r="BB1361" s="37" t="s">
        <v>101</v>
      </c>
      <c r="BC1361" s="37" t="s">
        <v>101</v>
      </c>
      <c r="BD1361" s="37" t="s">
        <v>101</v>
      </c>
      <c r="BE1361" s="37" t="s">
        <v>101</v>
      </c>
      <c r="BF1361" s="37" t="s">
        <v>101</v>
      </c>
      <c r="BG1361" s="37" t="s">
        <v>101</v>
      </c>
      <c r="BH1361" s="37" t="s">
        <v>101</v>
      </c>
      <c r="BI1361" s="37" t="s">
        <v>101</v>
      </c>
      <c r="BJ1361" s="37" t="s">
        <v>101</v>
      </c>
      <c r="BK1361" s="37" t="s">
        <v>101</v>
      </c>
      <c r="BL1361" s="37" t="s">
        <v>101</v>
      </c>
      <c r="BM1361" s="37" t="s">
        <v>101</v>
      </c>
    </row>
    <row r="1362" spans="27:65" x14ac:dyDescent="0.3">
      <c r="AA1362" s="24" t="s">
        <v>758</v>
      </c>
      <c r="AB1362" s="25">
        <v>15800</v>
      </c>
      <c r="AC1362" s="25">
        <v>39700</v>
      </c>
      <c r="AD1362" s="26">
        <v>39.700000000000003</v>
      </c>
      <c r="AE1362" s="26">
        <v>3.2</v>
      </c>
      <c r="AF1362" s="25">
        <v>3000</v>
      </c>
      <c r="AG1362" s="25">
        <v>39700</v>
      </c>
      <c r="AH1362" s="26">
        <v>7.5</v>
      </c>
      <c r="AI1362" s="26">
        <v>1.7</v>
      </c>
      <c r="AJ1362" s="25">
        <v>30900</v>
      </c>
      <c r="AK1362" s="25">
        <v>39700</v>
      </c>
      <c r="AL1362" s="26">
        <v>77.900000000000006</v>
      </c>
      <c r="AM1362" s="26">
        <v>2.7</v>
      </c>
      <c r="BA1362" s="36" t="s">
        <v>778</v>
      </c>
      <c r="BB1362" s="37" t="s">
        <v>101</v>
      </c>
      <c r="BC1362" s="37" t="s">
        <v>101</v>
      </c>
      <c r="BD1362" s="37" t="s">
        <v>101</v>
      </c>
      <c r="BE1362" s="37" t="s">
        <v>101</v>
      </c>
      <c r="BF1362" s="37" t="s">
        <v>101</v>
      </c>
      <c r="BG1362" s="37" t="s">
        <v>101</v>
      </c>
      <c r="BH1362" s="37" t="s">
        <v>101</v>
      </c>
      <c r="BI1362" s="37" t="s">
        <v>101</v>
      </c>
      <c r="BJ1362" s="37" t="s">
        <v>101</v>
      </c>
      <c r="BK1362" s="37" t="s">
        <v>101</v>
      </c>
      <c r="BL1362" s="37" t="s">
        <v>101</v>
      </c>
      <c r="BM1362" s="37" t="s">
        <v>101</v>
      </c>
    </row>
    <row r="1363" spans="27:65" x14ac:dyDescent="0.3">
      <c r="AA1363" s="24" t="s">
        <v>759</v>
      </c>
      <c r="AB1363" s="25">
        <v>26600</v>
      </c>
      <c r="AC1363" s="25">
        <v>72900</v>
      </c>
      <c r="AD1363" s="26">
        <v>36.5</v>
      </c>
      <c r="AE1363" s="26">
        <v>3.7</v>
      </c>
      <c r="AF1363" s="25">
        <v>6500</v>
      </c>
      <c r="AG1363" s="25">
        <v>72900</v>
      </c>
      <c r="AH1363" s="26">
        <v>8.9</v>
      </c>
      <c r="AI1363" s="26">
        <v>2.2000000000000002</v>
      </c>
      <c r="AJ1363" s="25">
        <v>55900</v>
      </c>
      <c r="AK1363" s="25">
        <v>72900</v>
      </c>
      <c r="AL1363" s="26">
        <v>76.7</v>
      </c>
      <c r="AM1363" s="26">
        <v>3.2</v>
      </c>
      <c r="BA1363" s="36" t="s">
        <v>779</v>
      </c>
      <c r="BB1363" s="37" t="s">
        <v>101</v>
      </c>
      <c r="BC1363" s="37" t="s">
        <v>101</v>
      </c>
      <c r="BD1363" s="37" t="s">
        <v>101</v>
      </c>
      <c r="BE1363" s="37" t="s">
        <v>101</v>
      </c>
      <c r="BF1363" s="37" t="s">
        <v>101</v>
      </c>
      <c r="BG1363" s="37" t="s">
        <v>101</v>
      </c>
      <c r="BH1363" s="37" t="s">
        <v>101</v>
      </c>
      <c r="BI1363" s="37" t="s">
        <v>101</v>
      </c>
      <c r="BJ1363" s="37" t="s">
        <v>101</v>
      </c>
      <c r="BK1363" s="37" t="s">
        <v>101</v>
      </c>
      <c r="BL1363" s="37" t="s">
        <v>101</v>
      </c>
      <c r="BM1363" s="37" t="s">
        <v>101</v>
      </c>
    </row>
    <row r="1364" spans="27:65" x14ac:dyDescent="0.3">
      <c r="AA1364" s="24" t="s">
        <v>760</v>
      </c>
      <c r="AB1364" s="25">
        <v>24000</v>
      </c>
      <c r="AC1364" s="25">
        <v>64600</v>
      </c>
      <c r="AD1364" s="26">
        <v>37.1</v>
      </c>
      <c r="AE1364" s="26">
        <v>3.2</v>
      </c>
      <c r="AF1364" s="25">
        <v>3800</v>
      </c>
      <c r="AG1364" s="25">
        <v>64600</v>
      </c>
      <c r="AH1364" s="26">
        <v>5.9</v>
      </c>
      <c r="AI1364" s="26">
        <v>1.6</v>
      </c>
      <c r="AJ1364" s="25">
        <v>50300</v>
      </c>
      <c r="AK1364" s="25">
        <v>64600</v>
      </c>
      <c r="AL1364" s="26">
        <v>77.900000000000006</v>
      </c>
      <c r="AM1364" s="26">
        <v>2.8</v>
      </c>
      <c r="BA1364" s="36" t="s">
        <v>780</v>
      </c>
      <c r="BB1364" s="37" t="s">
        <v>101</v>
      </c>
      <c r="BC1364" s="37" t="s">
        <v>101</v>
      </c>
      <c r="BD1364" s="37" t="s">
        <v>101</v>
      </c>
      <c r="BE1364" s="37" t="s">
        <v>101</v>
      </c>
      <c r="BF1364" s="37" t="s">
        <v>101</v>
      </c>
      <c r="BG1364" s="37" t="s">
        <v>101</v>
      </c>
      <c r="BH1364" s="37" t="s">
        <v>101</v>
      </c>
      <c r="BI1364" s="37" t="s">
        <v>101</v>
      </c>
      <c r="BJ1364" s="37" t="s">
        <v>101</v>
      </c>
      <c r="BK1364" s="37" t="s">
        <v>101</v>
      </c>
      <c r="BL1364" s="37" t="s">
        <v>101</v>
      </c>
      <c r="BM1364" s="37" t="s">
        <v>101</v>
      </c>
    </row>
    <row r="1365" spans="27:65" x14ac:dyDescent="0.3">
      <c r="AA1365" s="24" t="s">
        <v>761</v>
      </c>
      <c r="AB1365" s="25">
        <v>19300</v>
      </c>
      <c r="AC1365" s="25">
        <v>54600</v>
      </c>
      <c r="AD1365" s="26">
        <v>35.4</v>
      </c>
      <c r="AE1365" s="26">
        <v>3.2</v>
      </c>
      <c r="AF1365" s="25">
        <v>4100</v>
      </c>
      <c r="AG1365" s="25">
        <v>54600</v>
      </c>
      <c r="AH1365" s="26">
        <v>7.6</v>
      </c>
      <c r="AI1365" s="26">
        <v>1.8</v>
      </c>
      <c r="AJ1365" s="25">
        <v>40600</v>
      </c>
      <c r="AK1365" s="25">
        <v>54600</v>
      </c>
      <c r="AL1365" s="26">
        <v>74.400000000000006</v>
      </c>
      <c r="AM1365" s="26">
        <v>2.9</v>
      </c>
      <c r="BA1365" s="36" t="s">
        <v>781</v>
      </c>
      <c r="BB1365" s="37" t="s">
        <v>101</v>
      </c>
      <c r="BC1365" s="37" t="s">
        <v>101</v>
      </c>
      <c r="BD1365" s="37" t="s">
        <v>101</v>
      </c>
      <c r="BE1365" s="37" t="s">
        <v>101</v>
      </c>
      <c r="BF1365" s="37" t="s">
        <v>101</v>
      </c>
      <c r="BG1365" s="37" t="s">
        <v>101</v>
      </c>
      <c r="BH1365" s="37" t="s">
        <v>101</v>
      </c>
      <c r="BI1365" s="37" t="s">
        <v>101</v>
      </c>
      <c r="BJ1365" s="37" t="s">
        <v>101</v>
      </c>
      <c r="BK1365" s="37" t="s">
        <v>101</v>
      </c>
      <c r="BL1365" s="37" t="s">
        <v>101</v>
      </c>
      <c r="BM1365" s="37" t="s">
        <v>101</v>
      </c>
    </row>
    <row r="1366" spans="27:65" x14ac:dyDescent="0.3">
      <c r="AA1366" s="24" t="s">
        <v>762</v>
      </c>
      <c r="AB1366" s="25">
        <v>26600</v>
      </c>
      <c r="AC1366" s="25">
        <v>93800</v>
      </c>
      <c r="AD1366" s="26">
        <v>28.3</v>
      </c>
      <c r="AE1366" s="26">
        <v>3</v>
      </c>
      <c r="AF1366" s="25">
        <v>9200</v>
      </c>
      <c r="AG1366" s="25">
        <v>93800</v>
      </c>
      <c r="AH1366" s="26">
        <v>9.9</v>
      </c>
      <c r="AI1366" s="26">
        <v>2</v>
      </c>
      <c r="AJ1366" s="25">
        <v>67100</v>
      </c>
      <c r="AK1366" s="25">
        <v>93800</v>
      </c>
      <c r="AL1366" s="26">
        <v>71.599999999999994</v>
      </c>
      <c r="AM1366" s="26">
        <v>3</v>
      </c>
      <c r="BA1366" s="36" t="s">
        <v>782</v>
      </c>
      <c r="BB1366" s="37" t="s">
        <v>101</v>
      </c>
      <c r="BC1366" s="37" t="s">
        <v>101</v>
      </c>
      <c r="BD1366" s="37" t="s">
        <v>101</v>
      </c>
      <c r="BE1366" s="37" t="s">
        <v>101</v>
      </c>
      <c r="BF1366" s="37" t="s">
        <v>101</v>
      </c>
      <c r="BG1366" s="37" t="s">
        <v>101</v>
      </c>
      <c r="BH1366" s="37" t="s">
        <v>101</v>
      </c>
      <c r="BI1366" s="37" t="s">
        <v>101</v>
      </c>
      <c r="BJ1366" s="37" t="s">
        <v>101</v>
      </c>
      <c r="BK1366" s="37" t="s">
        <v>101</v>
      </c>
      <c r="BL1366" s="37" t="s">
        <v>101</v>
      </c>
      <c r="BM1366" s="37" t="s">
        <v>101</v>
      </c>
    </row>
    <row r="1367" spans="27:65" x14ac:dyDescent="0.3">
      <c r="AA1367" s="24" t="s">
        <v>763</v>
      </c>
      <c r="AB1367" s="25">
        <v>26500</v>
      </c>
      <c r="AC1367" s="25">
        <v>84000</v>
      </c>
      <c r="AD1367" s="26">
        <v>31.6</v>
      </c>
      <c r="AE1367" s="26">
        <v>3.1</v>
      </c>
      <c r="AF1367" s="25">
        <v>5900</v>
      </c>
      <c r="AG1367" s="25">
        <v>84000</v>
      </c>
      <c r="AH1367" s="26">
        <v>7.1</v>
      </c>
      <c r="AI1367" s="26">
        <v>1.7</v>
      </c>
      <c r="AJ1367" s="25">
        <v>63200</v>
      </c>
      <c r="AK1367" s="25">
        <v>84000</v>
      </c>
      <c r="AL1367" s="26">
        <v>75.2</v>
      </c>
      <c r="AM1367" s="26">
        <v>2.9</v>
      </c>
      <c r="BA1367" s="36" t="s">
        <v>783</v>
      </c>
      <c r="BB1367" s="37" t="s">
        <v>101</v>
      </c>
      <c r="BC1367" s="37" t="s">
        <v>101</v>
      </c>
      <c r="BD1367" s="37" t="s">
        <v>101</v>
      </c>
      <c r="BE1367" s="37" t="s">
        <v>101</v>
      </c>
      <c r="BF1367" s="37" t="s">
        <v>101</v>
      </c>
      <c r="BG1367" s="37" t="s">
        <v>101</v>
      </c>
      <c r="BH1367" s="37" t="s">
        <v>101</v>
      </c>
      <c r="BI1367" s="37" t="s">
        <v>101</v>
      </c>
      <c r="BJ1367" s="37" t="s">
        <v>101</v>
      </c>
      <c r="BK1367" s="37" t="s">
        <v>101</v>
      </c>
      <c r="BL1367" s="37" t="s">
        <v>101</v>
      </c>
      <c r="BM1367" s="37" t="s">
        <v>101</v>
      </c>
    </row>
    <row r="1368" spans="27:65" x14ac:dyDescent="0.3">
      <c r="AA1368" s="24" t="s">
        <v>764</v>
      </c>
      <c r="AB1368" s="25">
        <v>26500</v>
      </c>
      <c r="AC1368" s="25">
        <v>74000</v>
      </c>
      <c r="AD1368" s="26">
        <v>35.799999999999997</v>
      </c>
      <c r="AE1368" s="26">
        <v>3.5</v>
      </c>
      <c r="AF1368" s="25">
        <v>4300</v>
      </c>
      <c r="AG1368" s="25">
        <v>74000</v>
      </c>
      <c r="AH1368" s="26">
        <v>5.8</v>
      </c>
      <c r="AI1368" s="26">
        <v>1.7</v>
      </c>
      <c r="AJ1368" s="25">
        <v>57000</v>
      </c>
      <c r="AK1368" s="25">
        <v>74000</v>
      </c>
      <c r="AL1368" s="26">
        <v>77</v>
      </c>
      <c r="AM1368" s="26">
        <v>3.1</v>
      </c>
      <c r="BA1368" s="36" t="s">
        <v>784</v>
      </c>
      <c r="BB1368" s="37" t="s">
        <v>101</v>
      </c>
      <c r="BC1368" s="37" t="s">
        <v>101</v>
      </c>
      <c r="BD1368" s="37" t="s">
        <v>101</v>
      </c>
      <c r="BE1368" s="37" t="s">
        <v>101</v>
      </c>
      <c r="BF1368" s="37" t="s">
        <v>101</v>
      </c>
      <c r="BG1368" s="37" t="s">
        <v>101</v>
      </c>
      <c r="BH1368" s="37" t="s">
        <v>101</v>
      </c>
      <c r="BI1368" s="37" t="s">
        <v>101</v>
      </c>
      <c r="BJ1368" s="37" t="s">
        <v>101</v>
      </c>
      <c r="BK1368" s="37" t="s">
        <v>101</v>
      </c>
      <c r="BL1368" s="37" t="s">
        <v>101</v>
      </c>
      <c r="BM1368" s="37" t="s">
        <v>101</v>
      </c>
    </row>
    <row r="1369" spans="27:65" x14ac:dyDescent="0.3">
      <c r="AA1369" s="24" t="s">
        <v>765</v>
      </c>
      <c r="AB1369" s="25">
        <v>14800</v>
      </c>
      <c r="AC1369" s="25">
        <v>47100</v>
      </c>
      <c r="AD1369" s="26">
        <v>31.4</v>
      </c>
      <c r="AE1369" s="26">
        <v>3.2</v>
      </c>
      <c r="AF1369" s="25">
        <v>3600</v>
      </c>
      <c r="AG1369" s="25">
        <v>47100</v>
      </c>
      <c r="AH1369" s="26">
        <v>7.6</v>
      </c>
      <c r="AI1369" s="26">
        <v>1.8</v>
      </c>
      <c r="AJ1369" s="25">
        <v>38100</v>
      </c>
      <c r="AK1369" s="25">
        <v>47100</v>
      </c>
      <c r="AL1369" s="26">
        <v>81</v>
      </c>
      <c r="AM1369" s="26">
        <v>2.7</v>
      </c>
      <c r="BA1369" s="36" t="s">
        <v>785</v>
      </c>
      <c r="BB1369" s="37" t="s">
        <v>101</v>
      </c>
      <c r="BC1369" s="37" t="s">
        <v>101</v>
      </c>
      <c r="BD1369" s="37" t="s">
        <v>101</v>
      </c>
      <c r="BE1369" s="37" t="s">
        <v>101</v>
      </c>
      <c r="BF1369" s="37" t="s">
        <v>101</v>
      </c>
      <c r="BG1369" s="37" t="s">
        <v>101</v>
      </c>
      <c r="BH1369" s="37" t="s">
        <v>101</v>
      </c>
      <c r="BI1369" s="37" t="s">
        <v>101</v>
      </c>
      <c r="BJ1369" s="37" t="s">
        <v>101</v>
      </c>
      <c r="BK1369" s="37" t="s">
        <v>101</v>
      </c>
      <c r="BL1369" s="37" t="s">
        <v>101</v>
      </c>
      <c r="BM1369" s="37" t="s">
        <v>101</v>
      </c>
    </row>
    <row r="1370" spans="27:65" x14ac:dyDescent="0.3">
      <c r="AA1370" s="24" t="s">
        <v>766</v>
      </c>
      <c r="AB1370" s="25">
        <v>22000</v>
      </c>
      <c r="AC1370" s="25">
        <v>71700</v>
      </c>
      <c r="AD1370" s="26">
        <v>30.7</v>
      </c>
      <c r="AE1370" s="26">
        <v>3.1</v>
      </c>
      <c r="AF1370" s="25">
        <v>6500</v>
      </c>
      <c r="AG1370" s="25">
        <v>71700</v>
      </c>
      <c r="AH1370" s="26">
        <v>9</v>
      </c>
      <c r="AI1370" s="26">
        <v>2</v>
      </c>
      <c r="AJ1370" s="25">
        <v>53000</v>
      </c>
      <c r="AK1370" s="25">
        <v>71700</v>
      </c>
      <c r="AL1370" s="26">
        <v>73.900000000000006</v>
      </c>
      <c r="AM1370" s="26">
        <v>3</v>
      </c>
      <c r="BA1370" s="36" t="s">
        <v>786</v>
      </c>
      <c r="BB1370" s="37" t="s">
        <v>101</v>
      </c>
      <c r="BC1370" s="37" t="s">
        <v>101</v>
      </c>
      <c r="BD1370" s="37" t="s">
        <v>101</v>
      </c>
      <c r="BE1370" s="37" t="s">
        <v>101</v>
      </c>
      <c r="BF1370" s="37" t="s">
        <v>101</v>
      </c>
      <c r="BG1370" s="37" t="s">
        <v>101</v>
      </c>
      <c r="BH1370" s="37" t="s">
        <v>101</v>
      </c>
      <c r="BI1370" s="37" t="s">
        <v>101</v>
      </c>
      <c r="BJ1370" s="37" t="s">
        <v>101</v>
      </c>
      <c r="BK1370" s="37" t="s">
        <v>101</v>
      </c>
      <c r="BL1370" s="37" t="s">
        <v>101</v>
      </c>
      <c r="BM1370" s="37" t="s">
        <v>101</v>
      </c>
    </row>
    <row r="1371" spans="27:65" x14ac:dyDescent="0.3">
      <c r="AA1371" s="24" t="s">
        <v>767</v>
      </c>
      <c r="AB1371" s="25">
        <v>38100</v>
      </c>
      <c r="AC1371" s="25">
        <v>107200</v>
      </c>
      <c r="AD1371" s="26">
        <v>35.6</v>
      </c>
      <c r="AE1371" s="26">
        <v>3</v>
      </c>
      <c r="AF1371" s="25">
        <v>10800</v>
      </c>
      <c r="AG1371" s="25">
        <v>107200</v>
      </c>
      <c r="AH1371" s="26">
        <v>10</v>
      </c>
      <c r="AI1371" s="26">
        <v>1.9</v>
      </c>
      <c r="AJ1371" s="25">
        <v>78800</v>
      </c>
      <c r="AK1371" s="25">
        <v>107200</v>
      </c>
      <c r="AL1371" s="26">
        <v>73.599999999999994</v>
      </c>
      <c r="AM1371" s="26">
        <v>2.8</v>
      </c>
      <c r="BA1371" s="36" t="s">
        <v>787</v>
      </c>
      <c r="BB1371" s="37" t="s">
        <v>101</v>
      </c>
      <c r="BC1371" s="37" t="s">
        <v>101</v>
      </c>
      <c r="BD1371" s="37" t="s">
        <v>101</v>
      </c>
      <c r="BE1371" s="37" t="s">
        <v>101</v>
      </c>
      <c r="BF1371" s="37" t="s">
        <v>101</v>
      </c>
      <c r="BG1371" s="37" t="s">
        <v>101</v>
      </c>
      <c r="BH1371" s="37" t="s">
        <v>101</v>
      </c>
      <c r="BI1371" s="37" t="s">
        <v>101</v>
      </c>
      <c r="BJ1371" s="37" t="s">
        <v>101</v>
      </c>
      <c r="BK1371" s="37" t="s">
        <v>101</v>
      </c>
      <c r="BL1371" s="37" t="s">
        <v>101</v>
      </c>
      <c r="BM1371" s="37" t="s">
        <v>101</v>
      </c>
    </row>
    <row r="1372" spans="27:65" x14ac:dyDescent="0.3">
      <c r="AA1372" s="24" t="s">
        <v>768</v>
      </c>
      <c r="AB1372" s="25">
        <v>52700</v>
      </c>
      <c r="AC1372" s="25">
        <v>153100</v>
      </c>
      <c r="AD1372" s="26">
        <v>34.4</v>
      </c>
      <c r="AE1372" s="26">
        <v>2.9</v>
      </c>
      <c r="AF1372" s="25">
        <v>13500</v>
      </c>
      <c r="AG1372" s="25">
        <v>153100</v>
      </c>
      <c r="AH1372" s="26">
        <v>8.9</v>
      </c>
      <c r="AI1372" s="26">
        <v>1.7</v>
      </c>
      <c r="AJ1372" s="25">
        <v>114500</v>
      </c>
      <c r="AK1372" s="25">
        <v>153100</v>
      </c>
      <c r="AL1372" s="26">
        <v>74.8</v>
      </c>
      <c r="AM1372" s="26">
        <v>2.6</v>
      </c>
      <c r="BA1372" s="36" t="s">
        <v>788</v>
      </c>
      <c r="BB1372" s="37" t="s">
        <v>101</v>
      </c>
      <c r="BC1372" s="37" t="s">
        <v>101</v>
      </c>
      <c r="BD1372" s="37" t="s">
        <v>101</v>
      </c>
      <c r="BE1372" s="37" t="s">
        <v>101</v>
      </c>
      <c r="BF1372" s="37" t="s">
        <v>101</v>
      </c>
      <c r="BG1372" s="37" t="s">
        <v>101</v>
      </c>
      <c r="BH1372" s="37" t="s">
        <v>101</v>
      </c>
      <c r="BI1372" s="37" t="s">
        <v>101</v>
      </c>
      <c r="BJ1372" s="37" t="s">
        <v>101</v>
      </c>
      <c r="BK1372" s="37" t="s">
        <v>101</v>
      </c>
      <c r="BL1372" s="37" t="s">
        <v>101</v>
      </c>
      <c r="BM1372" s="37" t="s">
        <v>101</v>
      </c>
    </row>
    <row r="1373" spans="27:65" x14ac:dyDescent="0.3">
      <c r="AA1373" s="24" t="s">
        <v>769</v>
      </c>
      <c r="AB1373" s="25">
        <v>23400</v>
      </c>
      <c r="AC1373" s="25">
        <v>86400</v>
      </c>
      <c r="AD1373" s="26">
        <v>27.1</v>
      </c>
      <c r="AE1373" s="26">
        <v>3</v>
      </c>
      <c r="AF1373" s="25">
        <v>10700</v>
      </c>
      <c r="AG1373" s="25">
        <v>86400</v>
      </c>
      <c r="AH1373" s="26">
        <v>12.4</v>
      </c>
      <c r="AI1373" s="26">
        <v>2.2000000000000002</v>
      </c>
      <c r="AJ1373" s="25">
        <v>57800</v>
      </c>
      <c r="AK1373" s="25">
        <v>86400</v>
      </c>
      <c r="AL1373" s="26">
        <v>66.900000000000006</v>
      </c>
      <c r="AM1373" s="26">
        <v>3.2</v>
      </c>
      <c r="BA1373" s="36" t="s">
        <v>789</v>
      </c>
      <c r="BB1373" s="37" t="s">
        <v>101</v>
      </c>
      <c r="BC1373" s="37" t="s">
        <v>101</v>
      </c>
      <c r="BD1373" s="37" t="s">
        <v>101</v>
      </c>
      <c r="BE1373" s="37" t="s">
        <v>101</v>
      </c>
      <c r="BF1373" s="37" t="s">
        <v>101</v>
      </c>
      <c r="BG1373" s="37" t="s">
        <v>101</v>
      </c>
      <c r="BH1373" s="37" t="s">
        <v>101</v>
      </c>
      <c r="BI1373" s="37" t="s">
        <v>101</v>
      </c>
      <c r="BJ1373" s="37" t="s">
        <v>101</v>
      </c>
      <c r="BK1373" s="37" t="s">
        <v>101</v>
      </c>
      <c r="BL1373" s="37" t="s">
        <v>101</v>
      </c>
      <c r="BM1373" s="37" t="s">
        <v>101</v>
      </c>
    </row>
    <row r="1374" spans="27:65" x14ac:dyDescent="0.3">
      <c r="AA1374" s="24" t="s">
        <v>770</v>
      </c>
      <c r="AB1374" s="25">
        <v>27100</v>
      </c>
      <c r="AC1374" s="25">
        <v>86200</v>
      </c>
      <c r="AD1374" s="26">
        <v>31.5</v>
      </c>
      <c r="AE1374" s="26">
        <v>3.2</v>
      </c>
      <c r="AF1374" s="25">
        <v>9700</v>
      </c>
      <c r="AG1374" s="25">
        <v>86200</v>
      </c>
      <c r="AH1374" s="26">
        <v>11.3</v>
      </c>
      <c r="AI1374" s="26">
        <v>2.2000000000000002</v>
      </c>
      <c r="AJ1374" s="25">
        <v>59600</v>
      </c>
      <c r="AK1374" s="25">
        <v>86200</v>
      </c>
      <c r="AL1374" s="26">
        <v>69.2</v>
      </c>
      <c r="AM1374" s="26">
        <v>3.2</v>
      </c>
      <c r="BA1374" s="36" t="s">
        <v>790</v>
      </c>
      <c r="BB1374" s="37" t="s">
        <v>101</v>
      </c>
      <c r="BC1374" s="37" t="s">
        <v>101</v>
      </c>
      <c r="BD1374" s="37" t="s">
        <v>101</v>
      </c>
      <c r="BE1374" s="37" t="s">
        <v>101</v>
      </c>
      <c r="BF1374" s="37" t="s">
        <v>101</v>
      </c>
      <c r="BG1374" s="37" t="s">
        <v>101</v>
      </c>
      <c r="BH1374" s="37" t="s">
        <v>101</v>
      </c>
      <c r="BI1374" s="37" t="s">
        <v>101</v>
      </c>
      <c r="BJ1374" s="37" t="s">
        <v>101</v>
      </c>
      <c r="BK1374" s="37" t="s">
        <v>101</v>
      </c>
      <c r="BL1374" s="37" t="s">
        <v>101</v>
      </c>
      <c r="BM1374" s="37" t="s">
        <v>101</v>
      </c>
    </row>
    <row r="1375" spans="27:65" x14ac:dyDescent="0.3">
      <c r="AA1375" s="24" t="s">
        <v>771</v>
      </c>
      <c r="AB1375" s="25">
        <v>34000</v>
      </c>
      <c r="AC1375" s="25">
        <v>76100</v>
      </c>
      <c r="AD1375" s="26">
        <v>44.8</v>
      </c>
      <c r="AE1375" s="26">
        <v>3.7</v>
      </c>
      <c r="AF1375" s="25">
        <v>3800</v>
      </c>
      <c r="AG1375" s="25">
        <v>76100</v>
      </c>
      <c r="AH1375" s="26">
        <v>4.9000000000000004</v>
      </c>
      <c r="AI1375" s="26">
        <v>1.6</v>
      </c>
      <c r="AJ1375" s="25">
        <v>60900</v>
      </c>
      <c r="AK1375" s="25">
        <v>76100</v>
      </c>
      <c r="AL1375" s="26">
        <v>80</v>
      </c>
      <c r="AM1375" s="26">
        <v>3</v>
      </c>
      <c r="BA1375" s="36" t="s">
        <v>1065</v>
      </c>
      <c r="BB1375" s="37" t="s">
        <v>101</v>
      </c>
      <c r="BC1375" s="37" t="s">
        <v>101</v>
      </c>
      <c r="BD1375" s="37" t="s">
        <v>101</v>
      </c>
      <c r="BE1375" s="37" t="s">
        <v>101</v>
      </c>
      <c r="BF1375" s="37" t="s">
        <v>101</v>
      </c>
      <c r="BG1375" s="37" t="s">
        <v>101</v>
      </c>
      <c r="BH1375" s="37" t="s">
        <v>101</v>
      </c>
      <c r="BI1375" s="37" t="s">
        <v>101</v>
      </c>
      <c r="BJ1375" s="37" t="s">
        <v>101</v>
      </c>
      <c r="BK1375" s="37" t="s">
        <v>101</v>
      </c>
      <c r="BL1375" s="37" t="s">
        <v>101</v>
      </c>
      <c r="BM1375" s="37" t="s">
        <v>101</v>
      </c>
    </row>
    <row r="1376" spans="27:65" x14ac:dyDescent="0.3">
      <c r="AA1376" s="24" t="s">
        <v>772</v>
      </c>
      <c r="AB1376" s="25">
        <v>115500</v>
      </c>
      <c r="AC1376" s="25">
        <v>240800</v>
      </c>
      <c r="AD1376" s="26">
        <v>48</v>
      </c>
      <c r="AE1376" s="26">
        <v>3.3</v>
      </c>
      <c r="AF1376" s="25">
        <v>15800</v>
      </c>
      <c r="AG1376" s="25">
        <v>240800</v>
      </c>
      <c r="AH1376" s="26">
        <v>6.6</v>
      </c>
      <c r="AI1376" s="26">
        <v>1.6</v>
      </c>
      <c r="AJ1376" s="25">
        <v>197400</v>
      </c>
      <c r="AK1376" s="25">
        <v>240800</v>
      </c>
      <c r="AL1376" s="26">
        <v>82</v>
      </c>
      <c r="AM1376" s="26">
        <v>2.5</v>
      </c>
      <c r="BA1376" s="36" t="s">
        <v>1066</v>
      </c>
      <c r="BB1376" s="37" t="s">
        <v>101</v>
      </c>
      <c r="BC1376" s="37" t="s">
        <v>101</v>
      </c>
      <c r="BD1376" s="37" t="s">
        <v>101</v>
      </c>
      <c r="BE1376" s="37" t="s">
        <v>101</v>
      </c>
      <c r="BF1376" s="37" t="s">
        <v>101</v>
      </c>
      <c r="BG1376" s="37" t="s">
        <v>101</v>
      </c>
      <c r="BH1376" s="37" t="s">
        <v>101</v>
      </c>
      <c r="BI1376" s="37" t="s">
        <v>101</v>
      </c>
      <c r="BJ1376" s="37" t="s">
        <v>101</v>
      </c>
      <c r="BK1376" s="37" t="s">
        <v>101</v>
      </c>
      <c r="BL1376" s="37" t="s">
        <v>101</v>
      </c>
      <c r="BM1376" s="37" t="s">
        <v>101</v>
      </c>
    </row>
    <row r="1377" spans="27:65" x14ac:dyDescent="0.3">
      <c r="AA1377" s="24" t="s">
        <v>773</v>
      </c>
      <c r="AB1377" s="25">
        <v>45400</v>
      </c>
      <c r="AC1377" s="25">
        <v>147400</v>
      </c>
      <c r="AD1377" s="26">
        <v>30.8</v>
      </c>
      <c r="AE1377" s="26">
        <v>3.1</v>
      </c>
      <c r="AF1377" s="25">
        <v>14900</v>
      </c>
      <c r="AG1377" s="25">
        <v>147400</v>
      </c>
      <c r="AH1377" s="26">
        <v>10.1</v>
      </c>
      <c r="AI1377" s="26">
        <v>2</v>
      </c>
      <c r="AJ1377" s="25">
        <v>99600</v>
      </c>
      <c r="AK1377" s="25">
        <v>147400</v>
      </c>
      <c r="AL1377" s="26">
        <v>67.599999999999994</v>
      </c>
      <c r="AM1377" s="26">
        <v>3.1</v>
      </c>
      <c r="BA1377" s="36" t="s">
        <v>793</v>
      </c>
      <c r="BB1377" s="37" t="s">
        <v>101</v>
      </c>
      <c r="BC1377" s="37" t="s">
        <v>101</v>
      </c>
      <c r="BD1377" s="37" t="s">
        <v>101</v>
      </c>
      <c r="BE1377" s="37" t="s">
        <v>101</v>
      </c>
      <c r="BF1377" s="37" t="s">
        <v>101</v>
      </c>
      <c r="BG1377" s="37" t="s">
        <v>101</v>
      </c>
      <c r="BH1377" s="37" t="s">
        <v>101</v>
      </c>
      <c r="BI1377" s="37" t="s">
        <v>101</v>
      </c>
      <c r="BJ1377" s="37" t="s">
        <v>101</v>
      </c>
      <c r="BK1377" s="37" t="s">
        <v>101</v>
      </c>
      <c r="BL1377" s="37" t="s">
        <v>101</v>
      </c>
      <c r="BM1377" s="37" t="s">
        <v>101</v>
      </c>
    </row>
    <row r="1378" spans="27:65" x14ac:dyDescent="0.3">
      <c r="AA1378" s="24" t="s">
        <v>774</v>
      </c>
      <c r="AB1378" s="25">
        <v>8400</v>
      </c>
      <c r="AC1378" s="25">
        <v>36800</v>
      </c>
      <c r="AD1378" s="26">
        <v>22.7</v>
      </c>
      <c r="AE1378" s="26">
        <v>3.4</v>
      </c>
      <c r="AF1378" s="25">
        <v>6000</v>
      </c>
      <c r="AG1378" s="25">
        <v>36800</v>
      </c>
      <c r="AH1378" s="26">
        <v>16.399999999999999</v>
      </c>
      <c r="AI1378" s="26">
        <v>3</v>
      </c>
      <c r="AJ1378" s="25">
        <v>21800</v>
      </c>
      <c r="AK1378" s="25">
        <v>36800</v>
      </c>
      <c r="AL1378" s="26">
        <v>59.4</v>
      </c>
      <c r="AM1378" s="26">
        <v>4</v>
      </c>
      <c r="BA1378" s="36" t="s">
        <v>794</v>
      </c>
      <c r="BB1378" s="37" t="s">
        <v>101</v>
      </c>
      <c r="BC1378" s="37" t="s">
        <v>101</v>
      </c>
      <c r="BD1378" s="37" t="s">
        <v>101</v>
      </c>
      <c r="BE1378" s="37" t="s">
        <v>101</v>
      </c>
      <c r="BF1378" s="37" t="s">
        <v>101</v>
      </c>
      <c r="BG1378" s="37" t="s">
        <v>101</v>
      </c>
      <c r="BH1378" s="37" t="s">
        <v>101</v>
      </c>
      <c r="BI1378" s="37" t="s">
        <v>101</v>
      </c>
      <c r="BJ1378" s="37" t="s">
        <v>101</v>
      </c>
      <c r="BK1378" s="37" t="s">
        <v>101</v>
      </c>
      <c r="BL1378" s="37" t="s">
        <v>101</v>
      </c>
      <c r="BM1378" s="37" t="s">
        <v>101</v>
      </c>
    </row>
    <row r="1379" spans="27:65" x14ac:dyDescent="0.3">
      <c r="AA1379" s="24" t="s">
        <v>775</v>
      </c>
      <c r="AB1379" s="25">
        <v>31700</v>
      </c>
      <c r="AC1379" s="25">
        <v>111200</v>
      </c>
      <c r="AD1379" s="26">
        <v>28.5</v>
      </c>
      <c r="AE1379" s="26">
        <v>2.9</v>
      </c>
      <c r="AF1379" s="25">
        <v>12500</v>
      </c>
      <c r="AG1379" s="25">
        <v>111200</v>
      </c>
      <c r="AH1379" s="26">
        <v>11.2</v>
      </c>
      <c r="AI1379" s="26">
        <v>2.1</v>
      </c>
      <c r="AJ1379" s="25">
        <v>78100</v>
      </c>
      <c r="AK1379" s="25">
        <v>111200</v>
      </c>
      <c r="AL1379" s="26">
        <v>70.2</v>
      </c>
      <c r="AM1379" s="26">
        <v>3</v>
      </c>
      <c r="BA1379" s="36" t="s">
        <v>795</v>
      </c>
      <c r="BB1379" s="37" t="s">
        <v>101</v>
      </c>
      <c r="BC1379" s="37" t="s">
        <v>101</v>
      </c>
      <c r="BD1379" s="37" t="s">
        <v>101</v>
      </c>
      <c r="BE1379" s="37" t="s">
        <v>101</v>
      </c>
      <c r="BF1379" s="37" t="s">
        <v>101</v>
      </c>
      <c r="BG1379" s="37" t="s">
        <v>101</v>
      </c>
      <c r="BH1379" s="37" t="s">
        <v>101</v>
      </c>
      <c r="BI1379" s="37" t="s">
        <v>101</v>
      </c>
      <c r="BJ1379" s="37" t="s">
        <v>101</v>
      </c>
      <c r="BK1379" s="37" t="s">
        <v>101</v>
      </c>
      <c r="BL1379" s="37" t="s">
        <v>101</v>
      </c>
      <c r="BM1379" s="37" t="s">
        <v>101</v>
      </c>
    </row>
    <row r="1380" spans="27:65" x14ac:dyDescent="0.3">
      <c r="AA1380" s="24" t="s">
        <v>776</v>
      </c>
      <c r="AB1380" s="25">
        <v>10200</v>
      </c>
      <c r="AC1380" s="25">
        <v>43000</v>
      </c>
      <c r="AD1380" s="26">
        <v>23.6</v>
      </c>
      <c r="AE1380" s="26">
        <v>3.3</v>
      </c>
      <c r="AF1380" s="25">
        <v>5300</v>
      </c>
      <c r="AG1380" s="25">
        <v>43000</v>
      </c>
      <c r="AH1380" s="26">
        <v>12.2</v>
      </c>
      <c r="AI1380" s="26">
        <v>2.5</v>
      </c>
      <c r="AJ1380" s="25">
        <v>27100</v>
      </c>
      <c r="AK1380" s="25">
        <v>43000</v>
      </c>
      <c r="AL1380" s="26">
        <v>63.1</v>
      </c>
      <c r="AM1380" s="26">
        <v>3.7</v>
      </c>
      <c r="BA1380" s="36" t="s">
        <v>796</v>
      </c>
      <c r="BB1380" s="37" t="s">
        <v>101</v>
      </c>
      <c r="BC1380" s="37" t="s">
        <v>101</v>
      </c>
      <c r="BD1380" s="37" t="s">
        <v>101</v>
      </c>
      <c r="BE1380" s="37" t="s">
        <v>101</v>
      </c>
      <c r="BF1380" s="37" t="s">
        <v>101</v>
      </c>
      <c r="BG1380" s="37" t="s">
        <v>101</v>
      </c>
      <c r="BH1380" s="37" t="s">
        <v>101</v>
      </c>
      <c r="BI1380" s="37" t="s">
        <v>101</v>
      </c>
      <c r="BJ1380" s="37" t="s">
        <v>101</v>
      </c>
      <c r="BK1380" s="37" t="s">
        <v>101</v>
      </c>
      <c r="BL1380" s="37" t="s">
        <v>101</v>
      </c>
      <c r="BM1380" s="37" t="s">
        <v>101</v>
      </c>
    </row>
    <row r="1381" spans="27:65" x14ac:dyDescent="0.3">
      <c r="AA1381" s="24" t="s">
        <v>777</v>
      </c>
      <c r="AB1381" s="25">
        <v>17500</v>
      </c>
      <c r="AC1381" s="25">
        <v>55700</v>
      </c>
      <c r="AD1381" s="26">
        <v>31.5</v>
      </c>
      <c r="AE1381" s="26">
        <v>3</v>
      </c>
      <c r="AF1381" s="25">
        <v>4400</v>
      </c>
      <c r="AG1381" s="25">
        <v>55700</v>
      </c>
      <c r="AH1381" s="26">
        <v>7.9</v>
      </c>
      <c r="AI1381" s="26">
        <v>1.8</v>
      </c>
      <c r="AJ1381" s="25">
        <v>39700</v>
      </c>
      <c r="AK1381" s="25">
        <v>55700</v>
      </c>
      <c r="AL1381" s="26">
        <v>71.3</v>
      </c>
      <c r="AM1381" s="26">
        <v>2.9</v>
      </c>
      <c r="BA1381" s="36" t="s">
        <v>797</v>
      </c>
      <c r="BB1381" s="37" t="s">
        <v>101</v>
      </c>
      <c r="BC1381" s="37" t="s">
        <v>101</v>
      </c>
      <c r="BD1381" s="37" t="s">
        <v>101</v>
      </c>
      <c r="BE1381" s="37" t="s">
        <v>101</v>
      </c>
      <c r="BF1381" s="37" t="s">
        <v>101</v>
      </c>
      <c r="BG1381" s="37" t="s">
        <v>101</v>
      </c>
      <c r="BH1381" s="37" t="s">
        <v>101</v>
      </c>
      <c r="BI1381" s="37" t="s">
        <v>101</v>
      </c>
      <c r="BJ1381" s="37" t="s">
        <v>101</v>
      </c>
      <c r="BK1381" s="37" t="s">
        <v>101</v>
      </c>
      <c r="BL1381" s="37" t="s">
        <v>101</v>
      </c>
      <c r="BM1381" s="37" t="s">
        <v>101</v>
      </c>
    </row>
    <row r="1382" spans="27:65" x14ac:dyDescent="0.3">
      <c r="AA1382" s="24" t="s">
        <v>778</v>
      </c>
      <c r="AB1382" s="25">
        <v>24200</v>
      </c>
      <c r="AC1382" s="25">
        <v>53500</v>
      </c>
      <c r="AD1382" s="26">
        <v>45.3</v>
      </c>
      <c r="AE1382" s="26">
        <v>3.4</v>
      </c>
      <c r="AF1382" s="25">
        <v>3000</v>
      </c>
      <c r="AG1382" s="25">
        <v>53500</v>
      </c>
      <c r="AH1382" s="26">
        <v>5.6</v>
      </c>
      <c r="AI1382" s="26">
        <v>1.6</v>
      </c>
      <c r="AJ1382" s="25">
        <v>42700</v>
      </c>
      <c r="AK1382" s="25">
        <v>53500</v>
      </c>
      <c r="AL1382" s="26">
        <v>79.8</v>
      </c>
      <c r="AM1382" s="26">
        <v>2.8</v>
      </c>
      <c r="BA1382" s="36" t="s">
        <v>798</v>
      </c>
      <c r="BB1382" s="37" t="s">
        <v>101</v>
      </c>
      <c r="BC1382" s="37" t="s">
        <v>101</v>
      </c>
      <c r="BD1382" s="37" t="s">
        <v>101</v>
      </c>
      <c r="BE1382" s="37" t="s">
        <v>101</v>
      </c>
      <c r="BF1382" s="37" t="s">
        <v>101</v>
      </c>
      <c r="BG1382" s="37" t="s">
        <v>101</v>
      </c>
      <c r="BH1382" s="37" t="s">
        <v>101</v>
      </c>
      <c r="BI1382" s="37" t="s">
        <v>101</v>
      </c>
      <c r="BJ1382" s="37" t="s">
        <v>101</v>
      </c>
      <c r="BK1382" s="37" t="s">
        <v>101</v>
      </c>
      <c r="BL1382" s="37" t="s">
        <v>101</v>
      </c>
      <c r="BM1382" s="37" t="s">
        <v>101</v>
      </c>
    </row>
    <row r="1383" spans="27:65" x14ac:dyDescent="0.3">
      <c r="AA1383" s="24" t="s">
        <v>779</v>
      </c>
      <c r="AB1383" s="25">
        <v>33600</v>
      </c>
      <c r="AC1383" s="25">
        <v>91800</v>
      </c>
      <c r="AD1383" s="26">
        <v>36.6</v>
      </c>
      <c r="AE1383" s="26">
        <v>3.3</v>
      </c>
      <c r="AF1383" s="25">
        <v>6800</v>
      </c>
      <c r="AG1383" s="25">
        <v>91800</v>
      </c>
      <c r="AH1383" s="26">
        <v>7.4</v>
      </c>
      <c r="AI1383" s="26">
        <v>1.8</v>
      </c>
      <c r="AJ1383" s="25">
        <v>67800</v>
      </c>
      <c r="AK1383" s="25">
        <v>91800</v>
      </c>
      <c r="AL1383" s="26">
        <v>73.8</v>
      </c>
      <c r="AM1383" s="26">
        <v>3</v>
      </c>
      <c r="BA1383" s="36" t="s">
        <v>799</v>
      </c>
      <c r="BB1383" s="37" t="s">
        <v>101</v>
      </c>
      <c r="BC1383" s="37" t="s">
        <v>101</v>
      </c>
      <c r="BD1383" s="37" t="s">
        <v>101</v>
      </c>
      <c r="BE1383" s="37" t="s">
        <v>101</v>
      </c>
      <c r="BF1383" s="37" t="s">
        <v>101</v>
      </c>
      <c r="BG1383" s="37" t="s">
        <v>101</v>
      </c>
      <c r="BH1383" s="37" t="s">
        <v>101</v>
      </c>
      <c r="BI1383" s="37" t="s">
        <v>101</v>
      </c>
      <c r="BJ1383" s="37" t="s">
        <v>101</v>
      </c>
      <c r="BK1383" s="37" t="s">
        <v>101</v>
      </c>
      <c r="BL1383" s="37" t="s">
        <v>101</v>
      </c>
      <c r="BM1383" s="37" t="s">
        <v>101</v>
      </c>
    </row>
    <row r="1384" spans="27:65" x14ac:dyDescent="0.3">
      <c r="AA1384" s="24" t="s">
        <v>780</v>
      </c>
      <c r="AB1384" s="25">
        <v>82200</v>
      </c>
      <c r="AC1384" s="25">
        <v>158900</v>
      </c>
      <c r="AD1384" s="26">
        <v>51.7</v>
      </c>
      <c r="AE1384" s="26">
        <v>3.8</v>
      </c>
      <c r="AF1384" s="25">
        <v>10000</v>
      </c>
      <c r="AG1384" s="25">
        <v>158900</v>
      </c>
      <c r="AH1384" s="26">
        <v>6.3</v>
      </c>
      <c r="AI1384" s="26">
        <v>1.8</v>
      </c>
      <c r="AJ1384" s="25">
        <v>119500</v>
      </c>
      <c r="AK1384" s="25">
        <v>158900</v>
      </c>
      <c r="AL1384" s="26">
        <v>75.2</v>
      </c>
      <c r="AM1384" s="26">
        <v>3.2</v>
      </c>
      <c r="BA1384" s="36" t="s">
        <v>800</v>
      </c>
      <c r="BB1384" s="37" t="s">
        <v>101</v>
      </c>
      <c r="BC1384" s="37" t="s">
        <v>101</v>
      </c>
      <c r="BD1384" s="37" t="s">
        <v>101</v>
      </c>
      <c r="BE1384" s="37" t="s">
        <v>101</v>
      </c>
      <c r="BF1384" s="37" t="s">
        <v>101</v>
      </c>
      <c r="BG1384" s="37" t="s">
        <v>101</v>
      </c>
      <c r="BH1384" s="37" t="s">
        <v>101</v>
      </c>
      <c r="BI1384" s="37" t="s">
        <v>101</v>
      </c>
      <c r="BJ1384" s="37" t="s">
        <v>101</v>
      </c>
      <c r="BK1384" s="37" t="s">
        <v>101</v>
      </c>
      <c r="BL1384" s="37" t="s">
        <v>101</v>
      </c>
      <c r="BM1384" s="37" t="s">
        <v>101</v>
      </c>
    </row>
    <row r="1385" spans="27:65" x14ac:dyDescent="0.3">
      <c r="AA1385" s="24" t="s">
        <v>781</v>
      </c>
      <c r="AB1385" s="25">
        <v>69200</v>
      </c>
      <c r="AC1385" s="25">
        <v>163600</v>
      </c>
      <c r="AD1385" s="26">
        <v>42.3</v>
      </c>
      <c r="AE1385" s="26">
        <v>3.9</v>
      </c>
      <c r="AF1385" s="25">
        <v>12200</v>
      </c>
      <c r="AG1385" s="25">
        <v>163600</v>
      </c>
      <c r="AH1385" s="26">
        <v>7.4</v>
      </c>
      <c r="AI1385" s="26">
        <v>2.1</v>
      </c>
      <c r="AJ1385" s="25">
        <v>122300</v>
      </c>
      <c r="AK1385" s="25">
        <v>163600</v>
      </c>
      <c r="AL1385" s="26">
        <v>74.7</v>
      </c>
      <c r="AM1385" s="26">
        <v>3.5</v>
      </c>
      <c r="BA1385" s="36" t="s">
        <v>801</v>
      </c>
      <c r="BB1385" s="37" t="s">
        <v>101</v>
      </c>
      <c r="BC1385" s="37" t="s">
        <v>101</v>
      </c>
      <c r="BD1385" s="37" t="s">
        <v>101</v>
      </c>
      <c r="BE1385" s="37" t="s">
        <v>101</v>
      </c>
      <c r="BF1385" s="37" t="s">
        <v>101</v>
      </c>
      <c r="BG1385" s="37" t="s">
        <v>101</v>
      </c>
      <c r="BH1385" s="37" t="s">
        <v>101</v>
      </c>
      <c r="BI1385" s="37" t="s">
        <v>101</v>
      </c>
      <c r="BJ1385" s="37" t="s">
        <v>101</v>
      </c>
      <c r="BK1385" s="37" t="s">
        <v>101</v>
      </c>
      <c r="BL1385" s="37" t="s">
        <v>101</v>
      </c>
      <c r="BM1385" s="37" t="s">
        <v>101</v>
      </c>
    </row>
    <row r="1386" spans="27:65" x14ac:dyDescent="0.3">
      <c r="AA1386" s="24" t="s">
        <v>782</v>
      </c>
      <c r="AB1386" s="25">
        <v>27900</v>
      </c>
      <c r="AC1386" s="25">
        <v>69400</v>
      </c>
      <c r="AD1386" s="26">
        <v>40.200000000000003</v>
      </c>
      <c r="AE1386" s="26">
        <v>3.4</v>
      </c>
      <c r="AF1386" s="25">
        <v>5500</v>
      </c>
      <c r="AG1386" s="25">
        <v>69400</v>
      </c>
      <c r="AH1386" s="26">
        <v>7.9</v>
      </c>
      <c r="AI1386" s="26">
        <v>1.9</v>
      </c>
      <c r="AJ1386" s="25">
        <v>52500</v>
      </c>
      <c r="AK1386" s="25">
        <v>69400</v>
      </c>
      <c r="AL1386" s="26">
        <v>75.599999999999994</v>
      </c>
      <c r="AM1386" s="26">
        <v>3</v>
      </c>
      <c r="BA1386" s="36" t="s">
        <v>802</v>
      </c>
      <c r="BB1386" s="37" t="s">
        <v>101</v>
      </c>
      <c r="BC1386" s="37" t="s">
        <v>101</v>
      </c>
      <c r="BD1386" s="37" t="s">
        <v>101</v>
      </c>
      <c r="BE1386" s="37" t="s">
        <v>101</v>
      </c>
      <c r="BF1386" s="37" t="s">
        <v>101</v>
      </c>
      <c r="BG1386" s="37" t="s">
        <v>101</v>
      </c>
      <c r="BH1386" s="37" t="s">
        <v>101</v>
      </c>
      <c r="BI1386" s="37" t="s">
        <v>101</v>
      </c>
      <c r="BJ1386" s="37" t="s">
        <v>101</v>
      </c>
      <c r="BK1386" s="37" t="s">
        <v>101</v>
      </c>
      <c r="BL1386" s="37" t="s">
        <v>101</v>
      </c>
      <c r="BM1386" s="37" t="s">
        <v>101</v>
      </c>
    </row>
    <row r="1387" spans="27:65" x14ac:dyDescent="0.3">
      <c r="AA1387" s="24" t="s">
        <v>783</v>
      </c>
      <c r="AB1387" s="25">
        <v>20800</v>
      </c>
      <c r="AC1387" s="25">
        <v>49900</v>
      </c>
      <c r="AD1387" s="26">
        <v>41.7</v>
      </c>
      <c r="AE1387" s="26">
        <v>3.3</v>
      </c>
      <c r="AF1387" s="25">
        <v>3700</v>
      </c>
      <c r="AG1387" s="25">
        <v>49900</v>
      </c>
      <c r="AH1387" s="26">
        <v>7.4</v>
      </c>
      <c r="AI1387" s="26">
        <v>1.8</v>
      </c>
      <c r="AJ1387" s="25">
        <v>39100</v>
      </c>
      <c r="AK1387" s="25">
        <v>49900</v>
      </c>
      <c r="AL1387" s="26">
        <v>78.3</v>
      </c>
      <c r="AM1387" s="26">
        <v>2.8</v>
      </c>
      <c r="BA1387" s="36" t="s">
        <v>803</v>
      </c>
      <c r="BB1387" s="37" t="s">
        <v>101</v>
      </c>
      <c r="BC1387" s="37" t="s">
        <v>101</v>
      </c>
      <c r="BD1387" s="37" t="s">
        <v>101</v>
      </c>
      <c r="BE1387" s="37" t="s">
        <v>101</v>
      </c>
      <c r="BF1387" s="37" t="s">
        <v>101</v>
      </c>
      <c r="BG1387" s="37" t="s">
        <v>101</v>
      </c>
      <c r="BH1387" s="37" t="s">
        <v>101</v>
      </c>
      <c r="BI1387" s="37" t="s">
        <v>101</v>
      </c>
      <c r="BJ1387" s="37" t="s">
        <v>101</v>
      </c>
      <c r="BK1387" s="37" t="s">
        <v>101</v>
      </c>
      <c r="BL1387" s="37" t="s">
        <v>101</v>
      </c>
      <c r="BM1387" s="37" t="s">
        <v>101</v>
      </c>
    </row>
    <row r="1388" spans="27:65" x14ac:dyDescent="0.3">
      <c r="AA1388" s="24" t="s">
        <v>784</v>
      </c>
      <c r="AB1388" s="25">
        <v>12100</v>
      </c>
      <c r="AC1388" s="25">
        <v>31400</v>
      </c>
      <c r="AD1388" s="26">
        <v>38.6</v>
      </c>
      <c r="AE1388" s="26">
        <v>4.8</v>
      </c>
      <c r="AF1388" s="25">
        <v>2500</v>
      </c>
      <c r="AG1388" s="25">
        <v>31400</v>
      </c>
      <c r="AH1388" s="26">
        <v>8</v>
      </c>
      <c r="AI1388" s="26">
        <v>2.7</v>
      </c>
      <c r="AJ1388" s="25">
        <v>22500</v>
      </c>
      <c r="AK1388" s="25">
        <v>31400</v>
      </c>
      <c r="AL1388" s="26">
        <v>71.7</v>
      </c>
      <c r="AM1388" s="26">
        <v>4.5</v>
      </c>
      <c r="BA1388" s="36" t="s">
        <v>804</v>
      </c>
      <c r="BB1388" s="37" t="s">
        <v>101</v>
      </c>
      <c r="BC1388" s="37" t="s">
        <v>101</v>
      </c>
      <c r="BD1388" s="37" t="s">
        <v>101</v>
      </c>
      <c r="BE1388" s="37" t="s">
        <v>101</v>
      </c>
      <c r="BF1388" s="37" t="s">
        <v>101</v>
      </c>
      <c r="BG1388" s="37" t="s">
        <v>101</v>
      </c>
      <c r="BH1388" s="37" t="s">
        <v>101</v>
      </c>
      <c r="BI1388" s="37" t="s">
        <v>101</v>
      </c>
      <c r="BJ1388" s="37" t="s">
        <v>101</v>
      </c>
      <c r="BK1388" s="37" t="s">
        <v>101</v>
      </c>
      <c r="BL1388" s="37" t="s">
        <v>101</v>
      </c>
      <c r="BM1388" s="37" t="s">
        <v>101</v>
      </c>
    </row>
    <row r="1389" spans="27:65" x14ac:dyDescent="0.3">
      <c r="AA1389" s="24" t="s">
        <v>785</v>
      </c>
      <c r="AB1389" s="25">
        <v>29600</v>
      </c>
      <c r="AC1389" s="25">
        <v>87200</v>
      </c>
      <c r="AD1389" s="26">
        <v>33.9</v>
      </c>
      <c r="AE1389" s="26">
        <v>3.3</v>
      </c>
      <c r="AF1389" s="25">
        <v>7500</v>
      </c>
      <c r="AG1389" s="25">
        <v>87200</v>
      </c>
      <c r="AH1389" s="26">
        <v>8.6</v>
      </c>
      <c r="AI1389" s="26">
        <v>1.9</v>
      </c>
      <c r="AJ1389" s="25">
        <v>65300</v>
      </c>
      <c r="AK1389" s="25">
        <v>87200</v>
      </c>
      <c r="AL1389" s="26">
        <v>74.900000000000006</v>
      </c>
      <c r="AM1389" s="26">
        <v>3</v>
      </c>
      <c r="BA1389" s="36" t="s">
        <v>805</v>
      </c>
      <c r="BB1389" s="37" t="s">
        <v>101</v>
      </c>
      <c r="BC1389" s="37" t="s">
        <v>101</v>
      </c>
      <c r="BD1389" s="37" t="s">
        <v>101</v>
      </c>
      <c r="BE1389" s="37" t="s">
        <v>101</v>
      </c>
      <c r="BF1389" s="37" t="s">
        <v>101</v>
      </c>
      <c r="BG1389" s="37" t="s">
        <v>101</v>
      </c>
      <c r="BH1389" s="37" t="s">
        <v>101</v>
      </c>
      <c r="BI1389" s="37" t="s">
        <v>101</v>
      </c>
      <c r="BJ1389" s="37" t="s">
        <v>101</v>
      </c>
      <c r="BK1389" s="37" t="s">
        <v>101</v>
      </c>
      <c r="BL1389" s="37" t="s">
        <v>101</v>
      </c>
      <c r="BM1389" s="37" t="s">
        <v>101</v>
      </c>
    </row>
    <row r="1390" spans="27:65" x14ac:dyDescent="0.3">
      <c r="AA1390" s="24" t="s">
        <v>786</v>
      </c>
      <c r="AB1390" s="25">
        <v>37100</v>
      </c>
      <c r="AC1390" s="25">
        <v>96600</v>
      </c>
      <c r="AD1390" s="26">
        <v>38.4</v>
      </c>
      <c r="AE1390" s="26">
        <v>3.3</v>
      </c>
      <c r="AF1390" s="25">
        <v>12300</v>
      </c>
      <c r="AG1390" s="25">
        <v>96600</v>
      </c>
      <c r="AH1390" s="26">
        <v>12.7</v>
      </c>
      <c r="AI1390" s="26">
        <v>2.2999999999999998</v>
      </c>
      <c r="AJ1390" s="25">
        <v>70400</v>
      </c>
      <c r="AK1390" s="25">
        <v>96600</v>
      </c>
      <c r="AL1390" s="26">
        <v>72.900000000000006</v>
      </c>
      <c r="AM1390" s="26">
        <v>3</v>
      </c>
      <c r="BA1390" s="36" t="s">
        <v>806</v>
      </c>
      <c r="BB1390" s="37" t="s">
        <v>101</v>
      </c>
      <c r="BC1390" s="37" t="s">
        <v>101</v>
      </c>
      <c r="BD1390" s="37" t="s">
        <v>101</v>
      </c>
      <c r="BE1390" s="37" t="s">
        <v>101</v>
      </c>
      <c r="BF1390" s="37" t="s">
        <v>101</v>
      </c>
      <c r="BG1390" s="37" t="s">
        <v>101</v>
      </c>
      <c r="BH1390" s="37" t="s">
        <v>101</v>
      </c>
      <c r="BI1390" s="37" t="s">
        <v>101</v>
      </c>
      <c r="BJ1390" s="37" t="s">
        <v>101</v>
      </c>
      <c r="BK1390" s="37" t="s">
        <v>101</v>
      </c>
      <c r="BL1390" s="37" t="s">
        <v>101</v>
      </c>
      <c r="BM1390" s="37" t="s">
        <v>101</v>
      </c>
    </row>
    <row r="1391" spans="27:65" x14ac:dyDescent="0.3">
      <c r="AA1391" s="24" t="s">
        <v>787</v>
      </c>
      <c r="AB1391" s="25">
        <v>27600</v>
      </c>
      <c r="AC1391" s="25">
        <v>75500</v>
      </c>
      <c r="AD1391" s="26">
        <v>36.5</v>
      </c>
      <c r="AE1391" s="26">
        <v>3.4</v>
      </c>
      <c r="AF1391" s="25">
        <v>9500</v>
      </c>
      <c r="AG1391" s="25">
        <v>75500</v>
      </c>
      <c r="AH1391" s="26">
        <v>12.6</v>
      </c>
      <c r="AI1391" s="26">
        <v>2.4</v>
      </c>
      <c r="AJ1391" s="25">
        <v>55800</v>
      </c>
      <c r="AK1391" s="25">
        <v>75500</v>
      </c>
      <c r="AL1391" s="26">
        <v>73.900000000000006</v>
      </c>
      <c r="AM1391" s="26">
        <v>3.1</v>
      </c>
      <c r="BA1391" s="36" t="s">
        <v>807</v>
      </c>
      <c r="BB1391" s="37" t="s">
        <v>101</v>
      </c>
      <c r="BC1391" s="37" t="s">
        <v>101</v>
      </c>
      <c r="BD1391" s="37" t="s">
        <v>101</v>
      </c>
      <c r="BE1391" s="37" t="s">
        <v>101</v>
      </c>
      <c r="BF1391" s="37" t="s">
        <v>101</v>
      </c>
      <c r="BG1391" s="37" t="s">
        <v>101</v>
      </c>
      <c r="BH1391" s="37" t="s">
        <v>101</v>
      </c>
      <c r="BI1391" s="37" t="s">
        <v>101</v>
      </c>
      <c r="BJ1391" s="37" t="s">
        <v>101</v>
      </c>
      <c r="BK1391" s="37" t="s">
        <v>101</v>
      </c>
      <c r="BL1391" s="37" t="s">
        <v>101</v>
      </c>
      <c r="BM1391" s="37" t="s">
        <v>101</v>
      </c>
    </row>
    <row r="1392" spans="27:65" x14ac:dyDescent="0.3">
      <c r="AA1392" s="24" t="s">
        <v>788</v>
      </c>
      <c r="AB1392" s="25">
        <v>36100</v>
      </c>
      <c r="AC1392" s="25">
        <v>64800</v>
      </c>
      <c r="AD1392" s="26">
        <v>55.8</v>
      </c>
      <c r="AE1392" s="26">
        <v>3.4</v>
      </c>
      <c r="AF1392" s="25">
        <v>3000</v>
      </c>
      <c r="AG1392" s="25">
        <v>64800</v>
      </c>
      <c r="AH1392" s="26">
        <v>4.7</v>
      </c>
      <c r="AI1392" s="26">
        <v>1.5</v>
      </c>
      <c r="AJ1392" s="25">
        <v>55600</v>
      </c>
      <c r="AK1392" s="25">
        <v>64800</v>
      </c>
      <c r="AL1392" s="26">
        <v>85.9</v>
      </c>
      <c r="AM1392" s="26">
        <v>2.4</v>
      </c>
      <c r="BA1392" s="36" t="s">
        <v>808</v>
      </c>
      <c r="BB1392" s="37" t="s">
        <v>101</v>
      </c>
      <c r="BC1392" s="37" t="s">
        <v>101</v>
      </c>
      <c r="BD1392" s="37" t="s">
        <v>101</v>
      </c>
      <c r="BE1392" s="37" t="s">
        <v>101</v>
      </c>
      <c r="BF1392" s="37" t="s">
        <v>101</v>
      </c>
      <c r="BG1392" s="37" t="s">
        <v>101</v>
      </c>
      <c r="BH1392" s="37" t="s">
        <v>101</v>
      </c>
      <c r="BI1392" s="37" t="s">
        <v>101</v>
      </c>
      <c r="BJ1392" s="37" t="s">
        <v>101</v>
      </c>
      <c r="BK1392" s="37" t="s">
        <v>101</v>
      </c>
      <c r="BL1392" s="37" t="s">
        <v>101</v>
      </c>
      <c r="BM1392" s="37" t="s">
        <v>101</v>
      </c>
    </row>
    <row r="1393" spans="27:65" x14ac:dyDescent="0.3">
      <c r="AA1393" s="24" t="s">
        <v>789</v>
      </c>
      <c r="AB1393" s="25">
        <v>29400</v>
      </c>
      <c r="AC1393" s="25">
        <v>63800</v>
      </c>
      <c r="AD1393" s="26">
        <v>46.1</v>
      </c>
      <c r="AE1393" s="26">
        <v>3.8</v>
      </c>
      <c r="AF1393" s="25">
        <v>4000</v>
      </c>
      <c r="AG1393" s="25">
        <v>63800</v>
      </c>
      <c r="AH1393" s="26">
        <v>6.3</v>
      </c>
      <c r="AI1393" s="26">
        <v>1.8</v>
      </c>
      <c r="AJ1393" s="25">
        <v>51500</v>
      </c>
      <c r="AK1393" s="25">
        <v>63800</v>
      </c>
      <c r="AL1393" s="26">
        <v>80.7</v>
      </c>
      <c r="AM1393" s="26">
        <v>3</v>
      </c>
      <c r="BA1393" s="36" t="s">
        <v>809</v>
      </c>
      <c r="BB1393" s="37" t="s">
        <v>101</v>
      </c>
      <c r="BC1393" s="37" t="s">
        <v>101</v>
      </c>
      <c r="BD1393" s="37" t="s">
        <v>101</v>
      </c>
      <c r="BE1393" s="37" t="s">
        <v>101</v>
      </c>
      <c r="BF1393" s="37" t="s">
        <v>101</v>
      </c>
      <c r="BG1393" s="37" t="s">
        <v>101</v>
      </c>
      <c r="BH1393" s="37" t="s">
        <v>101</v>
      </c>
      <c r="BI1393" s="37" t="s">
        <v>101</v>
      </c>
      <c r="BJ1393" s="37" t="s">
        <v>101</v>
      </c>
      <c r="BK1393" s="37" t="s">
        <v>101</v>
      </c>
      <c r="BL1393" s="37" t="s">
        <v>101</v>
      </c>
      <c r="BM1393" s="37" t="s">
        <v>101</v>
      </c>
    </row>
    <row r="1394" spans="27:65" x14ac:dyDescent="0.3">
      <c r="AA1394" s="24" t="s">
        <v>790</v>
      </c>
      <c r="AB1394" s="25">
        <v>31500</v>
      </c>
      <c r="AC1394" s="25">
        <v>57100</v>
      </c>
      <c r="AD1394" s="26">
        <v>55.2</v>
      </c>
      <c r="AE1394" s="26">
        <v>4</v>
      </c>
      <c r="AF1394" s="25">
        <v>3100</v>
      </c>
      <c r="AG1394" s="25">
        <v>57100</v>
      </c>
      <c r="AH1394" s="26">
        <v>5.4</v>
      </c>
      <c r="AI1394" s="26">
        <v>1.8</v>
      </c>
      <c r="AJ1394" s="25">
        <v>48300</v>
      </c>
      <c r="AK1394" s="25">
        <v>57100</v>
      </c>
      <c r="AL1394" s="26">
        <v>84.6</v>
      </c>
      <c r="AM1394" s="26">
        <v>2.9</v>
      </c>
      <c r="BA1394" s="36" t="s">
        <v>810</v>
      </c>
      <c r="BB1394" s="37" t="s">
        <v>101</v>
      </c>
      <c r="BC1394" s="37" t="s">
        <v>101</v>
      </c>
      <c r="BD1394" s="37" t="s">
        <v>101</v>
      </c>
      <c r="BE1394" s="37" t="s">
        <v>101</v>
      </c>
      <c r="BF1394" s="37" t="s">
        <v>101</v>
      </c>
      <c r="BG1394" s="37" t="s">
        <v>101</v>
      </c>
      <c r="BH1394" s="37" t="s">
        <v>101</v>
      </c>
      <c r="BI1394" s="37" t="s">
        <v>101</v>
      </c>
      <c r="BJ1394" s="37" t="s">
        <v>101</v>
      </c>
      <c r="BK1394" s="37" t="s">
        <v>101</v>
      </c>
      <c r="BL1394" s="37" t="s">
        <v>101</v>
      </c>
      <c r="BM1394" s="37" t="s">
        <v>101</v>
      </c>
    </row>
    <row r="1395" spans="27:65" x14ac:dyDescent="0.3">
      <c r="AA1395" s="24" t="s">
        <v>791</v>
      </c>
      <c r="AB1395" s="25">
        <v>199400</v>
      </c>
      <c r="AC1395" s="25">
        <v>345200</v>
      </c>
      <c r="AD1395" s="26">
        <v>57.8</v>
      </c>
      <c r="AE1395" s="26">
        <v>4</v>
      </c>
      <c r="AF1395" s="25">
        <v>11000</v>
      </c>
      <c r="AG1395" s="25">
        <v>345200</v>
      </c>
      <c r="AH1395" s="26">
        <v>3.2</v>
      </c>
      <c r="AI1395" s="26">
        <v>1.4</v>
      </c>
      <c r="AJ1395" s="25">
        <v>284900</v>
      </c>
      <c r="AK1395" s="25">
        <v>345200</v>
      </c>
      <c r="AL1395" s="26">
        <v>82.5</v>
      </c>
      <c r="AM1395" s="26">
        <v>3</v>
      </c>
      <c r="BA1395" s="36" t="s">
        <v>811</v>
      </c>
      <c r="BB1395" s="37" t="s">
        <v>101</v>
      </c>
      <c r="BC1395" s="37" t="s">
        <v>101</v>
      </c>
      <c r="BD1395" s="37" t="s">
        <v>101</v>
      </c>
      <c r="BE1395" s="37" t="s">
        <v>101</v>
      </c>
      <c r="BF1395" s="37" t="s">
        <v>101</v>
      </c>
      <c r="BG1395" s="37" t="s">
        <v>101</v>
      </c>
      <c r="BH1395" s="37" t="s">
        <v>101</v>
      </c>
      <c r="BI1395" s="37" t="s">
        <v>101</v>
      </c>
      <c r="BJ1395" s="37" t="s">
        <v>101</v>
      </c>
      <c r="BK1395" s="37" t="s">
        <v>101</v>
      </c>
      <c r="BL1395" s="37" t="s">
        <v>101</v>
      </c>
      <c r="BM1395" s="37" t="s">
        <v>101</v>
      </c>
    </row>
    <row r="1396" spans="27:65" x14ac:dyDescent="0.3">
      <c r="AA1396" s="24" t="s">
        <v>792</v>
      </c>
      <c r="AB1396" s="25">
        <v>6900</v>
      </c>
      <c r="AC1396" s="25">
        <v>15400</v>
      </c>
      <c r="AD1396" s="26">
        <v>44.6</v>
      </c>
      <c r="AE1396" s="26">
        <v>5.3</v>
      </c>
      <c r="AF1396" s="25">
        <v>1000</v>
      </c>
      <c r="AG1396" s="25">
        <v>15400</v>
      </c>
      <c r="AH1396" s="26">
        <v>6.7</v>
      </c>
      <c r="AI1396" s="26">
        <v>2.7</v>
      </c>
      <c r="AJ1396" s="25">
        <v>12500</v>
      </c>
      <c r="AK1396" s="25">
        <v>15400</v>
      </c>
      <c r="AL1396" s="26">
        <v>81</v>
      </c>
      <c r="AM1396" s="26">
        <v>4.2</v>
      </c>
      <c r="BA1396" s="36" t="s">
        <v>610</v>
      </c>
      <c r="BB1396" s="37" t="s">
        <v>101</v>
      </c>
      <c r="BC1396" s="37" t="s">
        <v>101</v>
      </c>
      <c r="BD1396" s="37" t="s">
        <v>101</v>
      </c>
      <c r="BE1396" s="37" t="s">
        <v>101</v>
      </c>
      <c r="BF1396" s="37" t="s">
        <v>101</v>
      </c>
      <c r="BG1396" s="37" t="s">
        <v>101</v>
      </c>
      <c r="BH1396" s="37" t="s">
        <v>101</v>
      </c>
      <c r="BI1396" s="37" t="s">
        <v>101</v>
      </c>
      <c r="BJ1396" s="37" t="s">
        <v>101</v>
      </c>
      <c r="BK1396" s="37" t="s">
        <v>101</v>
      </c>
      <c r="BL1396" s="37" t="s">
        <v>101</v>
      </c>
      <c r="BM1396" s="37" t="s">
        <v>101</v>
      </c>
    </row>
    <row r="1397" spans="27:65" x14ac:dyDescent="0.3">
      <c r="AA1397" s="24" t="s">
        <v>793</v>
      </c>
      <c r="AB1397" s="25">
        <v>36500</v>
      </c>
      <c r="AC1397" s="25">
        <v>100300</v>
      </c>
      <c r="AD1397" s="26">
        <v>36.299999999999997</v>
      </c>
      <c r="AE1397" s="26">
        <v>3.4</v>
      </c>
      <c r="AF1397" s="25">
        <v>9900</v>
      </c>
      <c r="AG1397" s="25">
        <v>100300</v>
      </c>
      <c r="AH1397" s="26">
        <v>9.9</v>
      </c>
      <c r="AI1397" s="26">
        <v>2.1</v>
      </c>
      <c r="AJ1397" s="25">
        <v>71400</v>
      </c>
      <c r="AK1397" s="25">
        <v>100300</v>
      </c>
      <c r="AL1397" s="26">
        <v>71.2</v>
      </c>
      <c r="AM1397" s="26">
        <v>3.2</v>
      </c>
      <c r="BA1397" s="36" t="s">
        <v>611</v>
      </c>
      <c r="BB1397" s="37" t="s">
        <v>101</v>
      </c>
      <c r="BC1397" s="37" t="s">
        <v>101</v>
      </c>
      <c r="BD1397" s="37" t="s">
        <v>101</v>
      </c>
      <c r="BE1397" s="37" t="s">
        <v>101</v>
      </c>
      <c r="BF1397" s="37" t="s">
        <v>101</v>
      </c>
      <c r="BG1397" s="37" t="s">
        <v>101</v>
      </c>
      <c r="BH1397" s="37" t="s">
        <v>101</v>
      </c>
      <c r="BI1397" s="37" t="s">
        <v>101</v>
      </c>
      <c r="BJ1397" s="37" t="s">
        <v>101</v>
      </c>
      <c r="BK1397" s="37" t="s">
        <v>101</v>
      </c>
      <c r="BL1397" s="37" t="s">
        <v>101</v>
      </c>
      <c r="BM1397" s="37" t="s">
        <v>101</v>
      </c>
    </row>
    <row r="1398" spans="27:65" x14ac:dyDescent="0.3">
      <c r="AA1398" s="24" t="s">
        <v>794</v>
      </c>
      <c r="AB1398" s="25">
        <v>101400</v>
      </c>
      <c r="AC1398" s="25">
        <v>225500</v>
      </c>
      <c r="AD1398" s="26">
        <v>45</v>
      </c>
      <c r="AE1398" s="26">
        <v>4</v>
      </c>
      <c r="AF1398" s="25">
        <v>16500</v>
      </c>
      <c r="AG1398" s="25">
        <v>225500</v>
      </c>
      <c r="AH1398" s="26">
        <v>7.3</v>
      </c>
      <c r="AI1398" s="26">
        <v>2.1</v>
      </c>
      <c r="AJ1398" s="25">
        <v>175300</v>
      </c>
      <c r="AK1398" s="25">
        <v>225500</v>
      </c>
      <c r="AL1398" s="26">
        <v>77.7</v>
      </c>
      <c r="AM1398" s="26">
        <v>3.3</v>
      </c>
      <c r="BA1398" s="36" t="s">
        <v>612</v>
      </c>
      <c r="BB1398" s="37" t="s">
        <v>101</v>
      </c>
      <c r="BC1398" s="37" t="s">
        <v>101</v>
      </c>
      <c r="BD1398" s="37" t="s">
        <v>101</v>
      </c>
      <c r="BE1398" s="37" t="s">
        <v>101</v>
      </c>
      <c r="BF1398" s="37" t="s">
        <v>101</v>
      </c>
      <c r="BG1398" s="37" t="s">
        <v>101</v>
      </c>
      <c r="BH1398" s="37" t="s">
        <v>101</v>
      </c>
      <c r="BI1398" s="37" t="s">
        <v>101</v>
      </c>
      <c r="BJ1398" s="37" t="s">
        <v>101</v>
      </c>
      <c r="BK1398" s="37" t="s">
        <v>101</v>
      </c>
      <c r="BL1398" s="37" t="s">
        <v>101</v>
      </c>
      <c r="BM1398" s="37" t="s">
        <v>101</v>
      </c>
    </row>
    <row r="1399" spans="27:65" x14ac:dyDescent="0.3">
      <c r="AA1399" s="24" t="s">
        <v>795</v>
      </c>
      <c r="AB1399" s="25">
        <v>191900</v>
      </c>
      <c r="AC1399" s="25">
        <v>414500</v>
      </c>
      <c r="AD1399" s="26">
        <v>46.3</v>
      </c>
      <c r="AE1399" s="26">
        <v>3.3</v>
      </c>
      <c r="AF1399" s="25">
        <v>51600</v>
      </c>
      <c r="AG1399" s="25">
        <v>414500</v>
      </c>
      <c r="AH1399" s="26">
        <v>12.4</v>
      </c>
      <c r="AI1399" s="26">
        <v>2.2000000000000002</v>
      </c>
      <c r="AJ1399" s="25">
        <v>302900</v>
      </c>
      <c r="AK1399" s="25">
        <v>414500</v>
      </c>
      <c r="AL1399" s="26">
        <v>73.099999999999994</v>
      </c>
      <c r="AM1399" s="26">
        <v>2.9</v>
      </c>
      <c r="BA1399" s="36" t="s">
        <v>613</v>
      </c>
      <c r="BB1399" s="37" t="s">
        <v>101</v>
      </c>
      <c r="BC1399" s="37" t="s">
        <v>101</v>
      </c>
      <c r="BD1399" s="37" t="s">
        <v>101</v>
      </c>
      <c r="BE1399" s="37" t="s">
        <v>101</v>
      </c>
      <c r="BF1399" s="37" t="s">
        <v>101</v>
      </c>
      <c r="BG1399" s="37" t="s">
        <v>101</v>
      </c>
      <c r="BH1399" s="37" t="s">
        <v>101</v>
      </c>
      <c r="BI1399" s="37" t="s">
        <v>101</v>
      </c>
      <c r="BJ1399" s="37" t="s">
        <v>101</v>
      </c>
      <c r="BK1399" s="37" t="s">
        <v>101</v>
      </c>
      <c r="BL1399" s="37" t="s">
        <v>101</v>
      </c>
      <c r="BM1399" s="37" t="s">
        <v>101</v>
      </c>
    </row>
    <row r="1400" spans="27:65" x14ac:dyDescent="0.3">
      <c r="AA1400" s="24" t="s">
        <v>796</v>
      </c>
      <c r="AB1400" s="25">
        <v>62200</v>
      </c>
      <c r="AC1400" s="25">
        <v>140200</v>
      </c>
      <c r="AD1400" s="26">
        <v>44.4</v>
      </c>
      <c r="AE1400" s="26">
        <v>3.9</v>
      </c>
      <c r="AF1400" s="25">
        <v>8800</v>
      </c>
      <c r="AG1400" s="25">
        <v>140200</v>
      </c>
      <c r="AH1400" s="26">
        <v>6.3</v>
      </c>
      <c r="AI1400" s="26">
        <v>1.9</v>
      </c>
      <c r="AJ1400" s="25">
        <v>109200</v>
      </c>
      <c r="AK1400" s="25">
        <v>140200</v>
      </c>
      <c r="AL1400" s="26">
        <v>77.900000000000006</v>
      </c>
      <c r="AM1400" s="26">
        <v>3.3</v>
      </c>
      <c r="BA1400" s="36" t="s">
        <v>614</v>
      </c>
      <c r="BB1400" s="37" t="s">
        <v>101</v>
      </c>
      <c r="BC1400" s="37" t="s">
        <v>101</v>
      </c>
      <c r="BD1400" s="37" t="s">
        <v>101</v>
      </c>
      <c r="BE1400" s="37" t="s">
        <v>101</v>
      </c>
      <c r="BF1400" s="37" t="s">
        <v>101</v>
      </c>
      <c r="BG1400" s="37" t="s">
        <v>101</v>
      </c>
      <c r="BH1400" s="37" t="s">
        <v>101</v>
      </c>
      <c r="BI1400" s="37" t="s">
        <v>101</v>
      </c>
      <c r="BJ1400" s="37" t="s">
        <v>101</v>
      </c>
      <c r="BK1400" s="37" t="s">
        <v>101</v>
      </c>
      <c r="BL1400" s="37" t="s">
        <v>101</v>
      </c>
      <c r="BM1400" s="37" t="s">
        <v>101</v>
      </c>
    </row>
    <row r="1401" spans="27:65" x14ac:dyDescent="0.3">
      <c r="AA1401" s="24" t="s">
        <v>797</v>
      </c>
      <c r="AB1401" s="25">
        <v>18500</v>
      </c>
      <c r="AC1401" s="25">
        <v>48500</v>
      </c>
      <c r="AD1401" s="26">
        <v>38.299999999999997</v>
      </c>
      <c r="AE1401" s="26">
        <v>3.7</v>
      </c>
      <c r="AF1401" s="25">
        <v>5900</v>
      </c>
      <c r="AG1401" s="25">
        <v>48500</v>
      </c>
      <c r="AH1401" s="26">
        <v>12.2</v>
      </c>
      <c r="AI1401" s="26">
        <v>2.5</v>
      </c>
      <c r="AJ1401" s="25">
        <v>35700</v>
      </c>
      <c r="AK1401" s="25">
        <v>48500</v>
      </c>
      <c r="AL1401" s="26">
        <v>73.7</v>
      </c>
      <c r="AM1401" s="26">
        <v>3.3</v>
      </c>
      <c r="BA1401" s="36" t="s">
        <v>615</v>
      </c>
      <c r="BB1401" s="37" t="s">
        <v>101</v>
      </c>
      <c r="BC1401" s="37" t="s">
        <v>101</v>
      </c>
      <c r="BD1401" s="37" t="s">
        <v>101</v>
      </c>
      <c r="BE1401" s="37" t="s">
        <v>101</v>
      </c>
      <c r="BF1401" s="37" t="s">
        <v>101</v>
      </c>
      <c r="BG1401" s="37" t="s">
        <v>101</v>
      </c>
      <c r="BH1401" s="37" t="s">
        <v>101</v>
      </c>
      <c r="BI1401" s="37" t="s">
        <v>101</v>
      </c>
      <c r="BJ1401" s="37" t="s">
        <v>101</v>
      </c>
      <c r="BK1401" s="37" t="s">
        <v>101</v>
      </c>
      <c r="BL1401" s="37" t="s">
        <v>101</v>
      </c>
      <c r="BM1401" s="37" t="s">
        <v>101</v>
      </c>
    </row>
    <row r="1402" spans="27:65" x14ac:dyDescent="0.3">
      <c r="AA1402" s="24" t="s">
        <v>798</v>
      </c>
      <c r="AB1402" s="25">
        <v>22800</v>
      </c>
      <c r="AC1402" s="25">
        <v>54500</v>
      </c>
      <c r="AD1402" s="26">
        <v>41.8</v>
      </c>
      <c r="AE1402" s="26">
        <v>4.2</v>
      </c>
      <c r="AF1402" s="25">
        <v>4000</v>
      </c>
      <c r="AG1402" s="25">
        <v>54500</v>
      </c>
      <c r="AH1402" s="26">
        <v>7.3</v>
      </c>
      <c r="AI1402" s="26">
        <v>2.2000000000000002</v>
      </c>
      <c r="AJ1402" s="25">
        <v>42400</v>
      </c>
      <c r="AK1402" s="25">
        <v>54500</v>
      </c>
      <c r="AL1402" s="26">
        <v>77.8</v>
      </c>
      <c r="AM1402" s="26">
        <v>3.5</v>
      </c>
      <c r="BA1402" s="36" t="s">
        <v>616</v>
      </c>
      <c r="BB1402" s="37" t="s">
        <v>101</v>
      </c>
      <c r="BC1402" s="37" t="s">
        <v>101</v>
      </c>
      <c r="BD1402" s="37" t="s">
        <v>101</v>
      </c>
      <c r="BE1402" s="37" t="s">
        <v>101</v>
      </c>
      <c r="BF1402" s="37" t="s">
        <v>101</v>
      </c>
      <c r="BG1402" s="37" t="s">
        <v>101</v>
      </c>
      <c r="BH1402" s="37" t="s">
        <v>101</v>
      </c>
      <c r="BI1402" s="37" t="s">
        <v>101</v>
      </c>
      <c r="BJ1402" s="37" t="s">
        <v>101</v>
      </c>
      <c r="BK1402" s="37" t="s">
        <v>101</v>
      </c>
      <c r="BL1402" s="37" t="s">
        <v>101</v>
      </c>
      <c r="BM1402" s="37" t="s">
        <v>101</v>
      </c>
    </row>
    <row r="1403" spans="27:65" x14ac:dyDescent="0.3">
      <c r="AA1403" s="24" t="s">
        <v>799</v>
      </c>
      <c r="AB1403" s="25">
        <v>20600</v>
      </c>
      <c r="AC1403" s="25">
        <v>57700</v>
      </c>
      <c r="AD1403" s="26">
        <v>35.700000000000003</v>
      </c>
      <c r="AE1403" s="26">
        <v>3.5</v>
      </c>
      <c r="AF1403" s="25">
        <v>5900</v>
      </c>
      <c r="AG1403" s="25">
        <v>57700</v>
      </c>
      <c r="AH1403" s="26">
        <v>10.199999999999999</v>
      </c>
      <c r="AI1403" s="26">
        <v>2.2000000000000002</v>
      </c>
      <c r="AJ1403" s="25">
        <v>42900</v>
      </c>
      <c r="AK1403" s="25">
        <v>57700</v>
      </c>
      <c r="AL1403" s="26">
        <v>74.400000000000006</v>
      </c>
      <c r="AM1403" s="26">
        <v>3.2</v>
      </c>
      <c r="BA1403" s="36" t="s">
        <v>617</v>
      </c>
      <c r="BB1403" s="37" t="s">
        <v>101</v>
      </c>
      <c r="BC1403" s="37" t="s">
        <v>101</v>
      </c>
      <c r="BD1403" s="37" t="s">
        <v>101</v>
      </c>
      <c r="BE1403" s="37" t="s">
        <v>101</v>
      </c>
      <c r="BF1403" s="37" t="s">
        <v>101</v>
      </c>
      <c r="BG1403" s="37" t="s">
        <v>101</v>
      </c>
      <c r="BH1403" s="37" t="s">
        <v>101</v>
      </c>
      <c r="BI1403" s="37" t="s">
        <v>101</v>
      </c>
      <c r="BJ1403" s="37" t="s">
        <v>101</v>
      </c>
      <c r="BK1403" s="37" t="s">
        <v>101</v>
      </c>
      <c r="BL1403" s="37" t="s">
        <v>101</v>
      </c>
      <c r="BM1403" s="37" t="s">
        <v>101</v>
      </c>
    </row>
    <row r="1404" spans="27:65" x14ac:dyDescent="0.3">
      <c r="AA1404" s="24" t="s">
        <v>800</v>
      </c>
      <c r="AB1404" s="25">
        <v>30200</v>
      </c>
      <c r="AC1404" s="25">
        <v>80800</v>
      </c>
      <c r="AD1404" s="26">
        <v>37.4</v>
      </c>
      <c r="AE1404" s="26">
        <v>3.4</v>
      </c>
      <c r="AF1404" s="25">
        <v>9000</v>
      </c>
      <c r="AG1404" s="25">
        <v>80800</v>
      </c>
      <c r="AH1404" s="26">
        <v>11.1</v>
      </c>
      <c r="AI1404" s="26">
        <v>2.2000000000000002</v>
      </c>
      <c r="AJ1404" s="25">
        <v>59400</v>
      </c>
      <c r="AK1404" s="25">
        <v>80800</v>
      </c>
      <c r="AL1404" s="26">
        <v>73.5</v>
      </c>
      <c r="AM1404" s="26">
        <v>3.1</v>
      </c>
      <c r="BA1404" s="36" t="s">
        <v>618</v>
      </c>
      <c r="BB1404" s="37" t="s">
        <v>101</v>
      </c>
      <c r="BC1404" s="37" t="s">
        <v>101</v>
      </c>
      <c r="BD1404" s="37" t="s">
        <v>101</v>
      </c>
      <c r="BE1404" s="37" t="s">
        <v>101</v>
      </c>
      <c r="BF1404" s="37" t="s">
        <v>101</v>
      </c>
      <c r="BG1404" s="37" t="s">
        <v>101</v>
      </c>
      <c r="BH1404" s="37" t="s">
        <v>101</v>
      </c>
      <c r="BI1404" s="37" t="s">
        <v>101</v>
      </c>
      <c r="BJ1404" s="37" t="s">
        <v>101</v>
      </c>
      <c r="BK1404" s="37" t="s">
        <v>101</v>
      </c>
      <c r="BL1404" s="37" t="s">
        <v>101</v>
      </c>
      <c r="BM1404" s="37" t="s">
        <v>101</v>
      </c>
    </row>
    <row r="1405" spans="27:65" x14ac:dyDescent="0.3">
      <c r="AA1405" s="24" t="s">
        <v>801</v>
      </c>
      <c r="AB1405" s="25">
        <v>74300</v>
      </c>
      <c r="AC1405" s="25">
        <v>215700</v>
      </c>
      <c r="AD1405" s="26">
        <v>34.4</v>
      </c>
      <c r="AE1405" s="26">
        <v>3.4</v>
      </c>
      <c r="AF1405" s="25">
        <v>29400</v>
      </c>
      <c r="AG1405" s="25">
        <v>215700</v>
      </c>
      <c r="AH1405" s="26">
        <v>13.6</v>
      </c>
      <c r="AI1405" s="26">
        <v>2.5</v>
      </c>
      <c r="AJ1405" s="25">
        <v>148100</v>
      </c>
      <c r="AK1405" s="25">
        <v>215700</v>
      </c>
      <c r="AL1405" s="26">
        <v>68.7</v>
      </c>
      <c r="AM1405" s="26">
        <v>3.4</v>
      </c>
      <c r="BA1405" s="36" t="s">
        <v>619</v>
      </c>
      <c r="BB1405" s="37" t="s">
        <v>101</v>
      </c>
      <c r="BC1405" s="37" t="s">
        <v>101</v>
      </c>
      <c r="BD1405" s="37" t="s">
        <v>101</v>
      </c>
      <c r="BE1405" s="37" t="s">
        <v>101</v>
      </c>
      <c r="BF1405" s="37" t="s">
        <v>101</v>
      </c>
      <c r="BG1405" s="37" t="s">
        <v>101</v>
      </c>
      <c r="BH1405" s="37" t="s">
        <v>101</v>
      </c>
      <c r="BI1405" s="37" t="s">
        <v>101</v>
      </c>
      <c r="BJ1405" s="37" t="s">
        <v>101</v>
      </c>
      <c r="BK1405" s="37" t="s">
        <v>101</v>
      </c>
      <c r="BL1405" s="37" t="s">
        <v>101</v>
      </c>
      <c r="BM1405" s="37" t="s">
        <v>101</v>
      </c>
    </row>
    <row r="1406" spans="27:65" x14ac:dyDescent="0.3">
      <c r="AA1406" s="24" t="s">
        <v>802</v>
      </c>
      <c r="AB1406" s="25">
        <v>4400</v>
      </c>
      <c r="AC1406" s="25">
        <v>12900</v>
      </c>
      <c r="AD1406" s="26">
        <v>33.799999999999997</v>
      </c>
      <c r="AE1406" s="26">
        <v>7.7</v>
      </c>
      <c r="AF1406" s="25">
        <v>800</v>
      </c>
      <c r="AG1406" s="25">
        <v>12900</v>
      </c>
      <c r="AH1406" s="26">
        <v>6.5</v>
      </c>
      <c r="AI1406" s="25" t="s">
        <v>100</v>
      </c>
      <c r="AJ1406" s="25">
        <v>9400</v>
      </c>
      <c r="AK1406" s="25">
        <v>12900</v>
      </c>
      <c r="AL1406" s="26">
        <v>72.7</v>
      </c>
      <c r="AM1406" s="26">
        <v>7.3</v>
      </c>
      <c r="BA1406" s="36" t="s">
        <v>620</v>
      </c>
      <c r="BB1406" s="37" t="s">
        <v>101</v>
      </c>
      <c r="BC1406" s="37" t="s">
        <v>101</v>
      </c>
      <c r="BD1406" s="37" t="s">
        <v>101</v>
      </c>
      <c r="BE1406" s="37" t="s">
        <v>101</v>
      </c>
      <c r="BF1406" s="37" t="s">
        <v>101</v>
      </c>
      <c r="BG1406" s="37" t="s">
        <v>101</v>
      </c>
      <c r="BH1406" s="37" t="s">
        <v>101</v>
      </c>
      <c r="BI1406" s="37" t="s">
        <v>101</v>
      </c>
      <c r="BJ1406" s="37" t="s">
        <v>101</v>
      </c>
      <c r="BK1406" s="37" t="s">
        <v>101</v>
      </c>
      <c r="BL1406" s="37" t="s">
        <v>101</v>
      </c>
      <c r="BM1406" s="37" t="s">
        <v>101</v>
      </c>
    </row>
    <row r="1407" spans="27:65" x14ac:dyDescent="0.3">
      <c r="AA1407" s="24" t="s">
        <v>803</v>
      </c>
      <c r="AB1407" s="25">
        <v>41900</v>
      </c>
      <c r="AC1407" s="25">
        <v>88300</v>
      </c>
      <c r="AD1407" s="26">
        <v>47.4</v>
      </c>
      <c r="AE1407" s="26">
        <v>3.9</v>
      </c>
      <c r="AF1407" s="25">
        <v>4000</v>
      </c>
      <c r="AG1407" s="25">
        <v>88300</v>
      </c>
      <c r="AH1407" s="26">
        <v>4.5999999999999996</v>
      </c>
      <c r="AI1407" s="26">
        <v>1.6</v>
      </c>
      <c r="AJ1407" s="25">
        <v>71700</v>
      </c>
      <c r="AK1407" s="25">
        <v>88300</v>
      </c>
      <c r="AL1407" s="26">
        <v>81.2</v>
      </c>
      <c r="AM1407" s="26">
        <v>3</v>
      </c>
      <c r="BA1407" s="36" t="s">
        <v>621</v>
      </c>
      <c r="BB1407" s="37" t="s">
        <v>101</v>
      </c>
      <c r="BC1407" s="37" t="s">
        <v>101</v>
      </c>
      <c r="BD1407" s="37" t="s">
        <v>101</v>
      </c>
      <c r="BE1407" s="37" t="s">
        <v>101</v>
      </c>
      <c r="BF1407" s="37" t="s">
        <v>101</v>
      </c>
      <c r="BG1407" s="37" t="s">
        <v>101</v>
      </c>
      <c r="BH1407" s="37" t="s">
        <v>101</v>
      </c>
      <c r="BI1407" s="37" t="s">
        <v>101</v>
      </c>
      <c r="BJ1407" s="37" t="s">
        <v>101</v>
      </c>
      <c r="BK1407" s="37" t="s">
        <v>101</v>
      </c>
      <c r="BL1407" s="37" t="s">
        <v>101</v>
      </c>
      <c r="BM1407" s="37" t="s">
        <v>101</v>
      </c>
    </row>
    <row r="1408" spans="27:65" x14ac:dyDescent="0.3">
      <c r="AA1408" s="24" t="s">
        <v>804</v>
      </c>
      <c r="AB1408" s="25">
        <v>46400</v>
      </c>
      <c r="AC1408" s="25">
        <v>109500</v>
      </c>
      <c r="AD1408" s="26">
        <v>42.4</v>
      </c>
      <c r="AE1408" s="26">
        <v>3.5</v>
      </c>
      <c r="AF1408" s="25">
        <v>9600</v>
      </c>
      <c r="AG1408" s="25">
        <v>109500</v>
      </c>
      <c r="AH1408" s="26">
        <v>8.6999999999999993</v>
      </c>
      <c r="AI1408" s="26">
        <v>2</v>
      </c>
      <c r="AJ1408" s="25">
        <v>86300</v>
      </c>
      <c r="AK1408" s="25">
        <v>109500</v>
      </c>
      <c r="AL1408" s="26">
        <v>78.8</v>
      </c>
      <c r="AM1408" s="26">
        <v>2.9</v>
      </c>
      <c r="BA1408" s="36" t="s">
        <v>622</v>
      </c>
      <c r="BB1408" s="37" t="s">
        <v>101</v>
      </c>
      <c r="BC1408" s="37" t="s">
        <v>101</v>
      </c>
      <c r="BD1408" s="37" t="s">
        <v>101</v>
      </c>
      <c r="BE1408" s="37" t="s">
        <v>101</v>
      </c>
      <c r="BF1408" s="37" t="s">
        <v>101</v>
      </c>
      <c r="BG1408" s="37" t="s">
        <v>101</v>
      </c>
      <c r="BH1408" s="37" t="s">
        <v>101</v>
      </c>
      <c r="BI1408" s="37" t="s">
        <v>101</v>
      </c>
      <c r="BJ1408" s="37" t="s">
        <v>101</v>
      </c>
      <c r="BK1408" s="37" t="s">
        <v>101</v>
      </c>
      <c r="BL1408" s="37" t="s">
        <v>101</v>
      </c>
      <c r="BM1408" s="37" t="s">
        <v>101</v>
      </c>
    </row>
    <row r="1409" spans="27:65" x14ac:dyDescent="0.3">
      <c r="AA1409" s="24" t="s">
        <v>805</v>
      </c>
      <c r="AB1409" s="25">
        <v>26400</v>
      </c>
      <c r="AC1409" s="25">
        <v>66900</v>
      </c>
      <c r="AD1409" s="26">
        <v>39.4</v>
      </c>
      <c r="AE1409" s="26">
        <v>3.7</v>
      </c>
      <c r="AF1409" s="25">
        <v>5300</v>
      </c>
      <c r="AG1409" s="25">
        <v>66900</v>
      </c>
      <c r="AH1409" s="26">
        <v>7.9</v>
      </c>
      <c r="AI1409" s="26">
        <v>2.1</v>
      </c>
      <c r="AJ1409" s="25">
        <v>51800</v>
      </c>
      <c r="AK1409" s="25">
        <v>66900</v>
      </c>
      <c r="AL1409" s="26">
        <v>77.400000000000006</v>
      </c>
      <c r="AM1409" s="26">
        <v>3.2</v>
      </c>
      <c r="BA1409" s="36" t="s">
        <v>623</v>
      </c>
      <c r="BB1409" s="37" t="s">
        <v>101</v>
      </c>
      <c r="BC1409" s="37" t="s">
        <v>101</v>
      </c>
      <c r="BD1409" s="37" t="s">
        <v>101</v>
      </c>
      <c r="BE1409" s="37" t="s">
        <v>101</v>
      </c>
      <c r="BF1409" s="37" t="s">
        <v>101</v>
      </c>
      <c r="BG1409" s="37" t="s">
        <v>101</v>
      </c>
      <c r="BH1409" s="37" t="s">
        <v>101</v>
      </c>
      <c r="BI1409" s="37" t="s">
        <v>101</v>
      </c>
      <c r="BJ1409" s="37" t="s">
        <v>101</v>
      </c>
      <c r="BK1409" s="37" t="s">
        <v>101</v>
      </c>
      <c r="BL1409" s="37" t="s">
        <v>101</v>
      </c>
      <c r="BM1409" s="37" t="s">
        <v>101</v>
      </c>
    </row>
    <row r="1410" spans="27:65" x14ac:dyDescent="0.3">
      <c r="AA1410" s="24" t="s">
        <v>806</v>
      </c>
      <c r="AB1410" s="25">
        <v>5800</v>
      </c>
      <c r="AC1410" s="25">
        <v>14200</v>
      </c>
      <c r="AD1410" s="26">
        <v>40.6</v>
      </c>
      <c r="AE1410" s="26">
        <v>8.9</v>
      </c>
      <c r="AF1410" s="25" t="s">
        <v>608</v>
      </c>
      <c r="AG1410" s="25">
        <v>14200</v>
      </c>
      <c r="AH1410" s="26">
        <v>2</v>
      </c>
      <c r="AI1410" s="25" t="s">
        <v>100</v>
      </c>
      <c r="AJ1410" s="25">
        <v>11500</v>
      </c>
      <c r="AK1410" s="25">
        <v>14200</v>
      </c>
      <c r="AL1410" s="26">
        <v>81.2</v>
      </c>
      <c r="AM1410" s="26">
        <v>7.1</v>
      </c>
      <c r="BA1410" s="36" t="s">
        <v>624</v>
      </c>
      <c r="BB1410" s="37" t="s">
        <v>101</v>
      </c>
      <c r="BC1410" s="37" t="s">
        <v>101</v>
      </c>
      <c r="BD1410" s="37" t="s">
        <v>101</v>
      </c>
      <c r="BE1410" s="37" t="s">
        <v>101</v>
      </c>
      <c r="BF1410" s="37" t="s">
        <v>101</v>
      </c>
      <c r="BG1410" s="37" t="s">
        <v>101</v>
      </c>
      <c r="BH1410" s="37" t="s">
        <v>101</v>
      </c>
      <c r="BI1410" s="37" t="s">
        <v>101</v>
      </c>
      <c r="BJ1410" s="37" t="s">
        <v>101</v>
      </c>
      <c r="BK1410" s="37" t="s">
        <v>101</v>
      </c>
      <c r="BL1410" s="37" t="s">
        <v>101</v>
      </c>
      <c r="BM1410" s="37" t="s">
        <v>101</v>
      </c>
    </row>
    <row r="1411" spans="27:65" x14ac:dyDescent="0.3">
      <c r="AA1411" s="24" t="s">
        <v>807</v>
      </c>
      <c r="AB1411" s="25">
        <v>27800</v>
      </c>
      <c r="AC1411" s="25">
        <v>66700</v>
      </c>
      <c r="AD1411" s="26">
        <v>41.7</v>
      </c>
      <c r="AE1411" s="26">
        <v>3.6</v>
      </c>
      <c r="AF1411" s="25">
        <v>7400</v>
      </c>
      <c r="AG1411" s="25">
        <v>66700</v>
      </c>
      <c r="AH1411" s="26">
        <v>11.1</v>
      </c>
      <c r="AI1411" s="26">
        <v>2.2999999999999998</v>
      </c>
      <c r="AJ1411" s="25">
        <v>49800</v>
      </c>
      <c r="AK1411" s="25">
        <v>66700</v>
      </c>
      <c r="AL1411" s="26">
        <v>74.7</v>
      </c>
      <c r="AM1411" s="26">
        <v>3.2</v>
      </c>
      <c r="BA1411" s="36" t="s">
        <v>625</v>
      </c>
      <c r="BB1411" s="37" t="s">
        <v>101</v>
      </c>
      <c r="BC1411" s="37" t="s">
        <v>101</v>
      </c>
      <c r="BD1411" s="37" t="s">
        <v>101</v>
      </c>
      <c r="BE1411" s="37" t="s">
        <v>101</v>
      </c>
      <c r="BF1411" s="37" t="s">
        <v>101</v>
      </c>
      <c r="BG1411" s="37" t="s">
        <v>101</v>
      </c>
      <c r="BH1411" s="37" t="s">
        <v>101</v>
      </c>
      <c r="BI1411" s="37" t="s">
        <v>101</v>
      </c>
      <c r="BJ1411" s="37" t="s">
        <v>101</v>
      </c>
      <c r="BK1411" s="37" t="s">
        <v>101</v>
      </c>
      <c r="BL1411" s="37" t="s">
        <v>101</v>
      </c>
      <c r="BM1411" s="37" t="s">
        <v>101</v>
      </c>
    </row>
    <row r="1412" spans="27:65" x14ac:dyDescent="0.3">
      <c r="AA1412" s="24" t="s">
        <v>808</v>
      </c>
      <c r="AB1412" s="25">
        <v>81600</v>
      </c>
      <c r="AC1412" s="25">
        <v>198300</v>
      </c>
      <c r="AD1412" s="26">
        <v>41.2</v>
      </c>
      <c r="AE1412" s="26">
        <v>3.4</v>
      </c>
      <c r="AF1412" s="25">
        <v>21600</v>
      </c>
      <c r="AG1412" s="25">
        <v>198300</v>
      </c>
      <c r="AH1412" s="26">
        <v>10.9</v>
      </c>
      <c r="AI1412" s="26">
        <v>2.1</v>
      </c>
      <c r="AJ1412" s="25">
        <v>142200</v>
      </c>
      <c r="AK1412" s="25">
        <v>198300</v>
      </c>
      <c r="AL1412" s="26">
        <v>71.7</v>
      </c>
      <c r="AM1412" s="26">
        <v>3.1</v>
      </c>
      <c r="BA1412" s="36" t="s">
        <v>626</v>
      </c>
      <c r="BB1412" s="37" t="s">
        <v>101</v>
      </c>
      <c r="BC1412" s="37" t="s">
        <v>101</v>
      </c>
      <c r="BD1412" s="37" t="s">
        <v>101</v>
      </c>
      <c r="BE1412" s="37" t="s">
        <v>101</v>
      </c>
      <c r="BF1412" s="37" t="s">
        <v>101</v>
      </c>
      <c r="BG1412" s="37" t="s">
        <v>101</v>
      </c>
      <c r="BH1412" s="37" t="s">
        <v>101</v>
      </c>
      <c r="BI1412" s="37" t="s">
        <v>101</v>
      </c>
      <c r="BJ1412" s="37" t="s">
        <v>101</v>
      </c>
      <c r="BK1412" s="37" t="s">
        <v>101</v>
      </c>
      <c r="BL1412" s="37" t="s">
        <v>101</v>
      </c>
      <c r="BM1412" s="37" t="s">
        <v>101</v>
      </c>
    </row>
    <row r="1413" spans="27:65" x14ac:dyDescent="0.3">
      <c r="AA1413" s="24" t="s">
        <v>809</v>
      </c>
      <c r="AB1413" s="25">
        <v>28800</v>
      </c>
      <c r="AC1413" s="25">
        <v>57200</v>
      </c>
      <c r="AD1413" s="26">
        <v>50.4</v>
      </c>
      <c r="AE1413" s="26">
        <v>3.8</v>
      </c>
      <c r="AF1413" s="25">
        <v>3500</v>
      </c>
      <c r="AG1413" s="25">
        <v>57200</v>
      </c>
      <c r="AH1413" s="26">
        <v>6.2</v>
      </c>
      <c r="AI1413" s="26">
        <v>1.8</v>
      </c>
      <c r="AJ1413" s="25">
        <v>47300</v>
      </c>
      <c r="AK1413" s="25">
        <v>57200</v>
      </c>
      <c r="AL1413" s="26">
        <v>82.7</v>
      </c>
      <c r="AM1413" s="26">
        <v>2.9</v>
      </c>
      <c r="BA1413" s="36" t="s">
        <v>627</v>
      </c>
      <c r="BB1413" s="37" t="s">
        <v>101</v>
      </c>
      <c r="BC1413" s="37" t="s">
        <v>101</v>
      </c>
      <c r="BD1413" s="37" t="s">
        <v>101</v>
      </c>
      <c r="BE1413" s="37" t="s">
        <v>101</v>
      </c>
      <c r="BF1413" s="37" t="s">
        <v>101</v>
      </c>
      <c r="BG1413" s="37" t="s">
        <v>101</v>
      </c>
      <c r="BH1413" s="37" t="s">
        <v>101</v>
      </c>
      <c r="BI1413" s="37" t="s">
        <v>101</v>
      </c>
      <c r="BJ1413" s="37" t="s">
        <v>101</v>
      </c>
      <c r="BK1413" s="37" t="s">
        <v>101</v>
      </c>
      <c r="BL1413" s="37" t="s">
        <v>101</v>
      </c>
      <c r="BM1413" s="37" t="s">
        <v>101</v>
      </c>
    </row>
    <row r="1414" spans="27:65" x14ac:dyDescent="0.3">
      <c r="AA1414" s="24" t="s">
        <v>810</v>
      </c>
      <c r="AB1414" s="25">
        <v>18600</v>
      </c>
      <c r="AC1414" s="25">
        <v>56400</v>
      </c>
      <c r="AD1414" s="26">
        <v>32.9</v>
      </c>
      <c r="AE1414" s="26">
        <v>3.4</v>
      </c>
      <c r="AF1414" s="25">
        <v>6500</v>
      </c>
      <c r="AG1414" s="25">
        <v>56400</v>
      </c>
      <c r="AH1414" s="26">
        <v>11.6</v>
      </c>
      <c r="AI1414" s="26">
        <v>2.2999999999999998</v>
      </c>
      <c r="AJ1414" s="25">
        <v>40000</v>
      </c>
      <c r="AK1414" s="25">
        <v>56400</v>
      </c>
      <c r="AL1414" s="26">
        <v>70.900000000000006</v>
      </c>
      <c r="AM1414" s="26">
        <v>3.3</v>
      </c>
      <c r="BA1414" s="36" t="s">
        <v>812</v>
      </c>
      <c r="BB1414" s="37" t="s">
        <v>101</v>
      </c>
      <c r="BC1414" s="37" t="s">
        <v>101</v>
      </c>
      <c r="BD1414" s="37" t="s">
        <v>101</v>
      </c>
      <c r="BE1414" s="37" t="s">
        <v>101</v>
      </c>
      <c r="BF1414" s="37" t="s">
        <v>101</v>
      </c>
      <c r="BG1414" s="37" t="s">
        <v>101</v>
      </c>
      <c r="BH1414" s="37" t="s">
        <v>101</v>
      </c>
      <c r="BI1414" s="37" t="s">
        <v>101</v>
      </c>
      <c r="BJ1414" s="37" t="s">
        <v>101</v>
      </c>
      <c r="BK1414" s="37" t="s">
        <v>101</v>
      </c>
      <c r="BL1414" s="37" t="s">
        <v>101</v>
      </c>
      <c r="BM1414" s="37" t="s">
        <v>101</v>
      </c>
    </row>
    <row r="1415" spans="27:65" x14ac:dyDescent="0.3">
      <c r="AA1415" s="24" t="s">
        <v>811</v>
      </c>
      <c r="AB1415" s="25">
        <v>40900</v>
      </c>
      <c r="AC1415" s="25">
        <v>112700</v>
      </c>
      <c r="AD1415" s="26">
        <v>36.299999999999997</v>
      </c>
      <c r="AE1415" s="26">
        <v>3.6</v>
      </c>
      <c r="AF1415" s="25">
        <v>10000</v>
      </c>
      <c r="AG1415" s="25">
        <v>112700</v>
      </c>
      <c r="AH1415" s="26">
        <v>8.8000000000000007</v>
      </c>
      <c r="AI1415" s="26">
        <v>2.1</v>
      </c>
      <c r="AJ1415" s="25">
        <v>80900</v>
      </c>
      <c r="AK1415" s="25">
        <v>112700</v>
      </c>
      <c r="AL1415" s="26">
        <v>71.8</v>
      </c>
      <c r="AM1415" s="26">
        <v>3.3</v>
      </c>
      <c r="BA1415" s="36" t="s">
        <v>813</v>
      </c>
      <c r="BB1415" s="37" t="s">
        <v>101</v>
      </c>
      <c r="BC1415" s="37" t="s">
        <v>101</v>
      </c>
      <c r="BD1415" s="37" t="s">
        <v>101</v>
      </c>
      <c r="BE1415" s="37" t="s">
        <v>101</v>
      </c>
      <c r="BF1415" s="37" t="s">
        <v>101</v>
      </c>
      <c r="BG1415" s="37" t="s">
        <v>101</v>
      </c>
      <c r="BH1415" s="37" t="s">
        <v>101</v>
      </c>
      <c r="BI1415" s="37" t="s">
        <v>101</v>
      </c>
      <c r="BJ1415" s="37" t="s">
        <v>101</v>
      </c>
      <c r="BK1415" s="37" t="s">
        <v>101</v>
      </c>
      <c r="BL1415" s="37" t="s">
        <v>101</v>
      </c>
      <c r="BM1415" s="37" t="s">
        <v>101</v>
      </c>
    </row>
    <row r="1416" spans="27:65" x14ac:dyDescent="0.3">
      <c r="AA1416" s="24" t="s">
        <v>610</v>
      </c>
      <c r="AB1416" s="25">
        <v>20700</v>
      </c>
      <c r="AC1416" s="25">
        <v>63400</v>
      </c>
      <c r="AD1416" s="26">
        <v>32.6</v>
      </c>
      <c r="AE1416" s="26">
        <v>3</v>
      </c>
      <c r="AF1416" s="25">
        <v>6000</v>
      </c>
      <c r="AG1416" s="25">
        <v>63400</v>
      </c>
      <c r="AH1416" s="26">
        <v>9.4</v>
      </c>
      <c r="AI1416" s="26">
        <v>1.9</v>
      </c>
      <c r="AJ1416" s="25">
        <v>46000</v>
      </c>
      <c r="AK1416" s="25">
        <v>63400</v>
      </c>
      <c r="AL1416" s="26">
        <v>72.599999999999994</v>
      </c>
      <c r="AM1416" s="26">
        <v>2.9</v>
      </c>
      <c r="BA1416" s="36" t="s">
        <v>814</v>
      </c>
      <c r="BB1416" s="37" t="s">
        <v>101</v>
      </c>
      <c r="BC1416" s="37" t="s">
        <v>101</v>
      </c>
      <c r="BD1416" s="37" t="s">
        <v>101</v>
      </c>
      <c r="BE1416" s="37" t="s">
        <v>101</v>
      </c>
      <c r="BF1416" s="37" t="s">
        <v>101</v>
      </c>
      <c r="BG1416" s="37" t="s">
        <v>101</v>
      </c>
      <c r="BH1416" s="37" t="s">
        <v>101</v>
      </c>
      <c r="BI1416" s="37" t="s">
        <v>101</v>
      </c>
      <c r="BJ1416" s="37" t="s">
        <v>101</v>
      </c>
      <c r="BK1416" s="37" t="s">
        <v>101</v>
      </c>
      <c r="BL1416" s="37" t="s">
        <v>101</v>
      </c>
      <c r="BM1416" s="37" t="s">
        <v>101</v>
      </c>
    </row>
    <row r="1417" spans="27:65" x14ac:dyDescent="0.3">
      <c r="AA1417" s="24" t="s">
        <v>1029</v>
      </c>
      <c r="AB1417" s="25">
        <v>97800</v>
      </c>
      <c r="AC1417" s="25">
        <v>323900</v>
      </c>
      <c r="AD1417" s="26">
        <v>30.2</v>
      </c>
      <c r="AE1417" s="26">
        <v>3.2</v>
      </c>
      <c r="AF1417" s="25">
        <v>35300</v>
      </c>
      <c r="AG1417" s="25">
        <v>323900</v>
      </c>
      <c r="AH1417" s="26">
        <v>10.9</v>
      </c>
      <c r="AI1417" s="26">
        <v>2.1</v>
      </c>
      <c r="AJ1417" s="25">
        <v>226900</v>
      </c>
      <c r="AK1417" s="25">
        <v>323900</v>
      </c>
      <c r="AL1417" s="26">
        <v>70.099999999999994</v>
      </c>
      <c r="AM1417" s="26">
        <v>3.1</v>
      </c>
      <c r="BA1417" s="36" t="s">
        <v>815</v>
      </c>
      <c r="BB1417" s="37" t="s">
        <v>101</v>
      </c>
      <c r="BC1417" s="37" t="s">
        <v>101</v>
      </c>
      <c r="BD1417" s="37" t="s">
        <v>101</v>
      </c>
      <c r="BE1417" s="37" t="s">
        <v>101</v>
      </c>
      <c r="BF1417" s="37" t="s">
        <v>101</v>
      </c>
      <c r="BG1417" s="37" t="s">
        <v>101</v>
      </c>
      <c r="BH1417" s="37" t="s">
        <v>101</v>
      </c>
      <c r="BI1417" s="37" t="s">
        <v>101</v>
      </c>
      <c r="BJ1417" s="37" t="s">
        <v>101</v>
      </c>
      <c r="BK1417" s="37" t="s">
        <v>101</v>
      </c>
      <c r="BL1417" s="37" t="s">
        <v>101</v>
      </c>
      <c r="BM1417" s="37" t="s">
        <v>101</v>
      </c>
    </row>
    <row r="1418" spans="27:65" x14ac:dyDescent="0.3">
      <c r="AA1418" s="24" t="s">
        <v>612</v>
      </c>
      <c r="AB1418" s="25">
        <v>12700</v>
      </c>
      <c r="AC1418" s="25">
        <v>56500</v>
      </c>
      <c r="AD1418" s="26">
        <v>22.4</v>
      </c>
      <c r="AE1418" s="26">
        <v>2.6</v>
      </c>
      <c r="AF1418" s="25">
        <v>8800</v>
      </c>
      <c r="AG1418" s="25">
        <v>56500</v>
      </c>
      <c r="AH1418" s="26">
        <v>15.6</v>
      </c>
      <c r="AI1418" s="26">
        <v>2.2999999999999998</v>
      </c>
      <c r="AJ1418" s="25">
        <v>37200</v>
      </c>
      <c r="AK1418" s="25">
        <v>56500</v>
      </c>
      <c r="AL1418" s="26">
        <v>65.8</v>
      </c>
      <c r="AM1418" s="26">
        <v>3</v>
      </c>
      <c r="BA1418" s="36" t="s">
        <v>816</v>
      </c>
      <c r="BB1418" s="37" t="s">
        <v>101</v>
      </c>
      <c r="BC1418" s="37" t="s">
        <v>101</v>
      </c>
      <c r="BD1418" s="37" t="s">
        <v>101</v>
      </c>
      <c r="BE1418" s="37" t="s">
        <v>101</v>
      </c>
      <c r="BF1418" s="37" t="s">
        <v>101</v>
      </c>
      <c r="BG1418" s="37" t="s">
        <v>101</v>
      </c>
      <c r="BH1418" s="37" t="s">
        <v>101</v>
      </c>
      <c r="BI1418" s="37" t="s">
        <v>101</v>
      </c>
      <c r="BJ1418" s="37" t="s">
        <v>101</v>
      </c>
      <c r="BK1418" s="37" t="s">
        <v>101</v>
      </c>
      <c r="BL1418" s="37" t="s">
        <v>101</v>
      </c>
      <c r="BM1418" s="37" t="s">
        <v>101</v>
      </c>
    </row>
    <row r="1419" spans="27:65" x14ac:dyDescent="0.3">
      <c r="AA1419" s="24" t="s">
        <v>613</v>
      </c>
      <c r="AB1419" s="25">
        <v>23500</v>
      </c>
      <c r="AC1419" s="25">
        <v>88900</v>
      </c>
      <c r="AD1419" s="26">
        <v>26.4</v>
      </c>
      <c r="AE1419" s="26">
        <v>2.7</v>
      </c>
      <c r="AF1419" s="25">
        <v>14800</v>
      </c>
      <c r="AG1419" s="25">
        <v>88900</v>
      </c>
      <c r="AH1419" s="26">
        <v>16.600000000000001</v>
      </c>
      <c r="AI1419" s="26">
        <v>2.2999999999999998</v>
      </c>
      <c r="AJ1419" s="25">
        <v>54300</v>
      </c>
      <c r="AK1419" s="25">
        <v>88900</v>
      </c>
      <c r="AL1419" s="26">
        <v>61.1</v>
      </c>
      <c r="AM1419" s="26">
        <v>3</v>
      </c>
      <c r="BA1419" s="36" t="s">
        <v>817</v>
      </c>
      <c r="BB1419" s="37" t="s">
        <v>101</v>
      </c>
      <c r="BC1419" s="37" t="s">
        <v>101</v>
      </c>
      <c r="BD1419" s="37" t="s">
        <v>101</v>
      </c>
      <c r="BE1419" s="37" t="s">
        <v>101</v>
      </c>
      <c r="BF1419" s="37" t="s">
        <v>101</v>
      </c>
      <c r="BG1419" s="37" t="s">
        <v>101</v>
      </c>
      <c r="BH1419" s="37" t="s">
        <v>101</v>
      </c>
      <c r="BI1419" s="37" t="s">
        <v>101</v>
      </c>
      <c r="BJ1419" s="37" t="s">
        <v>101</v>
      </c>
      <c r="BK1419" s="37" t="s">
        <v>101</v>
      </c>
      <c r="BL1419" s="37" t="s">
        <v>101</v>
      </c>
      <c r="BM1419" s="37" t="s">
        <v>101</v>
      </c>
    </row>
    <row r="1420" spans="27:65" x14ac:dyDescent="0.3">
      <c r="AA1420" s="24" t="s">
        <v>614</v>
      </c>
      <c r="AB1420" s="25">
        <v>65200</v>
      </c>
      <c r="AC1420" s="25">
        <v>186100</v>
      </c>
      <c r="AD1420" s="26">
        <v>35</v>
      </c>
      <c r="AE1420" s="26">
        <v>3</v>
      </c>
      <c r="AF1420" s="25">
        <v>12700</v>
      </c>
      <c r="AG1420" s="25">
        <v>186100</v>
      </c>
      <c r="AH1420" s="26">
        <v>6.8</v>
      </c>
      <c r="AI1420" s="26">
        <v>1.6</v>
      </c>
      <c r="AJ1420" s="25">
        <v>143100</v>
      </c>
      <c r="AK1420" s="25">
        <v>186100</v>
      </c>
      <c r="AL1420" s="26">
        <v>76.900000000000006</v>
      </c>
      <c r="AM1420" s="26">
        <v>2.7</v>
      </c>
      <c r="BA1420" s="36" t="s">
        <v>629</v>
      </c>
      <c r="BB1420" s="37" t="s">
        <v>101</v>
      </c>
      <c r="BC1420" s="37" t="s">
        <v>101</v>
      </c>
      <c r="BD1420" s="37" t="s">
        <v>101</v>
      </c>
      <c r="BE1420" s="37" t="s">
        <v>101</v>
      </c>
      <c r="BF1420" s="37" t="s">
        <v>101</v>
      </c>
      <c r="BG1420" s="37" t="s">
        <v>101</v>
      </c>
      <c r="BH1420" s="37" t="s">
        <v>101</v>
      </c>
      <c r="BI1420" s="37" t="s">
        <v>101</v>
      </c>
      <c r="BJ1420" s="37" t="s">
        <v>101</v>
      </c>
      <c r="BK1420" s="37" t="s">
        <v>101</v>
      </c>
      <c r="BL1420" s="37" t="s">
        <v>101</v>
      </c>
      <c r="BM1420" s="37" t="s">
        <v>101</v>
      </c>
    </row>
    <row r="1421" spans="27:65" x14ac:dyDescent="0.3">
      <c r="AA1421" s="24" t="s">
        <v>615</v>
      </c>
      <c r="AB1421" s="25">
        <v>24300</v>
      </c>
      <c r="AC1421" s="25">
        <v>80400</v>
      </c>
      <c r="AD1421" s="26">
        <v>30.2</v>
      </c>
      <c r="AE1421" s="26">
        <v>3.2</v>
      </c>
      <c r="AF1421" s="25">
        <v>7800</v>
      </c>
      <c r="AG1421" s="25">
        <v>80400</v>
      </c>
      <c r="AH1421" s="26">
        <v>9.6999999999999993</v>
      </c>
      <c r="AI1421" s="26">
        <v>2.1</v>
      </c>
      <c r="AJ1421" s="25">
        <v>56100</v>
      </c>
      <c r="AK1421" s="25">
        <v>80400</v>
      </c>
      <c r="AL1421" s="26">
        <v>69.8</v>
      </c>
      <c r="AM1421" s="26">
        <v>3.2</v>
      </c>
      <c r="BA1421" s="36" t="s">
        <v>630</v>
      </c>
      <c r="BB1421" s="37" t="s">
        <v>101</v>
      </c>
      <c r="BC1421" s="37" t="s">
        <v>101</v>
      </c>
      <c r="BD1421" s="37" t="s">
        <v>101</v>
      </c>
      <c r="BE1421" s="37" t="s">
        <v>101</v>
      </c>
      <c r="BF1421" s="37" t="s">
        <v>101</v>
      </c>
      <c r="BG1421" s="37" t="s">
        <v>101</v>
      </c>
      <c r="BH1421" s="37" t="s">
        <v>101</v>
      </c>
      <c r="BI1421" s="37" t="s">
        <v>101</v>
      </c>
      <c r="BJ1421" s="37" t="s">
        <v>101</v>
      </c>
      <c r="BK1421" s="37" t="s">
        <v>101</v>
      </c>
      <c r="BL1421" s="37" t="s">
        <v>101</v>
      </c>
      <c r="BM1421" s="37" t="s">
        <v>101</v>
      </c>
    </row>
    <row r="1422" spans="27:65" x14ac:dyDescent="0.3">
      <c r="AA1422" s="24" t="s">
        <v>616</v>
      </c>
      <c r="AB1422" s="25">
        <v>42300</v>
      </c>
      <c r="AC1422" s="25">
        <v>121500</v>
      </c>
      <c r="AD1422" s="26">
        <v>34.799999999999997</v>
      </c>
      <c r="AE1422" s="26">
        <v>3.3</v>
      </c>
      <c r="AF1422" s="25">
        <v>12200</v>
      </c>
      <c r="AG1422" s="25">
        <v>121500</v>
      </c>
      <c r="AH1422" s="26">
        <v>10</v>
      </c>
      <c r="AI1422" s="26">
        <v>2.1</v>
      </c>
      <c r="AJ1422" s="25">
        <v>90100</v>
      </c>
      <c r="AK1422" s="25">
        <v>121500</v>
      </c>
      <c r="AL1422" s="26">
        <v>74.2</v>
      </c>
      <c r="AM1422" s="26">
        <v>3</v>
      </c>
      <c r="BA1422" s="36" t="s">
        <v>631</v>
      </c>
      <c r="BB1422" s="37" t="s">
        <v>101</v>
      </c>
      <c r="BC1422" s="37" t="s">
        <v>101</v>
      </c>
      <c r="BD1422" s="37" t="s">
        <v>101</v>
      </c>
      <c r="BE1422" s="37" t="s">
        <v>101</v>
      </c>
      <c r="BF1422" s="37" t="s">
        <v>101</v>
      </c>
      <c r="BG1422" s="37" t="s">
        <v>101</v>
      </c>
      <c r="BH1422" s="37" t="s">
        <v>101</v>
      </c>
      <c r="BI1422" s="37" t="s">
        <v>101</v>
      </c>
      <c r="BJ1422" s="37" t="s">
        <v>101</v>
      </c>
      <c r="BK1422" s="37" t="s">
        <v>101</v>
      </c>
      <c r="BL1422" s="37" t="s">
        <v>101</v>
      </c>
      <c r="BM1422" s="37" t="s">
        <v>101</v>
      </c>
    </row>
    <row r="1423" spans="27:65" x14ac:dyDescent="0.3">
      <c r="AA1423" s="24" t="s">
        <v>617</v>
      </c>
      <c r="AB1423" s="25">
        <v>37500</v>
      </c>
      <c r="AC1423" s="25">
        <v>126800</v>
      </c>
      <c r="AD1423" s="26">
        <v>29.5</v>
      </c>
      <c r="AE1423" s="26">
        <v>3.1</v>
      </c>
      <c r="AF1423" s="25">
        <v>13100</v>
      </c>
      <c r="AG1423" s="25">
        <v>126800</v>
      </c>
      <c r="AH1423" s="26">
        <v>10.3</v>
      </c>
      <c r="AI1423" s="26">
        <v>2</v>
      </c>
      <c r="AJ1423" s="25">
        <v>91400</v>
      </c>
      <c r="AK1423" s="25">
        <v>126800</v>
      </c>
      <c r="AL1423" s="26">
        <v>72.099999999999994</v>
      </c>
      <c r="AM1423" s="26">
        <v>3</v>
      </c>
      <c r="BA1423" s="36" t="s">
        <v>632</v>
      </c>
      <c r="BB1423" s="37" t="s">
        <v>101</v>
      </c>
      <c r="BC1423" s="37" t="s">
        <v>101</v>
      </c>
      <c r="BD1423" s="37" t="s">
        <v>101</v>
      </c>
      <c r="BE1423" s="37" t="s">
        <v>101</v>
      </c>
      <c r="BF1423" s="37" t="s">
        <v>101</v>
      </c>
      <c r="BG1423" s="37" t="s">
        <v>101</v>
      </c>
      <c r="BH1423" s="37" t="s">
        <v>101</v>
      </c>
      <c r="BI1423" s="37" t="s">
        <v>101</v>
      </c>
      <c r="BJ1423" s="37" t="s">
        <v>101</v>
      </c>
      <c r="BK1423" s="37" t="s">
        <v>101</v>
      </c>
      <c r="BL1423" s="37" t="s">
        <v>101</v>
      </c>
      <c r="BM1423" s="37" t="s">
        <v>101</v>
      </c>
    </row>
    <row r="1424" spans="27:65" x14ac:dyDescent="0.3">
      <c r="AA1424" s="24" t="s">
        <v>618</v>
      </c>
      <c r="AB1424" s="25">
        <v>75200</v>
      </c>
      <c r="AC1424" s="25">
        <v>201400</v>
      </c>
      <c r="AD1424" s="26">
        <v>37.299999999999997</v>
      </c>
      <c r="AE1424" s="26">
        <v>3.2</v>
      </c>
      <c r="AF1424" s="25">
        <v>18100</v>
      </c>
      <c r="AG1424" s="25">
        <v>201400</v>
      </c>
      <c r="AH1424" s="26">
        <v>9</v>
      </c>
      <c r="AI1424" s="26">
        <v>1.9</v>
      </c>
      <c r="AJ1424" s="25">
        <v>156000</v>
      </c>
      <c r="AK1424" s="25">
        <v>201400</v>
      </c>
      <c r="AL1424" s="26">
        <v>77.5</v>
      </c>
      <c r="AM1424" s="26">
        <v>2.8</v>
      </c>
      <c r="BA1424" s="36" t="s">
        <v>633</v>
      </c>
      <c r="BB1424" s="37" t="s">
        <v>101</v>
      </c>
      <c r="BC1424" s="37" t="s">
        <v>101</v>
      </c>
      <c r="BD1424" s="37" t="s">
        <v>101</v>
      </c>
      <c r="BE1424" s="37" t="s">
        <v>101</v>
      </c>
      <c r="BF1424" s="37" t="s">
        <v>101</v>
      </c>
      <c r="BG1424" s="37" t="s">
        <v>101</v>
      </c>
      <c r="BH1424" s="37" t="s">
        <v>101</v>
      </c>
      <c r="BI1424" s="37" t="s">
        <v>101</v>
      </c>
      <c r="BJ1424" s="37" t="s">
        <v>101</v>
      </c>
      <c r="BK1424" s="37" t="s">
        <v>101</v>
      </c>
      <c r="BL1424" s="37" t="s">
        <v>101</v>
      </c>
      <c r="BM1424" s="37" t="s">
        <v>101</v>
      </c>
    </row>
    <row r="1425" spans="27:65" x14ac:dyDescent="0.3">
      <c r="AA1425" s="24" t="s">
        <v>619</v>
      </c>
      <c r="AB1425" s="25">
        <v>46800</v>
      </c>
      <c r="AC1425" s="25">
        <v>126800</v>
      </c>
      <c r="AD1425" s="26">
        <v>36.9</v>
      </c>
      <c r="AE1425" s="26">
        <v>3.3</v>
      </c>
      <c r="AF1425" s="25">
        <v>7300</v>
      </c>
      <c r="AG1425" s="25">
        <v>126800</v>
      </c>
      <c r="AH1425" s="26">
        <v>5.8</v>
      </c>
      <c r="AI1425" s="26">
        <v>1.6</v>
      </c>
      <c r="AJ1425" s="25">
        <v>99000</v>
      </c>
      <c r="AK1425" s="25">
        <v>126800</v>
      </c>
      <c r="AL1425" s="26">
        <v>78.099999999999994</v>
      </c>
      <c r="AM1425" s="26">
        <v>2.9</v>
      </c>
      <c r="BA1425" s="36" t="s">
        <v>634</v>
      </c>
      <c r="BB1425" s="37" t="s">
        <v>101</v>
      </c>
      <c r="BC1425" s="37" t="s">
        <v>101</v>
      </c>
      <c r="BD1425" s="37" t="s">
        <v>101</v>
      </c>
      <c r="BE1425" s="37" t="s">
        <v>101</v>
      </c>
      <c r="BF1425" s="37" t="s">
        <v>101</v>
      </c>
      <c r="BG1425" s="37" t="s">
        <v>101</v>
      </c>
      <c r="BH1425" s="37" t="s">
        <v>101</v>
      </c>
      <c r="BI1425" s="37" t="s">
        <v>101</v>
      </c>
      <c r="BJ1425" s="37" t="s">
        <v>101</v>
      </c>
      <c r="BK1425" s="37" t="s">
        <v>101</v>
      </c>
      <c r="BL1425" s="37" t="s">
        <v>101</v>
      </c>
      <c r="BM1425" s="37" t="s">
        <v>101</v>
      </c>
    </row>
    <row r="1426" spans="27:65" x14ac:dyDescent="0.3">
      <c r="AA1426" s="24" t="s">
        <v>620</v>
      </c>
      <c r="AB1426" s="25">
        <v>26900</v>
      </c>
      <c r="AC1426" s="25">
        <v>92100</v>
      </c>
      <c r="AD1426" s="26">
        <v>29.3</v>
      </c>
      <c r="AE1426" s="26">
        <v>2.9</v>
      </c>
      <c r="AF1426" s="25">
        <v>7200</v>
      </c>
      <c r="AG1426" s="25">
        <v>92100</v>
      </c>
      <c r="AH1426" s="26">
        <v>7.8</v>
      </c>
      <c r="AI1426" s="26">
        <v>1.7</v>
      </c>
      <c r="AJ1426" s="25">
        <v>69600</v>
      </c>
      <c r="AK1426" s="25">
        <v>92100</v>
      </c>
      <c r="AL1426" s="26">
        <v>75.599999999999994</v>
      </c>
      <c r="AM1426" s="26">
        <v>2.8</v>
      </c>
      <c r="BA1426" s="36" t="s">
        <v>635</v>
      </c>
      <c r="BB1426" s="37" t="s">
        <v>101</v>
      </c>
      <c r="BC1426" s="37" t="s">
        <v>101</v>
      </c>
      <c r="BD1426" s="37" t="s">
        <v>101</v>
      </c>
      <c r="BE1426" s="37" t="s">
        <v>101</v>
      </c>
      <c r="BF1426" s="37" t="s">
        <v>101</v>
      </c>
      <c r="BG1426" s="37" t="s">
        <v>101</v>
      </c>
      <c r="BH1426" s="37" t="s">
        <v>101</v>
      </c>
      <c r="BI1426" s="37" t="s">
        <v>101</v>
      </c>
      <c r="BJ1426" s="37" t="s">
        <v>101</v>
      </c>
      <c r="BK1426" s="37" t="s">
        <v>101</v>
      </c>
      <c r="BL1426" s="37" t="s">
        <v>101</v>
      </c>
      <c r="BM1426" s="37" t="s">
        <v>101</v>
      </c>
    </row>
    <row r="1427" spans="27:65" x14ac:dyDescent="0.3">
      <c r="AA1427" s="24" t="s">
        <v>621</v>
      </c>
      <c r="AB1427" s="25">
        <v>47900</v>
      </c>
      <c r="AC1427" s="25">
        <v>175600</v>
      </c>
      <c r="AD1427" s="26">
        <v>27.3</v>
      </c>
      <c r="AE1427" s="26">
        <v>2.7</v>
      </c>
      <c r="AF1427" s="25">
        <v>15200</v>
      </c>
      <c r="AG1427" s="25">
        <v>175600</v>
      </c>
      <c r="AH1427" s="26">
        <v>8.6</v>
      </c>
      <c r="AI1427" s="26">
        <v>1.7</v>
      </c>
      <c r="AJ1427" s="25">
        <v>122800</v>
      </c>
      <c r="AK1427" s="25">
        <v>175600</v>
      </c>
      <c r="AL1427" s="26">
        <v>70</v>
      </c>
      <c r="AM1427" s="26">
        <v>2.8</v>
      </c>
      <c r="BA1427" s="36" t="s">
        <v>636</v>
      </c>
      <c r="BB1427" s="37" t="s">
        <v>101</v>
      </c>
      <c r="BC1427" s="37" t="s">
        <v>101</v>
      </c>
      <c r="BD1427" s="37" t="s">
        <v>101</v>
      </c>
      <c r="BE1427" s="37" t="s">
        <v>101</v>
      </c>
      <c r="BF1427" s="37" t="s">
        <v>101</v>
      </c>
      <c r="BG1427" s="37" t="s">
        <v>101</v>
      </c>
      <c r="BH1427" s="37" t="s">
        <v>101</v>
      </c>
      <c r="BI1427" s="37" t="s">
        <v>101</v>
      </c>
      <c r="BJ1427" s="37" t="s">
        <v>101</v>
      </c>
      <c r="BK1427" s="37" t="s">
        <v>101</v>
      </c>
      <c r="BL1427" s="37" t="s">
        <v>101</v>
      </c>
      <c r="BM1427" s="37" t="s">
        <v>101</v>
      </c>
    </row>
    <row r="1428" spans="27:65" x14ac:dyDescent="0.3">
      <c r="AA1428" s="24" t="s">
        <v>622</v>
      </c>
      <c r="AB1428" s="25">
        <v>26200</v>
      </c>
      <c r="AC1428" s="25">
        <v>90900</v>
      </c>
      <c r="AD1428" s="26">
        <v>28.9</v>
      </c>
      <c r="AE1428" s="26">
        <v>2.7</v>
      </c>
      <c r="AF1428" s="25">
        <v>11000</v>
      </c>
      <c r="AG1428" s="25">
        <v>90900</v>
      </c>
      <c r="AH1428" s="26">
        <v>12.1</v>
      </c>
      <c r="AI1428" s="26">
        <v>2</v>
      </c>
      <c r="AJ1428" s="25">
        <v>59700</v>
      </c>
      <c r="AK1428" s="25">
        <v>90900</v>
      </c>
      <c r="AL1428" s="26">
        <v>65.7</v>
      </c>
      <c r="AM1428" s="26">
        <v>2.9</v>
      </c>
      <c r="BA1428" s="36" t="s">
        <v>637</v>
      </c>
      <c r="BB1428" s="37" t="s">
        <v>101</v>
      </c>
      <c r="BC1428" s="37" t="s">
        <v>101</v>
      </c>
      <c r="BD1428" s="37" t="s">
        <v>101</v>
      </c>
      <c r="BE1428" s="37" t="s">
        <v>101</v>
      </c>
      <c r="BF1428" s="37" t="s">
        <v>101</v>
      </c>
      <c r="BG1428" s="37" t="s">
        <v>101</v>
      </c>
      <c r="BH1428" s="37" t="s">
        <v>101</v>
      </c>
      <c r="BI1428" s="37" t="s">
        <v>101</v>
      </c>
      <c r="BJ1428" s="37" t="s">
        <v>101</v>
      </c>
      <c r="BK1428" s="37" t="s">
        <v>101</v>
      </c>
      <c r="BL1428" s="37" t="s">
        <v>101</v>
      </c>
      <c r="BM1428" s="37" t="s">
        <v>101</v>
      </c>
    </row>
    <row r="1429" spans="27:65" x14ac:dyDescent="0.3">
      <c r="AA1429" s="24" t="s">
        <v>623</v>
      </c>
      <c r="AB1429" s="25">
        <v>19000</v>
      </c>
      <c r="AC1429" s="25">
        <v>82400</v>
      </c>
      <c r="AD1429" s="26">
        <v>23</v>
      </c>
      <c r="AE1429" s="26">
        <v>2.8</v>
      </c>
      <c r="AF1429" s="25">
        <v>7900</v>
      </c>
      <c r="AG1429" s="25">
        <v>82400</v>
      </c>
      <c r="AH1429" s="26">
        <v>9.6</v>
      </c>
      <c r="AI1429" s="26">
        <v>1.9</v>
      </c>
      <c r="AJ1429" s="25">
        <v>57400</v>
      </c>
      <c r="AK1429" s="25">
        <v>82400</v>
      </c>
      <c r="AL1429" s="26">
        <v>69.7</v>
      </c>
      <c r="AM1429" s="26">
        <v>3</v>
      </c>
      <c r="BA1429" s="36" t="s">
        <v>638</v>
      </c>
      <c r="BB1429" s="37" t="s">
        <v>101</v>
      </c>
      <c r="BC1429" s="37" t="s">
        <v>101</v>
      </c>
      <c r="BD1429" s="37" t="s">
        <v>101</v>
      </c>
      <c r="BE1429" s="37" t="s">
        <v>101</v>
      </c>
      <c r="BF1429" s="37" t="s">
        <v>101</v>
      </c>
      <c r="BG1429" s="37" t="s">
        <v>101</v>
      </c>
      <c r="BH1429" s="37" t="s">
        <v>101</v>
      </c>
      <c r="BI1429" s="37" t="s">
        <v>101</v>
      </c>
      <c r="BJ1429" s="37" t="s">
        <v>101</v>
      </c>
      <c r="BK1429" s="37" t="s">
        <v>101</v>
      </c>
      <c r="BL1429" s="37" t="s">
        <v>101</v>
      </c>
      <c r="BM1429" s="37" t="s">
        <v>101</v>
      </c>
    </row>
    <row r="1430" spans="27:65" x14ac:dyDescent="0.3">
      <c r="AA1430" s="24" t="s">
        <v>624</v>
      </c>
      <c r="AB1430" s="25">
        <v>102100</v>
      </c>
      <c r="AC1430" s="25">
        <v>223400</v>
      </c>
      <c r="AD1430" s="26">
        <v>45.7</v>
      </c>
      <c r="AE1430" s="26">
        <v>4.5</v>
      </c>
      <c r="AF1430" s="25">
        <v>10400</v>
      </c>
      <c r="AG1430" s="25">
        <v>223400</v>
      </c>
      <c r="AH1430" s="26">
        <v>4.5999999999999996</v>
      </c>
      <c r="AI1430" s="26">
        <v>1.9</v>
      </c>
      <c r="AJ1430" s="25">
        <v>181500</v>
      </c>
      <c r="AK1430" s="25">
        <v>223400</v>
      </c>
      <c r="AL1430" s="26">
        <v>81.3</v>
      </c>
      <c r="AM1430" s="26">
        <v>3.5</v>
      </c>
      <c r="BA1430" s="36" t="s">
        <v>818</v>
      </c>
      <c r="BB1430" s="37" t="s">
        <v>101</v>
      </c>
      <c r="BC1430" s="37" t="s">
        <v>101</v>
      </c>
      <c r="BD1430" s="37" t="s">
        <v>101</v>
      </c>
      <c r="BE1430" s="37" t="s">
        <v>101</v>
      </c>
      <c r="BF1430" s="37" t="s">
        <v>101</v>
      </c>
      <c r="BG1430" s="37" t="s">
        <v>101</v>
      </c>
      <c r="BH1430" s="37" t="s">
        <v>101</v>
      </c>
      <c r="BI1430" s="37" t="s">
        <v>101</v>
      </c>
      <c r="BJ1430" s="37" t="s">
        <v>101</v>
      </c>
      <c r="BK1430" s="37" t="s">
        <v>101</v>
      </c>
      <c r="BL1430" s="37" t="s">
        <v>101</v>
      </c>
      <c r="BM1430" s="37" t="s">
        <v>101</v>
      </c>
    </row>
    <row r="1431" spans="27:65" x14ac:dyDescent="0.3">
      <c r="AA1431" s="24" t="s">
        <v>625</v>
      </c>
      <c r="AB1431" s="25">
        <v>88800</v>
      </c>
      <c r="AC1431" s="25">
        <v>202800</v>
      </c>
      <c r="AD1431" s="26">
        <v>43.8</v>
      </c>
      <c r="AE1431" s="26">
        <v>4.4000000000000004</v>
      </c>
      <c r="AF1431" s="25">
        <v>14800</v>
      </c>
      <c r="AG1431" s="25">
        <v>202800</v>
      </c>
      <c r="AH1431" s="26">
        <v>7.3</v>
      </c>
      <c r="AI1431" s="26">
        <v>2.2999999999999998</v>
      </c>
      <c r="AJ1431" s="25">
        <v>162900</v>
      </c>
      <c r="AK1431" s="25">
        <v>202800</v>
      </c>
      <c r="AL1431" s="26">
        <v>80.3</v>
      </c>
      <c r="AM1431" s="26">
        <v>3.6</v>
      </c>
      <c r="BA1431" s="36" t="s">
        <v>819</v>
      </c>
      <c r="BB1431" s="37" t="s">
        <v>101</v>
      </c>
      <c r="BC1431" s="37" t="s">
        <v>101</v>
      </c>
      <c r="BD1431" s="37" t="s">
        <v>101</v>
      </c>
      <c r="BE1431" s="37" t="s">
        <v>101</v>
      </c>
      <c r="BF1431" s="37" t="s">
        <v>101</v>
      </c>
      <c r="BG1431" s="37" t="s">
        <v>101</v>
      </c>
      <c r="BH1431" s="37" t="s">
        <v>101</v>
      </c>
      <c r="BI1431" s="37" t="s">
        <v>101</v>
      </c>
      <c r="BJ1431" s="37" t="s">
        <v>101</v>
      </c>
      <c r="BK1431" s="37" t="s">
        <v>101</v>
      </c>
      <c r="BL1431" s="37" t="s">
        <v>101</v>
      </c>
      <c r="BM1431" s="37" t="s">
        <v>101</v>
      </c>
    </row>
    <row r="1432" spans="27:65" x14ac:dyDescent="0.3">
      <c r="AA1432" s="24" t="s">
        <v>626</v>
      </c>
      <c r="AB1432" s="25">
        <v>21700</v>
      </c>
      <c r="AC1432" s="25">
        <v>78900</v>
      </c>
      <c r="AD1432" s="26">
        <v>27.5</v>
      </c>
      <c r="AE1432" s="26">
        <v>3</v>
      </c>
      <c r="AF1432" s="25">
        <v>6900</v>
      </c>
      <c r="AG1432" s="25">
        <v>78900</v>
      </c>
      <c r="AH1432" s="26">
        <v>8.6999999999999993</v>
      </c>
      <c r="AI1432" s="26">
        <v>1.9</v>
      </c>
      <c r="AJ1432" s="25">
        <v>57500</v>
      </c>
      <c r="AK1432" s="25">
        <v>78900</v>
      </c>
      <c r="AL1432" s="26">
        <v>72.8</v>
      </c>
      <c r="AM1432" s="26">
        <v>3</v>
      </c>
      <c r="BA1432" s="36" t="s">
        <v>820</v>
      </c>
      <c r="BB1432" s="37" t="s">
        <v>101</v>
      </c>
      <c r="BC1432" s="37" t="s">
        <v>101</v>
      </c>
      <c r="BD1432" s="37" t="s">
        <v>101</v>
      </c>
      <c r="BE1432" s="37" t="s">
        <v>101</v>
      </c>
      <c r="BF1432" s="37" t="s">
        <v>101</v>
      </c>
      <c r="BG1432" s="37" t="s">
        <v>101</v>
      </c>
      <c r="BH1432" s="37" t="s">
        <v>101</v>
      </c>
      <c r="BI1432" s="37" t="s">
        <v>101</v>
      </c>
      <c r="BJ1432" s="37" t="s">
        <v>101</v>
      </c>
      <c r="BK1432" s="37" t="s">
        <v>101</v>
      </c>
      <c r="BL1432" s="37" t="s">
        <v>101</v>
      </c>
      <c r="BM1432" s="37" t="s">
        <v>101</v>
      </c>
    </row>
    <row r="1433" spans="27:65" x14ac:dyDescent="0.3">
      <c r="AA1433" s="24" t="s">
        <v>627</v>
      </c>
      <c r="AB1433" s="25">
        <v>53900</v>
      </c>
      <c r="AC1433" s="25">
        <v>130100</v>
      </c>
      <c r="AD1433" s="26">
        <v>41.4</v>
      </c>
      <c r="AE1433" s="26">
        <v>3.4</v>
      </c>
      <c r="AF1433" s="25">
        <v>7500</v>
      </c>
      <c r="AG1433" s="25">
        <v>130100</v>
      </c>
      <c r="AH1433" s="26">
        <v>5.8</v>
      </c>
      <c r="AI1433" s="26">
        <v>1.6</v>
      </c>
      <c r="AJ1433" s="25">
        <v>102300</v>
      </c>
      <c r="AK1433" s="25">
        <v>130100</v>
      </c>
      <c r="AL1433" s="26">
        <v>78.599999999999994</v>
      </c>
      <c r="AM1433" s="26">
        <v>2.8</v>
      </c>
      <c r="BA1433" s="36" t="s">
        <v>821</v>
      </c>
      <c r="BB1433" s="37" t="s">
        <v>101</v>
      </c>
      <c r="BC1433" s="37" t="s">
        <v>101</v>
      </c>
      <c r="BD1433" s="37" t="s">
        <v>101</v>
      </c>
      <c r="BE1433" s="37" t="s">
        <v>101</v>
      </c>
      <c r="BF1433" s="37" t="s">
        <v>101</v>
      </c>
      <c r="BG1433" s="37" t="s">
        <v>101</v>
      </c>
      <c r="BH1433" s="37" t="s">
        <v>101</v>
      </c>
      <c r="BI1433" s="37" t="s">
        <v>101</v>
      </c>
      <c r="BJ1433" s="37" t="s">
        <v>101</v>
      </c>
      <c r="BK1433" s="37" t="s">
        <v>101</v>
      </c>
      <c r="BL1433" s="37" t="s">
        <v>101</v>
      </c>
      <c r="BM1433" s="37" t="s">
        <v>101</v>
      </c>
    </row>
    <row r="1434" spans="27:65" x14ac:dyDescent="0.3">
      <c r="AA1434" s="24" t="s">
        <v>812</v>
      </c>
      <c r="AB1434" s="25">
        <v>19100</v>
      </c>
      <c r="AC1434" s="25">
        <v>56900</v>
      </c>
      <c r="AD1434" s="26">
        <v>33.6</v>
      </c>
      <c r="AE1434" s="26">
        <v>7.4</v>
      </c>
      <c r="AF1434" s="25">
        <v>2900</v>
      </c>
      <c r="AG1434" s="25">
        <v>56900</v>
      </c>
      <c r="AH1434" s="26">
        <v>5</v>
      </c>
      <c r="AI1434" s="25" t="s">
        <v>100</v>
      </c>
      <c r="AJ1434" s="25">
        <v>47400</v>
      </c>
      <c r="AK1434" s="25">
        <v>56900</v>
      </c>
      <c r="AL1434" s="26">
        <v>83.4</v>
      </c>
      <c r="AM1434" s="26">
        <v>5.8</v>
      </c>
      <c r="BA1434" s="36" t="s">
        <v>822</v>
      </c>
      <c r="BB1434" s="37" t="s">
        <v>101</v>
      </c>
      <c r="BC1434" s="37" t="s">
        <v>101</v>
      </c>
      <c r="BD1434" s="37" t="s">
        <v>101</v>
      </c>
      <c r="BE1434" s="37" t="s">
        <v>101</v>
      </c>
      <c r="BF1434" s="37" t="s">
        <v>101</v>
      </c>
      <c r="BG1434" s="37" t="s">
        <v>101</v>
      </c>
      <c r="BH1434" s="37" t="s">
        <v>101</v>
      </c>
      <c r="BI1434" s="37" t="s">
        <v>101</v>
      </c>
      <c r="BJ1434" s="37" t="s">
        <v>101</v>
      </c>
      <c r="BK1434" s="37" t="s">
        <v>101</v>
      </c>
      <c r="BL1434" s="37" t="s">
        <v>101</v>
      </c>
      <c r="BM1434" s="37" t="s">
        <v>101</v>
      </c>
    </row>
    <row r="1435" spans="27:65" x14ac:dyDescent="0.3">
      <c r="AA1435" s="24" t="s">
        <v>813</v>
      </c>
      <c r="AB1435" s="25">
        <v>10400</v>
      </c>
      <c r="AC1435" s="25">
        <v>40900</v>
      </c>
      <c r="AD1435" s="26">
        <v>25.5</v>
      </c>
      <c r="AE1435" s="26">
        <v>7.5</v>
      </c>
      <c r="AF1435" s="25">
        <v>3400</v>
      </c>
      <c r="AG1435" s="25">
        <v>40900</v>
      </c>
      <c r="AH1435" s="26">
        <v>8.3000000000000007</v>
      </c>
      <c r="AI1435" s="26">
        <v>4.8</v>
      </c>
      <c r="AJ1435" s="25">
        <v>28200</v>
      </c>
      <c r="AK1435" s="25">
        <v>40900</v>
      </c>
      <c r="AL1435" s="26">
        <v>68.900000000000006</v>
      </c>
      <c r="AM1435" s="26">
        <v>8</v>
      </c>
      <c r="BA1435" s="36" t="s">
        <v>823</v>
      </c>
      <c r="BB1435" s="37" t="s">
        <v>101</v>
      </c>
      <c r="BC1435" s="37" t="s">
        <v>101</v>
      </c>
      <c r="BD1435" s="37" t="s">
        <v>101</v>
      </c>
      <c r="BE1435" s="37" t="s">
        <v>101</v>
      </c>
      <c r="BF1435" s="37" t="s">
        <v>101</v>
      </c>
      <c r="BG1435" s="37" t="s">
        <v>101</v>
      </c>
      <c r="BH1435" s="37" t="s">
        <v>101</v>
      </c>
      <c r="BI1435" s="37" t="s">
        <v>101</v>
      </c>
      <c r="BJ1435" s="37" t="s">
        <v>101</v>
      </c>
      <c r="BK1435" s="37" t="s">
        <v>101</v>
      </c>
      <c r="BL1435" s="37" t="s">
        <v>101</v>
      </c>
      <c r="BM1435" s="37" t="s">
        <v>101</v>
      </c>
    </row>
    <row r="1436" spans="27:65" x14ac:dyDescent="0.3">
      <c r="AA1436" s="24" t="s">
        <v>814</v>
      </c>
      <c r="AB1436" s="25">
        <v>17700</v>
      </c>
      <c r="AC1436" s="25">
        <v>66600</v>
      </c>
      <c r="AD1436" s="26">
        <v>26.5</v>
      </c>
      <c r="AE1436" s="26">
        <v>5.7</v>
      </c>
      <c r="AF1436" s="25">
        <v>5900</v>
      </c>
      <c r="AG1436" s="25">
        <v>66600</v>
      </c>
      <c r="AH1436" s="26">
        <v>8.9</v>
      </c>
      <c r="AI1436" s="26">
        <v>3.7</v>
      </c>
      <c r="AJ1436" s="25">
        <v>45700</v>
      </c>
      <c r="AK1436" s="25">
        <v>66600</v>
      </c>
      <c r="AL1436" s="26">
        <v>68.5</v>
      </c>
      <c r="AM1436" s="26">
        <v>6</v>
      </c>
      <c r="BA1436" s="36" t="s">
        <v>824</v>
      </c>
      <c r="BB1436" s="37" t="s">
        <v>101</v>
      </c>
      <c r="BC1436" s="37" t="s">
        <v>101</v>
      </c>
      <c r="BD1436" s="37" t="s">
        <v>101</v>
      </c>
      <c r="BE1436" s="37" t="s">
        <v>101</v>
      </c>
      <c r="BF1436" s="37" t="s">
        <v>101</v>
      </c>
      <c r="BG1436" s="37" t="s">
        <v>101</v>
      </c>
      <c r="BH1436" s="37" t="s">
        <v>101</v>
      </c>
      <c r="BI1436" s="37" t="s">
        <v>101</v>
      </c>
      <c r="BJ1436" s="37" t="s">
        <v>101</v>
      </c>
      <c r="BK1436" s="37" t="s">
        <v>101</v>
      </c>
      <c r="BL1436" s="37" t="s">
        <v>101</v>
      </c>
      <c r="BM1436" s="37" t="s">
        <v>101</v>
      </c>
    </row>
    <row r="1437" spans="27:65" x14ac:dyDescent="0.3">
      <c r="AA1437" s="24" t="s">
        <v>815</v>
      </c>
      <c r="AB1437" s="25">
        <v>9600</v>
      </c>
      <c r="AC1437" s="25">
        <v>42500</v>
      </c>
      <c r="AD1437" s="26">
        <v>22.5</v>
      </c>
      <c r="AE1437" s="26">
        <v>7.1</v>
      </c>
      <c r="AF1437" s="25">
        <v>5300</v>
      </c>
      <c r="AG1437" s="25">
        <v>42500</v>
      </c>
      <c r="AH1437" s="26">
        <v>12.4</v>
      </c>
      <c r="AI1437" s="26">
        <v>5.6</v>
      </c>
      <c r="AJ1437" s="25">
        <v>29900</v>
      </c>
      <c r="AK1437" s="25">
        <v>42500</v>
      </c>
      <c r="AL1437" s="26">
        <v>70.400000000000006</v>
      </c>
      <c r="AM1437" s="26">
        <v>7.8</v>
      </c>
      <c r="BA1437" s="36" t="s">
        <v>825</v>
      </c>
      <c r="BB1437" s="37" t="s">
        <v>101</v>
      </c>
      <c r="BC1437" s="37" t="s">
        <v>101</v>
      </c>
      <c r="BD1437" s="37" t="s">
        <v>101</v>
      </c>
      <c r="BE1437" s="37" t="s">
        <v>101</v>
      </c>
      <c r="BF1437" s="37" t="s">
        <v>101</v>
      </c>
      <c r="BG1437" s="37" t="s">
        <v>101</v>
      </c>
      <c r="BH1437" s="37" t="s">
        <v>101</v>
      </c>
      <c r="BI1437" s="37" t="s">
        <v>101</v>
      </c>
      <c r="BJ1437" s="37" t="s">
        <v>101</v>
      </c>
      <c r="BK1437" s="37" t="s">
        <v>101</v>
      </c>
      <c r="BL1437" s="37" t="s">
        <v>101</v>
      </c>
      <c r="BM1437" s="37" t="s">
        <v>101</v>
      </c>
    </row>
    <row r="1438" spans="27:65" x14ac:dyDescent="0.3">
      <c r="AA1438" s="24" t="s">
        <v>816</v>
      </c>
      <c r="AB1438" s="25">
        <v>11400</v>
      </c>
      <c r="AC1438" s="25">
        <v>31100</v>
      </c>
      <c r="AD1438" s="26">
        <v>36.700000000000003</v>
      </c>
      <c r="AE1438" s="26">
        <v>9.1</v>
      </c>
      <c r="AF1438" s="25">
        <v>2500</v>
      </c>
      <c r="AG1438" s="25">
        <v>31100</v>
      </c>
      <c r="AH1438" s="26">
        <v>7.9</v>
      </c>
      <c r="AI1438" s="25" t="s">
        <v>100</v>
      </c>
      <c r="AJ1438" s="25">
        <v>24000</v>
      </c>
      <c r="AK1438" s="25">
        <v>31100</v>
      </c>
      <c r="AL1438" s="26">
        <v>77.099999999999994</v>
      </c>
      <c r="AM1438" s="26">
        <v>8</v>
      </c>
      <c r="BA1438" s="36" t="s">
        <v>826</v>
      </c>
      <c r="BB1438" s="37" t="s">
        <v>101</v>
      </c>
      <c r="BC1438" s="37" t="s">
        <v>101</v>
      </c>
      <c r="BD1438" s="37" t="s">
        <v>101</v>
      </c>
      <c r="BE1438" s="37" t="s">
        <v>101</v>
      </c>
      <c r="BF1438" s="37" t="s">
        <v>101</v>
      </c>
      <c r="BG1438" s="37" t="s">
        <v>101</v>
      </c>
      <c r="BH1438" s="37" t="s">
        <v>101</v>
      </c>
      <c r="BI1438" s="37" t="s">
        <v>101</v>
      </c>
      <c r="BJ1438" s="37" t="s">
        <v>101</v>
      </c>
      <c r="BK1438" s="37" t="s">
        <v>101</v>
      </c>
      <c r="BL1438" s="37" t="s">
        <v>101</v>
      </c>
      <c r="BM1438" s="37" t="s">
        <v>101</v>
      </c>
    </row>
    <row r="1439" spans="27:65" x14ac:dyDescent="0.3">
      <c r="AA1439" s="24" t="s">
        <v>817</v>
      </c>
      <c r="AB1439" s="25">
        <v>23700</v>
      </c>
      <c r="AC1439" s="25">
        <v>54700</v>
      </c>
      <c r="AD1439" s="26">
        <v>43.3</v>
      </c>
      <c r="AE1439" s="26">
        <v>6.8</v>
      </c>
      <c r="AF1439" s="25">
        <v>2700</v>
      </c>
      <c r="AG1439" s="25">
        <v>54700</v>
      </c>
      <c r="AH1439" s="26">
        <v>4.9000000000000004</v>
      </c>
      <c r="AI1439" s="26">
        <v>2.9</v>
      </c>
      <c r="AJ1439" s="25">
        <v>44300</v>
      </c>
      <c r="AK1439" s="25">
        <v>54700</v>
      </c>
      <c r="AL1439" s="26">
        <v>81</v>
      </c>
      <c r="AM1439" s="26">
        <v>5.4</v>
      </c>
      <c r="BA1439" s="36" t="s">
        <v>827</v>
      </c>
      <c r="BB1439" s="37" t="s">
        <v>101</v>
      </c>
      <c r="BC1439" s="37" t="s">
        <v>101</v>
      </c>
      <c r="BD1439" s="37" t="s">
        <v>101</v>
      </c>
      <c r="BE1439" s="37" t="s">
        <v>101</v>
      </c>
      <c r="BF1439" s="37" t="s">
        <v>101</v>
      </c>
      <c r="BG1439" s="37" t="s">
        <v>101</v>
      </c>
      <c r="BH1439" s="37" t="s">
        <v>101</v>
      </c>
      <c r="BI1439" s="37" t="s">
        <v>101</v>
      </c>
      <c r="BJ1439" s="37" t="s">
        <v>101</v>
      </c>
      <c r="BK1439" s="37" t="s">
        <v>101</v>
      </c>
      <c r="BL1439" s="37" t="s">
        <v>101</v>
      </c>
      <c r="BM1439" s="37" t="s">
        <v>101</v>
      </c>
    </row>
    <row r="1440" spans="27:65" x14ac:dyDescent="0.3">
      <c r="AA1440" s="24" t="s">
        <v>629</v>
      </c>
      <c r="AB1440" s="25">
        <v>59900</v>
      </c>
      <c r="AC1440" s="25">
        <v>174600</v>
      </c>
      <c r="AD1440" s="26">
        <v>34.299999999999997</v>
      </c>
      <c r="AE1440" s="26">
        <v>3.4</v>
      </c>
      <c r="AF1440" s="25">
        <v>21000</v>
      </c>
      <c r="AG1440" s="25">
        <v>174600</v>
      </c>
      <c r="AH1440" s="26">
        <v>12</v>
      </c>
      <c r="AI1440" s="26">
        <v>2.2999999999999998</v>
      </c>
      <c r="AJ1440" s="25">
        <v>124000</v>
      </c>
      <c r="AK1440" s="25">
        <v>174600</v>
      </c>
      <c r="AL1440" s="26">
        <v>71</v>
      </c>
      <c r="AM1440" s="26">
        <v>3.2</v>
      </c>
      <c r="BA1440" s="36" t="s">
        <v>828</v>
      </c>
      <c r="BB1440" s="37" t="s">
        <v>101</v>
      </c>
      <c r="BC1440" s="37" t="s">
        <v>101</v>
      </c>
      <c r="BD1440" s="37" t="s">
        <v>101</v>
      </c>
      <c r="BE1440" s="37" t="s">
        <v>101</v>
      </c>
      <c r="BF1440" s="37" t="s">
        <v>101</v>
      </c>
      <c r="BG1440" s="37" t="s">
        <v>101</v>
      </c>
      <c r="BH1440" s="37" t="s">
        <v>101</v>
      </c>
      <c r="BI1440" s="37" t="s">
        <v>101</v>
      </c>
      <c r="BJ1440" s="37" t="s">
        <v>101</v>
      </c>
      <c r="BK1440" s="37" t="s">
        <v>101</v>
      </c>
      <c r="BL1440" s="37" t="s">
        <v>101</v>
      </c>
      <c r="BM1440" s="37" t="s">
        <v>101</v>
      </c>
    </row>
    <row r="1441" spans="27:65" x14ac:dyDescent="0.3">
      <c r="AA1441" s="24" t="s">
        <v>630</v>
      </c>
      <c r="AB1441" s="25">
        <v>46300</v>
      </c>
      <c r="AC1441" s="25">
        <v>116000</v>
      </c>
      <c r="AD1441" s="26">
        <v>39.9</v>
      </c>
      <c r="AE1441" s="26">
        <v>3.3</v>
      </c>
      <c r="AF1441" s="25">
        <v>9800</v>
      </c>
      <c r="AG1441" s="25">
        <v>116000</v>
      </c>
      <c r="AH1441" s="26">
        <v>8.4</v>
      </c>
      <c r="AI1441" s="26">
        <v>1.9</v>
      </c>
      <c r="AJ1441" s="25">
        <v>86200</v>
      </c>
      <c r="AK1441" s="25">
        <v>116000</v>
      </c>
      <c r="AL1441" s="26">
        <v>74.400000000000006</v>
      </c>
      <c r="AM1441" s="26">
        <v>2.9</v>
      </c>
      <c r="BA1441" s="36" t="s">
        <v>829</v>
      </c>
      <c r="BB1441" s="37" t="s">
        <v>101</v>
      </c>
      <c r="BC1441" s="37" t="s">
        <v>101</v>
      </c>
      <c r="BD1441" s="37" t="s">
        <v>101</v>
      </c>
      <c r="BE1441" s="37" t="s">
        <v>101</v>
      </c>
      <c r="BF1441" s="37" t="s">
        <v>101</v>
      </c>
      <c r="BG1441" s="37" t="s">
        <v>101</v>
      </c>
      <c r="BH1441" s="37" t="s">
        <v>101</v>
      </c>
      <c r="BI1441" s="37" t="s">
        <v>101</v>
      </c>
      <c r="BJ1441" s="37" t="s">
        <v>101</v>
      </c>
      <c r="BK1441" s="37" t="s">
        <v>101</v>
      </c>
      <c r="BL1441" s="37" t="s">
        <v>101</v>
      </c>
      <c r="BM1441" s="37" t="s">
        <v>101</v>
      </c>
    </row>
    <row r="1442" spans="27:65" x14ac:dyDescent="0.3">
      <c r="AA1442" s="24" t="s">
        <v>631</v>
      </c>
      <c r="AB1442" s="25">
        <v>151100</v>
      </c>
      <c r="AC1442" s="25">
        <v>378700</v>
      </c>
      <c r="AD1442" s="26">
        <v>39.9</v>
      </c>
      <c r="AE1442" s="26">
        <v>3</v>
      </c>
      <c r="AF1442" s="25">
        <v>42200</v>
      </c>
      <c r="AG1442" s="25">
        <v>378700</v>
      </c>
      <c r="AH1442" s="26">
        <v>11.1</v>
      </c>
      <c r="AI1442" s="26">
        <v>1.9</v>
      </c>
      <c r="AJ1442" s="25">
        <v>275300</v>
      </c>
      <c r="AK1442" s="25">
        <v>378700</v>
      </c>
      <c r="AL1442" s="26">
        <v>72.7</v>
      </c>
      <c r="AM1442" s="26">
        <v>2.7</v>
      </c>
      <c r="BA1442" s="36" t="s">
        <v>640</v>
      </c>
      <c r="BB1442" s="37" t="s">
        <v>101</v>
      </c>
      <c r="BC1442" s="37" t="s">
        <v>101</v>
      </c>
      <c r="BD1442" s="37" t="s">
        <v>101</v>
      </c>
      <c r="BE1442" s="37" t="s">
        <v>101</v>
      </c>
      <c r="BF1442" s="37" t="s">
        <v>101</v>
      </c>
      <c r="BG1442" s="37" t="s">
        <v>101</v>
      </c>
      <c r="BH1442" s="37" t="s">
        <v>101</v>
      </c>
      <c r="BI1442" s="37" t="s">
        <v>101</v>
      </c>
      <c r="BJ1442" s="37" t="s">
        <v>101</v>
      </c>
      <c r="BK1442" s="37" t="s">
        <v>101</v>
      </c>
      <c r="BL1442" s="37" t="s">
        <v>101</v>
      </c>
      <c r="BM1442" s="37" t="s">
        <v>101</v>
      </c>
    </row>
    <row r="1443" spans="27:65" x14ac:dyDescent="0.3">
      <c r="AA1443" s="24" t="s">
        <v>632</v>
      </c>
      <c r="AB1443" s="25">
        <v>38700</v>
      </c>
      <c r="AC1443" s="25">
        <v>140900</v>
      </c>
      <c r="AD1443" s="26">
        <v>27.5</v>
      </c>
      <c r="AE1443" s="26">
        <v>2.9</v>
      </c>
      <c r="AF1443" s="25">
        <v>18500</v>
      </c>
      <c r="AG1443" s="25">
        <v>140900</v>
      </c>
      <c r="AH1443" s="26">
        <v>13.1</v>
      </c>
      <c r="AI1443" s="26">
        <v>2.2000000000000002</v>
      </c>
      <c r="AJ1443" s="25">
        <v>94300</v>
      </c>
      <c r="AK1443" s="25">
        <v>140900</v>
      </c>
      <c r="AL1443" s="26">
        <v>66.900000000000006</v>
      </c>
      <c r="AM1443" s="26">
        <v>3.1</v>
      </c>
      <c r="BA1443" s="36" t="s">
        <v>641</v>
      </c>
      <c r="BB1443" s="37" t="s">
        <v>101</v>
      </c>
      <c r="BC1443" s="37" t="s">
        <v>101</v>
      </c>
      <c r="BD1443" s="37" t="s">
        <v>101</v>
      </c>
      <c r="BE1443" s="37" t="s">
        <v>101</v>
      </c>
      <c r="BF1443" s="37" t="s">
        <v>101</v>
      </c>
      <c r="BG1443" s="37" t="s">
        <v>101</v>
      </c>
      <c r="BH1443" s="37" t="s">
        <v>101</v>
      </c>
      <c r="BI1443" s="37" t="s">
        <v>101</v>
      </c>
      <c r="BJ1443" s="37" t="s">
        <v>101</v>
      </c>
      <c r="BK1443" s="37" t="s">
        <v>101</v>
      </c>
      <c r="BL1443" s="37" t="s">
        <v>101</v>
      </c>
      <c r="BM1443" s="37" t="s">
        <v>101</v>
      </c>
    </row>
    <row r="1444" spans="27:65" x14ac:dyDescent="0.3">
      <c r="AA1444" s="24" t="s">
        <v>633</v>
      </c>
      <c r="AB1444" s="25">
        <v>33300</v>
      </c>
      <c r="AC1444" s="25">
        <v>132000</v>
      </c>
      <c r="AD1444" s="26">
        <v>25.2</v>
      </c>
      <c r="AE1444" s="26">
        <v>2.8</v>
      </c>
      <c r="AF1444" s="25">
        <v>15700</v>
      </c>
      <c r="AG1444" s="25">
        <v>132000</v>
      </c>
      <c r="AH1444" s="26">
        <v>11.9</v>
      </c>
      <c r="AI1444" s="26">
        <v>2.1</v>
      </c>
      <c r="AJ1444" s="25">
        <v>89700</v>
      </c>
      <c r="AK1444" s="25">
        <v>132000</v>
      </c>
      <c r="AL1444" s="26">
        <v>68</v>
      </c>
      <c r="AM1444" s="26">
        <v>3</v>
      </c>
      <c r="BA1444" s="36" t="s">
        <v>642</v>
      </c>
      <c r="BB1444" s="37" t="s">
        <v>101</v>
      </c>
      <c r="BC1444" s="37" t="s">
        <v>101</v>
      </c>
      <c r="BD1444" s="37" t="s">
        <v>101</v>
      </c>
      <c r="BE1444" s="37" t="s">
        <v>101</v>
      </c>
      <c r="BF1444" s="37" t="s">
        <v>101</v>
      </c>
      <c r="BG1444" s="37" t="s">
        <v>101</v>
      </c>
      <c r="BH1444" s="37" t="s">
        <v>101</v>
      </c>
      <c r="BI1444" s="37" t="s">
        <v>101</v>
      </c>
      <c r="BJ1444" s="37" t="s">
        <v>101</v>
      </c>
      <c r="BK1444" s="37" t="s">
        <v>101</v>
      </c>
      <c r="BL1444" s="37" t="s">
        <v>101</v>
      </c>
      <c r="BM1444" s="37" t="s">
        <v>101</v>
      </c>
    </row>
    <row r="1445" spans="27:65" x14ac:dyDescent="0.3">
      <c r="AA1445" s="24" t="s">
        <v>634</v>
      </c>
      <c r="AB1445" s="25">
        <v>50300</v>
      </c>
      <c r="AC1445" s="25">
        <v>162800</v>
      </c>
      <c r="AD1445" s="26">
        <v>30.9</v>
      </c>
      <c r="AE1445" s="26">
        <v>3.1</v>
      </c>
      <c r="AF1445" s="25">
        <v>16900</v>
      </c>
      <c r="AG1445" s="25">
        <v>162800</v>
      </c>
      <c r="AH1445" s="26">
        <v>10.4</v>
      </c>
      <c r="AI1445" s="26">
        <v>2</v>
      </c>
      <c r="AJ1445" s="25">
        <v>111400</v>
      </c>
      <c r="AK1445" s="25">
        <v>162800</v>
      </c>
      <c r="AL1445" s="26">
        <v>68.400000000000006</v>
      </c>
      <c r="AM1445" s="26">
        <v>3.1</v>
      </c>
      <c r="BA1445" s="36" t="s">
        <v>1048</v>
      </c>
      <c r="BB1445" s="37" t="s">
        <v>101</v>
      </c>
      <c r="BC1445" s="37" t="s">
        <v>101</v>
      </c>
      <c r="BD1445" s="37" t="s">
        <v>101</v>
      </c>
      <c r="BE1445" s="37" t="s">
        <v>101</v>
      </c>
      <c r="BF1445" s="37" t="s">
        <v>101</v>
      </c>
      <c r="BG1445" s="37" t="s">
        <v>101</v>
      </c>
      <c r="BH1445" s="37" t="s">
        <v>101</v>
      </c>
      <c r="BI1445" s="37" t="s">
        <v>101</v>
      </c>
      <c r="BJ1445" s="37" t="s">
        <v>101</v>
      </c>
      <c r="BK1445" s="37" t="s">
        <v>101</v>
      </c>
      <c r="BL1445" s="37" t="s">
        <v>101</v>
      </c>
      <c r="BM1445" s="37" t="s">
        <v>101</v>
      </c>
    </row>
    <row r="1446" spans="27:65" x14ac:dyDescent="0.3">
      <c r="AA1446" s="24" t="s">
        <v>635</v>
      </c>
      <c r="AB1446" s="25">
        <v>74400</v>
      </c>
      <c r="AC1446" s="25">
        <v>174000</v>
      </c>
      <c r="AD1446" s="26">
        <v>42.8</v>
      </c>
      <c r="AE1446" s="26">
        <v>3.2</v>
      </c>
      <c r="AF1446" s="25">
        <v>9100</v>
      </c>
      <c r="AG1446" s="25">
        <v>174000</v>
      </c>
      <c r="AH1446" s="26">
        <v>5.2</v>
      </c>
      <c r="AI1446" s="26">
        <v>1.4</v>
      </c>
      <c r="AJ1446" s="25">
        <v>137400</v>
      </c>
      <c r="AK1446" s="25">
        <v>174000</v>
      </c>
      <c r="AL1446" s="26">
        <v>79</v>
      </c>
      <c r="AM1446" s="26">
        <v>2.6</v>
      </c>
      <c r="BA1446" s="36" t="s">
        <v>643</v>
      </c>
      <c r="BB1446" s="37" t="s">
        <v>101</v>
      </c>
      <c r="BC1446" s="37" t="s">
        <v>101</v>
      </c>
      <c r="BD1446" s="37" t="s">
        <v>101</v>
      </c>
      <c r="BE1446" s="37" t="s">
        <v>101</v>
      </c>
      <c r="BF1446" s="37" t="s">
        <v>101</v>
      </c>
      <c r="BG1446" s="37" t="s">
        <v>101</v>
      </c>
      <c r="BH1446" s="37" t="s">
        <v>101</v>
      </c>
      <c r="BI1446" s="37" t="s">
        <v>101</v>
      </c>
      <c r="BJ1446" s="37" t="s">
        <v>101</v>
      </c>
      <c r="BK1446" s="37" t="s">
        <v>101</v>
      </c>
      <c r="BL1446" s="37" t="s">
        <v>101</v>
      </c>
      <c r="BM1446" s="37" t="s">
        <v>101</v>
      </c>
    </row>
    <row r="1447" spans="27:65" x14ac:dyDescent="0.3">
      <c r="AA1447" s="24" t="s">
        <v>636</v>
      </c>
      <c r="AB1447" s="25">
        <v>36200</v>
      </c>
      <c r="AC1447" s="25">
        <v>138400</v>
      </c>
      <c r="AD1447" s="26">
        <v>26.2</v>
      </c>
      <c r="AE1447" s="26">
        <v>2.7</v>
      </c>
      <c r="AF1447" s="25">
        <v>15100</v>
      </c>
      <c r="AG1447" s="25">
        <v>138400</v>
      </c>
      <c r="AH1447" s="26">
        <v>10.9</v>
      </c>
      <c r="AI1447" s="26">
        <v>1.9</v>
      </c>
      <c r="AJ1447" s="25">
        <v>95600</v>
      </c>
      <c r="AK1447" s="25">
        <v>138400</v>
      </c>
      <c r="AL1447" s="26">
        <v>69.099999999999994</v>
      </c>
      <c r="AM1447" s="26">
        <v>2.9</v>
      </c>
      <c r="BA1447" s="36" t="s">
        <v>644</v>
      </c>
      <c r="BB1447" s="37" t="s">
        <v>101</v>
      </c>
      <c r="BC1447" s="37" t="s">
        <v>101</v>
      </c>
      <c r="BD1447" s="37" t="s">
        <v>101</v>
      </c>
      <c r="BE1447" s="37" t="s">
        <v>101</v>
      </c>
      <c r="BF1447" s="37" t="s">
        <v>101</v>
      </c>
      <c r="BG1447" s="37" t="s">
        <v>101</v>
      </c>
      <c r="BH1447" s="37" t="s">
        <v>101</v>
      </c>
      <c r="BI1447" s="37" t="s">
        <v>101</v>
      </c>
      <c r="BJ1447" s="37" t="s">
        <v>101</v>
      </c>
      <c r="BK1447" s="37" t="s">
        <v>101</v>
      </c>
      <c r="BL1447" s="37" t="s">
        <v>101</v>
      </c>
      <c r="BM1447" s="37" t="s">
        <v>101</v>
      </c>
    </row>
    <row r="1448" spans="27:65" x14ac:dyDescent="0.3">
      <c r="AA1448" s="24" t="s">
        <v>637</v>
      </c>
      <c r="AB1448" s="25">
        <v>74600</v>
      </c>
      <c r="AC1448" s="25">
        <v>147600</v>
      </c>
      <c r="AD1448" s="26">
        <v>50.6</v>
      </c>
      <c r="AE1448" s="26">
        <v>3.2</v>
      </c>
      <c r="AF1448" s="25">
        <v>6500</v>
      </c>
      <c r="AG1448" s="25">
        <v>147600</v>
      </c>
      <c r="AH1448" s="26">
        <v>4.4000000000000004</v>
      </c>
      <c r="AI1448" s="26">
        <v>1.3</v>
      </c>
      <c r="AJ1448" s="25">
        <v>121300</v>
      </c>
      <c r="AK1448" s="25">
        <v>147600</v>
      </c>
      <c r="AL1448" s="26">
        <v>82.2</v>
      </c>
      <c r="AM1448" s="26">
        <v>2.4</v>
      </c>
      <c r="BA1448" s="36" t="s">
        <v>1061</v>
      </c>
      <c r="BB1448" s="37" t="s">
        <v>101</v>
      </c>
      <c r="BC1448" s="37" t="s">
        <v>101</v>
      </c>
      <c r="BD1448" s="37" t="s">
        <v>101</v>
      </c>
      <c r="BE1448" s="37" t="s">
        <v>101</v>
      </c>
      <c r="BF1448" s="37" t="s">
        <v>101</v>
      </c>
      <c r="BG1448" s="37" t="s">
        <v>101</v>
      </c>
      <c r="BH1448" s="37" t="s">
        <v>101</v>
      </c>
      <c r="BI1448" s="37" t="s">
        <v>101</v>
      </c>
      <c r="BJ1448" s="37" t="s">
        <v>101</v>
      </c>
      <c r="BK1448" s="37" t="s">
        <v>101</v>
      </c>
      <c r="BL1448" s="37" t="s">
        <v>101</v>
      </c>
      <c r="BM1448" s="37" t="s">
        <v>101</v>
      </c>
    </row>
    <row r="1449" spans="27:65" x14ac:dyDescent="0.3">
      <c r="AA1449" s="24" t="s">
        <v>638</v>
      </c>
      <c r="AB1449" s="25">
        <v>54100</v>
      </c>
      <c r="AC1449" s="25">
        <v>202000</v>
      </c>
      <c r="AD1449" s="26">
        <v>26.8</v>
      </c>
      <c r="AE1449" s="26">
        <v>3</v>
      </c>
      <c r="AF1449" s="25">
        <v>15300</v>
      </c>
      <c r="AG1449" s="25">
        <v>202000</v>
      </c>
      <c r="AH1449" s="26">
        <v>7.6</v>
      </c>
      <c r="AI1449" s="26">
        <v>1.8</v>
      </c>
      <c r="AJ1449" s="25">
        <v>150500</v>
      </c>
      <c r="AK1449" s="25">
        <v>202000</v>
      </c>
      <c r="AL1449" s="26">
        <v>74.5</v>
      </c>
      <c r="AM1449" s="26">
        <v>3</v>
      </c>
      <c r="BA1449" s="36" t="s">
        <v>645</v>
      </c>
      <c r="BB1449" s="37" t="s">
        <v>101</v>
      </c>
      <c r="BC1449" s="37" t="s">
        <v>101</v>
      </c>
      <c r="BD1449" s="37" t="s">
        <v>101</v>
      </c>
      <c r="BE1449" s="37" t="s">
        <v>101</v>
      </c>
      <c r="BF1449" s="37" t="s">
        <v>101</v>
      </c>
      <c r="BG1449" s="37" t="s">
        <v>101</v>
      </c>
      <c r="BH1449" s="37" t="s">
        <v>101</v>
      </c>
      <c r="BI1449" s="37" t="s">
        <v>101</v>
      </c>
      <c r="BJ1449" s="37" t="s">
        <v>101</v>
      </c>
      <c r="BK1449" s="37" t="s">
        <v>101</v>
      </c>
      <c r="BL1449" s="37" t="s">
        <v>101</v>
      </c>
      <c r="BM1449" s="37" t="s">
        <v>101</v>
      </c>
    </row>
    <row r="1450" spans="27:65" x14ac:dyDescent="0.3">
      <c r="AA1450" s="24" t="s">
        <v>818</v>
      </c>
      <c r="AB1450" s="25">
        <v>18200</v>
      </c>
      <c r="AC1450" s="25">
        <v>53300</v>
      </c>
      <c r="AD1450" s="26">
        <v>34.200000000000003</v>
      </c>
      <c r="AE1450" s="26">
        <v>8.1999999999999993</v>
      </c>
      <c r="AF1450" s="25">
        <v>4900</v>
      </c>
      <c r="AG1450" s="25">
        <v>53300</v>
      </c>
      <c r="AH1450" s="26">
        <v>9.3000000000000007</v>
      </c>
      <c r="AI1450" s="26">
        <v>5</v>
      </c>
      <c r="AJ1450" s="25">
        <v>39200</v>
      </c>
      <c r="AK1450" s="25">
        <v>53300</v>
      </c>
      <c r="AL1450" s="26">
        <v>73.599999999999994</v>
      </c>
      <c r="AM1450" s="26">
        <v>7.6</v>
      </c>
      <c r="BA1450" s="36" t="s">
        <v>646</v>
      </c>
      <c r="BB1450" s="37" t="s">
        <v>101</v>
      </c>
      <c r="BC1450" s="37" t="s">
        <v>101</v>
      </c>
      <c r="BD1450" s="37" t="s">
        <v>101</v>
      </c>
      <c r="BE1450" s="37" t="s">
        <v>101</v>
      </c>
      <c r="BF1450" s="37" t="s">
        <v>101</v>
      </c>
      <c r="BG1450" s="37" t="s">
        <v>101</v>
      </c>
      <c r="BH1450" s="37" t="s">
        <v>101</v>
      </c>
      <c r="BI1450" s="37" t="s">
        <v>101</v>
      </c>
      <c r="BJ1450" s="37" t="s">
        <v>101</v>
      </c>
      <c r="BK1450" s="37" t="s">
        <v>101</v>
      </c>
      <c r="BL1450" s="37" t="s">
        <v>101</v>
      </c>
      <c r="BM1450" s="37" t="s">
        <v>101</v>
      </c>
    </row>
    <row r="1451" spans="27:65" x14ac:dyDescent="0.3">
      <c r="AA1451" s="24" t="s">
        <v>819</v>
      </c>
      <c r="AB1451" s="25">
        <v>28100</v>
      </c>
      <c r="AC1451" s="25">
        <v>70900</v>
      </c>
      <c r="AD1451" s="26">
        <v>39.6</v>
      </c>
      <c r="AE1451" s="26">
        <v>7.3</v>
      </c>
      <c r="AF1451" s="25">
        <v>2500</v>
      </c>
      <c r="AG1451" s="25">
        <v>70900</v>
      </c>
      <c r="AH1451" s="26">
        <v>3.5</v>
      </c>
      <c r="AI1451" s="25" t="s">
        <v>100</v>
      </c>
      <c r="AJ1451" s="25">
        <v>58000</v>
      </c>
      <c r="AK1451" s="25">
        <v>70900</v>
      </c>
      <c r="AL1451" s="26">
        <v>81.7</v>
      </c>
      <c r="AM1451" s="26">
        <v>5.8</v>
      </c>
      <c r="BA1451" s="36" t="s">
        <v>647</v>
      </c>
      <c r="BB1451" s="37" t="s">
        <v>101</v>
      </c>
      <c r="BC1451" s="37" t="s">
        <v>101</v>
      </c>
      <c r="BD1451" s="37" t="s">
        <v>101</v>
      </c>
      <c r="BE1451" s="37" t="s">
        <v>101</v>
      </c>
      <c r="BF1451" s="37" t="s">
        <v>101</v>
      </c>
      <c r="BG1451" s="37" t="s">
        <v>101</v>
      </c>
      <c r="BH1451" s="37" t="s">
        <v>101</v>
      </c>
      <c r="BI1451" s="37" t="s">
        <v>101</v>
      </c>
      <c r="BJ1451" s="37" t="s">
        <v>101</v>
      </c>
      <c r="BK1451" s="37" t="s">
        <v>101</v>
      </c>
      <c r="BL1451" s="37" t="s">
        <v>101</v>
      </c>
      <c r="BM1451" s="37" t="s">
        <v>101</v>
      </c>
    </row>
    <row r="1452" spans="27:65" x14ac:dyDescent="0.3">
      <c r="AA1452" s="24" t="s">
        <v>820</v>
      </c>
      <c r="AB1452" s="25">
        <v>17800</v>
      </c>
      <c r="AC1452" s="25">
        <v>43000</v>
      </c>
      <c r="AD1452" s="26">
        <v>41.4</v>
      </c>
      <c r="AE1452" s="26">
        <v>9.6999999999999993</v>
      </c>
      <c r="AF1452" s="25">
        <v>1800</v>
      </c>
      <c r="AG1452" s="25">
        <v>43000</v>
      </c>
      <c r="AH1452" s="26">
        <v>4.0999999999999996</v>
      </c>
      <c r="AI1452" s="25" t="s">
        <v>100</v>
      </c>
      <c r="AJ1452" s="25">
        <v>34300</v>
      </c>
      <c r="AK1452" s="25">
        <v>43000</v>
      </c>
      <c r="AL1452" s="26">
        <v>79.900000000000006</v>
      </c>
      <c r="AM1452" s="26">
        <v>7.9</v>
      </c>
      <c r="BA1452" s="36" t="s">
        <v>830</v>
      </c>
      <c r="BB1452" s="37" t="s">
        <v>101</v>
      </c>
      <c r="BC1452" s="37" t="s">
        <v>101</v>
      </c>
      <c r="BD1452" s="37" t="s">
        <v>101</v>
      </c>
      <c r="BE1452" s="37" t="s">
        <v>101</v>
      </c>
      <c r="BF1452" s="37" t="s">
        <v>101</v>
      </c>
      <c r="BG1452" s="37" t="s">
        <v>101</v>
      </c>
      <c r="BH1452" s="37" t="s">
        <v>101</v>
      </c>
      <c r="BI1452" s="37" t="s">
        <v>101</v>
      </c>
      <c r="BJ1452" s="37" t="s">
        <v>101</v>
      </c>
      <c r="BK1452" s="37" t="s">
        <v>101</v>
      </c>
      <c r="BL1452" s="37" t="s">
        <v>101</v>
      </c>
      <c r="BM1452" s="37" t="s">
        <v>101</v>
      </c>
    </row>
    <row r="1453" spans="27:65" x14ac:dyDescent="0.3">
      <c r="AA1453" s="24" t="s">
        <v>821</v>
      </c>
      <c r="AB1453" s="25">
        <v>10900</v>
      </c>
      <c r="AC1453" s="25">
        <v>48300</v>
      </c>
      <c r="AD1453" s="26">
        <v>22.6</v>
      </c>
      <c r="AE1453" s="26">
        <v>8.8000000000000007</v>
      </c>
      <c r="AF1453" s="25">
        <v>4600</v>
      </c>
      <c r="AG1453" s="25">
        <v>48300</v>
      </c>
      <c r="AH1453" s="26">
        <v>9.6</v>
      </c>
      <c r="AI1453" s="25" t="s">
        <v>100</v>
      </c>
      <c r="AJ1453" s="25">
        <v>34700</v>
      </c>
      <c r="AK1453" s="25">
        <v>48300</v>
      </c>
      <c r="AL1453" s="26">
        <v>71.7</v>
      </c>
      <c r="AM1453" s="26">
        <v>9.5</v>
      </c>
      <c r="BA1453" s="36" t="s">
        <v>831</v>
      </c>
      <c r="BB1453" s="37" t="s">
        <v>101</v>
      </c>
      <c r="BC1453" s="37" t="s">
        <v>101</v>
      </c>
      <c r="BD1453" s="37" t="s">
        <v>101</v>
      </c>
      <c r="BE1453" s="37" t="s">
        <v>101</v>
      </c>
      <c r="BF1453" s="37" t="s">
        <v>101</v>
      </c>
      <c r="BG1453" s="37" t="s">
        <v>101</v>
      </c>
      <c r="BH1453" s="37" t="s">
        <v>101</v>
      </c>
      <c r="BI1453" s="37" t="s">
        <v>101</v>
      </c>
      <c r="BJ1453" s="37" t="s">
        <v>101</v>
      </c>
      <c r="BK1453" s="37" t="s">
        <v>101</v>
      </c>
      <c r="BL1453" s="37" t="s">
        <v>101</v>
      </c>
      <c r="BM1453" s="37" t="s">
        <v>101</v>
      </c>
    </row>
    <row r="1454" spans="27:65" x14ac:dyDescent="0.3">
      <c r="AA1454" s="24" t="s">
        <v>822</v>
      </c>
      <c r="AB1454" s="25">
        <v>32700</v>
      </c>
      <c r="AC1454" s="25">
        <v>91200</v>
      </c>
      <c r="AD1454" s="26">
        <v>35.9</v>
      </c>
      <c r="AE1454" s="26">
        <v>6.8</v>
      </c>
      <c r="AF1454" s="25">
        <v>4700</v>
      </c>
      <c r="AG1454" s="25">
        <v>91200</v>
      </c>
      <c r="AH1454" s="26">
        <v>5.2</v>
      </c>
      <c r="AI1454" s="26">
        <v>3.1</v>
      </c>
      <c r="AJ1454" s="25">
        <v>68100</v>
      </c>
      <c r="AK1454" s="25">
        <v>91200</v>
      </c>
      <c r="AL1454" s="26">
        <v>74.7</v>
      </c>
      <c r="AM1454" s="26">
        <v>6.1</v>
      </c>
      <c r="BA1454" s="36" t="s">
        <v>832</v>
      </c>
      <c r="BB1454" s="37" t="s">
        <v>101</v>
      </c>
      <c r="BC1454" s="37" t="s">
        <v>101</v>
      </c>
      <c r="BD1454" s="37" t="s">
        <v>101</v>
      </c>
      <c r="BE1454" s="37" t="s">
        <v>101</v>
      </c>
      <c r="BF1454" s="37" t="s">
        <v>101</v>
      </c>
      <c r="BG1454" s="37" t="s">
        <v>101</v>
      </c>
      <c r="BH1454" s="37" t="s">
        <v>101</v>
      </c>
      <c r="BI1454" s="37" t="s">
        <v>101</v>
      </c>
      <c r="BJ1454" s="37" t="s">
        <v>101</v>
      </c>
      <c r="BK1454" s="37" t="s">
        <v>101</v>
      </c>
      <c r="BL1454" s="37" t="s">
        <v>101</v>
      </c>
      <c r="BM1454" s="37" t="s">
        <v>101</v>
      </c>
    </row>
    <row r="1455" spans="27:65" x14ac:dyDescent="0.3">
      <c r="AA1455" s="24" t="s">
        <v>823</v>
      </c>
      <c r="AB1455" s="25">
        <v>11500</v>
      </c>
      <c r="AC1455" s="25">
        <v>53600</v>
      </c>
      <c r="AD1455" s="26">
        <v>21.5</v>
      </c>
      <c r="AE1455" s="26">
        <v>7.2</v>
      </c>
      <c r="AF1455" s="25">
        <v>4900</v>
      </c>
      <c r="AG1455" s="25">
        <v>53600</v>
      </c>
      <c r="AH1455" s="26">
        <v>9.1</v>
      </c>
      <c r="AI1455" s="26">
        <v>5</v>
      </c>
      <c r="AJ1455" s="25">
        <v>36300</v>
      </c>
      <c r="AK1455" s="25">
        <v>53600</v>
      </c>
      <c r="AL1455" s="26">
        <v>67.7</v>
      </c>
      <c r="AM1455" s="26">
        <v>8.1999999999999993</v>
      </c>
      <c r="BA1455" s="36" t="s">
        <v>833</v>
      </c>
      <c r="BB1455" s="37" t="s">
        <v>101</v>
      </c>
      <c r="BC1455" s="37" t="s">
        <v>101</v>
      </c>
      <c r="BD1455" s="37" t="s">
        <v>101</v>
      </c>
      <c r="BE1455" s="37" t="s">
        <v>101</v>
      </c>
      <c r="BF1455" s="37" t="s">
        <v>101</v>
      </c>
      <c r="BG1455" s="37" t="s">
        <v>101</v>
      </c>
      <c r="BH1455" s="37" t="s">
        <v>101</v>
      </c>
      <c r="BI1455" s="37" t="s">
        <v>101</v>
      </c>
      <c r="BJ1455" s="37" t="s">
        <v>101</v>
      </c>
      <c r="BK1455" s="37" t="s">
        <v>101</v>
      </c>
      <c r="BL1455" s="37" t="s">
        <v>101</v>
      </c>
      <c r="BM1455" s="37" t="s">
        <v>101</v>
      </c>
    </row>
    <row r="1456" spans="27:65" x14ac:dyDescent="0.3">
      <c r="AA1456" s="24" t="s">
        <v>824</v>
      </c>
      <c r="AB1456" s="25">
        <v>28500</v>
      </c>
      <c r="AC1456" s="25">
        <v>91900</v>
      </c>
      <c r="AD1456" s="26">
        <v>31.1</v>
      </c>
      <c r="AE1456" s="26">
        <v>6.5</v>
      </c>
      <c r="AF1456" s="25">
        <v>8300</v>
      </c>
      <c r="AG1456" s="25">
        <v>91900</v>
      </c>
      <c r="AH1456" s="26">
        <v>9</v>
      </c>
      <c r="AI1456" s="26">
        <v>4.0999999999999996</v>
      </c>
      <c r="AJ1456" s="25">
        <v>66800</v>
      </c>
      <c r="AK1456" s="25">
        <v>91900</v>
      </c>
      <c r="AL1456" s="26">
        <v>72.7</v>
      </c>
      <c r="AM1456" s="26">
        <v>6.3</v>
      </c>
      <c r="BA1456" s="36" t="s">
        <v>834</v>
      </c>
      <c r="BB1456" s="37" t="s">
        <v>101</v>
      </c>
      <c r="BC1456" s="37" t="s">
        <v>101</v>
      </c>
      <c r="BD1456" s="37" t="s">
        <v>101</v>
      </c>
      <c r="BE1456" s="37" t="s">
        <v>101</v>
      </c>
      <c r="BF1456" s="37" t="s">
        <v>101</v>
      </c>
      <c r="BG1456" s="37" t="s">
        <v>101</v>
      </c>
      <c r="BH1456" s="37" t="s">
        <v>101</v>
      </c>
      <c r="BI1456" s="37" t="s">
        <v>101</v>
      </c>
      <c r="BJ1456" s="37" t="s">
        <v>101</v>
      </c>
      <c r="BK1456" s="37" t="s">
        <v>101</v>
      </c>
      <c r="BL1456" s="37" t="s">
        <v>101</v>
      </c>
      <c r="BM1456" s="37" t="s">
        <v>101</v>
      </c>
    </row>
    <row r="1457" spans="27:65" x14ac:dyDescent="0.3">
      <c r="AA1457" s="24" t="s">
        <v>825</v>
      </c>
      <c r="AB1457" s="25">
        <v>15900</v>
      </c>
      <c r="AC1457" s="25">
        <v>34100</v>
      </c>
      <c r="AD1457" s="26">
        <v>46.5</v>
      </c>
      <c r="AE1457" s="26">
        <v>12.1</v>
      </c>
      <c r="AF1457" s="25" t="s">
        <v>102</v>
      </c>
      <c r="AG1457" s="25">
        <v>34100</v>
      </c>
      <c r="AH1457" s="25" t="s">
        <v>102</v>
      </c>
      <c r="AI1457" s="25" t="s">
        <v>102</v>
      </c>
      <c r="AJ1457" s="25">
        <v>28000</v>
      </c>
      <c r="AK1457" s="25">
        <v>34100</v>
      </c>
      <c r="AL1457" s="26">
        <v>82.1</v>
      </c>
      <c r="AM1457" s="26">
        <v>9.3000000000000007</v>
      </c>
      <c r="BA1457" s="36" t="s">
        <v>835</v>
      </c>
      <c r="BB1457" s="37" t="s">
        <v>101</v>
      </c>
      <c r="BC1457" s="37" t="s">
        <v>101</v>
      </c>
      <c r="BD1457" s="37" t="s">
        <v>101</v>
      </c>
      <c r="BE1457" s="37" t="s">
        <v>101</v>
      </c>
      <c r="BF1457" s="37" t="s">
        <v>101</v>
      </c>
      <c r="BG1457" s="37" t="s">
        <v>101</v>
      </c>
      <c r="BH1457" s="37" t="s">
        <v>101</v>
      </c>
      <c r="BI1457" s="37" t="s">
        <v>101</v>
      </c>
      <c r="BJ1457" s="37" t="s">
        <v>101</v>
      </c>
      <c r="BK1457" s="37" t="s">
        <v>101</v>
      </c>
      <c r="BL1457" s="37" t="s">
        <v>101</v>
      </c>
      <c r="BM1457" s="37" t="s">
        <v>101</v>
      </c>
    </row>
    <row r="1458" spans="27:65" x14ac:dyDescent="0.3">
      <c r="AA1458" s="24" t="s">
        <v>826</v>
      </c>
      <c r="AB1458" s="25">
        <v>21200</v>
      </c>
      <c r="AC1458" s="25">
        <v>41400</v>
      </c>
      <c r="AD1458" s="26">
        <v>51.2</v>
      </c>
      <c r="AE1458" s="26">
        <v>11.6</v>
      </c>
      <c r="AF1458" s="25">
        <v>3100</v>
      </c>
      <c r="AG1458" s="25">
        <v>41400</v>
      </c>
      <c r="AH1458" s="26">
        <v>7.6</v>
      </c>
      <c r="AI1458" s="25" t="s">
        <v>100</v>
      </c>
      <c r="AJ1458" s="25">
        <v>33600</v>
      </c>
      <c r="AK1458" s="25">
        <v>41400</v>
      </c>
      <c r="AL1458" s="26">
        <v>81.099999999999994</v>
      </c>
      <c r="AM1458" s="26">
        <v>9.1</v>
      </c>
      <c r="BA1458" s="36" t="s">
        <v>836</v>
      </c>
      <c r="BB1458" s="37" t="s">
        <v>101</v>
      </c>
      <c r="BC1458" s="37" t="s">
        <v>101</v>
      </c>
      <c r="BD1458" s="37" t="s">
        <v>101</v>
      </c>
      <c r="BE1458" s="37" t="s">
        <v>101</v>
      </c>
      <c r="BF1458" s="37" t="s">
        <v>101</v>
      </c>
      <c r="BG1458" s="37" t="s">
        <v>101</v>
      </c>
      <c r="BH1458" s="37" t="s">
        <v>101</v>
      </c>
      <c r="BI1458" s="37" t="s">
        <v>101</v>
      </c>
      <c r="BJ1458" s="37" t="s">
        <v>101</v>
      </c>
      <c r="BK1458" s="37" t="s">
        <v>101</v>
      </c>
      <c r="BL1458" s="37" t="s">
        <v>101</v>
      </c>
      <c r="BM1458" s="37" t="s">
        <v>101</v>
      </c>
    </row>
    <row r="1459" spans="27:65" x14ac:dyDescent="0.3">
      <c r="AA1459" s="24" t="s">
        <v>827</v>
      </c>
      <c r="AB1459" s="25">
        <v>23200</v>
      </c>
      <c r="AC1459" s="25">
        <v>66800</v>
      </c>
      <c r="AD1459" s="26">
        <v>34.799999999999997</v>
      </c>
      <c r="AE1459" s="26">
        <v>7</v>
      </c>
      <c r="AF1459" s="25">
        <v>3500</v>
      </c>
      <c r="AG1459" s="25">
        <v>66800</v>
      </c>
      <c r="AH1459" s="26">
        <v>5.2</v>
      </c>
      <c r="AI1459" s="26">
        <v>3.3</v>
      </c>
      <c r="AJ1459" s="25">
        <v>55000</v>
      </c>
      <c r="AK1459" s="25">
        <v>66800</v>
      </c>
      <c r="AL1459" s="26">
        <v>82.4</v>
      </c>
      <c r="AM1459" s="26">
        <v>5.6</v>
      </c>
      <c r="BA1459" s="36" t="s">
        <v>649</v>
      </c>
      <c r="BB1459" s="37" t="s">
        <v>101</v>
      </c>
      <c r="BC1459" s="37" t="s">
        <v>101</v>
      </c>
      <c r="BD1459" s="37" t="s">
        <v>101</v>
      </c>
      <c r="BE1459" s="37" t="s">
        <v>101</v>
      </c>
      <c r="BF1459" s="37" t="s">
        <v>101</v>
      </c>
      <c r="BG1459" s="37" t="s">
        <v>101</v>
      </c>
      <c r="BH1459" s="37" t="s">
        <v>101</v>
      </c>
      <c r="BI1459" s="37" t="s">
        <v>101</v>
      </c>
      <c r="BJ1459" s="37" t="s">
        <v>101</v>
      </c>
      <c r="BK1459" s="37" t="s">
        <v>101</v>
      </c>
      <c r="BL1459" s="37" t="s">
        <v>101</v>
      </c>
      <c r="BM1459" s="37" t="s">
        <v>101</v>
      </c>
    </row>
    <row r="1460" spans="27:65" x14ac:dyDescent="0.3">
      <c r="AA1460" s="24" t="s">
        <v>828</v>
      </c>
      <c r="AB1460" s="25">
        <v>15200</v>
      </c>
      <c r="AC1460" s="25">
        <v>68500</v>
      </c>
      <c r="AD1460" s="26">
        <v>22.2</v>
      </c>
      <c r="AE1460" s="26">
        <v>6.7</v>
      </c>
      <c r="AF1460" s="25">
        <v>7200</v>
      </c>
      <c r="AG1460" s="25">
        <v>68500</v>
      </c>
      <c r="AH1460" s="26">
        <v>10.6</v>
      </c>
      <c r="AI1460" s="26">
        <v>4.9000000000000004</v>
      </c>
      <c r="AJ1460" s="25">
        <v>45500</v>
      </c>
      <c r="AK1460" s="25">
        <v>68500</v>
      </c>
      <c r="AL1460" s="26">
        <v>66.5</v>
      </c>
      <c r="AM1460" s="26">
        <v>7.6</v>
      </c>
      <c r="BA1460" s="36" t="s">
        <v>650</v>
      </c>
      <c r="BB1460" s="37" t="s">
        <v>101</v>
      </c>
      <c r="BC1460" s="37" t="s">
        <v>101</v>
      </c>
      <c r="BD1460" s="37" t="s">
        <v>101</v>
      </c>
      <c r="BE1460" s="37" t="s">
        <v>101</v>
      </c>
      <c r="BF1460" s="37" t="s">
        <v>101</v>
      </c>
      <c r="BG1460" s="37" t="s">
        <v>101</v>
      </c>
      <c r="BH1460" s="37" t="s">
        <v>101</v>
      </c>
      <c r="BI1460" s="37" t="s">
        <v>101</v>
      </c>
      <c r="BJ1460" s="37" t="s">
        <v>101</v>
      </c>
      <c r="BK1460" s="37" t="s">
        <v>101</v>
      </c>
      <c r="BL1460" s="37" t="s">
        <v>101</v>
      </c>
      <c r="BM1460" s="37" t="s">
        <v>101</v>
      </c>
    </row>
    <row r="1461" spans="27:65" x14ac:dyDescent="0.3">
      <c r="AA1461" s="24" t="s">
        <v>829</v>
      </c>
      <c r="AB1461" s="25">
        <v>17100</v>
      </c>
      <c r="AC1461" s="25">
        <v>61700</v>
      </c>
      <c r="AD1461" s="26">
        <v>27.7</v>
      </c>
      <c r="AE1461" s="26">
        <v>7.5</v>
      </c>
      <c r="AF1461" s="25">
        <v>2700</v>
      </c>
      <c r="AG1461" s="25">
        <v>61700</v>
      </c>
      <c r="AH1461" s="26">
        <v>4.4000000000000004</v>
      </c>
      <c r="AI1461" s="25" t="s">
        <v>100</v>
      </c>
      <c r="AJ1461" s="25">
        <v>50800</v>
      </c>
      <c r="AK1461" s="25">
        <v>61700</v>
      </c>
      <c r="AL1461" s="26">
        <v>82.4</v>
      </c>
      <c r="AM1461" s="26">
        <v>6.4</v>
      </c>
      <c r="BA1461" s="36" t="s">
        <v>651</v>
      </c>
      <c r="BB1461" s="37" t="s">
        <v>101</v>
      </c>
      <c r="BC1461" s="37" t="s">
        <v>101</v>
      </c>
      <c r="BD1461" s="37" t="s">
        <v>101</v>
      </c>
      <c r="BE1461" s="37" t="s">
        <v>101</v>
      </c>
      <c r="BF1461" s="37" t="s">
        <v>101</v>
      </c>
      <c r="BG1461" s="37" t="s">
        <v>101</v>
      </c>
      <c r="BH1461" s="37" t="s">
        <v>101</v>
      </c>
      <c r="BI1461" s="37" t="s">
        <v>101</v>
      </c>
      <c r="BJ1461" s="37" t="s">
        <v>101</v>
      </c>
      <c r="BK1461" s="37" t="s">
        <v>101</v>
      </c>
      <c r="BL1461" s="37" t="s">
        <v>101</v>
      </c>
      <c r="BM1461" s="37" t="s">
        <v>101</v>
      </c>
    </row>
    <row r="1462" spans="27:65" x14ac:dyDescent="0.3">
      <c r="AA1462" s="24" t="s">
        <v>640</v>
      </c>
      <c r="AB1462" s="25">
        <v>21600</v>
      </c>
      <c r="AC1462" s="25">
        <v>92400</v>
      </c>
      <c r="AD1462" s="26">
        <v>23.4</v>
      </c>
      <c r="AE1462" s="26">
        <v>2.9</v>
      </c>
      <c r="AF1462" s="25">
        <v>11600</v>
      </c>
      <c r="AG1462" s="25">
        <v>92400</v>
      </c>
      <c r="AH1462" s="26">
        <v>12.5</v>
      </c>
      <c r="AI1462" s="26">
        <v>2.2000000000000002</v>
      </c>
      <c r="AJ1462" s="25">
        <v>61800</v>
      </c>
      <c r="AK1462" s="25">
        <v>92400</v>
      </c>
      <c r="AL1462" s="26">
        <v>66.900000000000006</v>
      </c>
      <c r="AM1462" s="26">
        <v>3.2</v>
      </c>
      <c r="BA1462" s="36" t="s">
        <v>652</v>
      </c>
      <c r="BB1462" s="37" t="s">
        <v>101</v>
      </c>
      <c r="BC1462" s="37" t="s">
        <v>101</v>
      </c>
      <c r="BD1462" s="37" t="s">
        <v>101</v>
      </c>
      <c r="BE1462" s="37" t="s">
        <v>101</v>
      </c>
      <c r="BF1462" s="37" t="s">
        <v>101</v>
      </c>
      <c r="BG1462" s="37" t="s">
        <v>101</v>
      </c>
      <c r="BH1462" s="37" t="s">
        <v>101</v>
      </c>
      <c r="BI1462" s="37" t="s">
        <v>101</v>
      </c>
      <c r="BJ1462" s="37" t="s">
        <v>101</v>
      </c>
      <c r="BK1462" s="37" t="s">
        <v>101</v>
      </c>
      <c r="BL1462" s="37" t="s">
        <v>101</v>
      </c>
      <c r="BM1462" s="37" t="s">
        <v>101</v>
      </c>
    </row>
    <row r="1463" spans="27:65" x14ac:dyDescent="0.3">
      <c r="AA1463" s="24" t="s">
        <v>641</v>
      </c>
      <c r="AB1463" s="25">
        <v>113300</v>
      </c>
      <c r="AC1463" s="25">
        <v>323600</v>
      </c>
      <c r="AD1463" s="26">
        <v>35</v>
      </c>
      <c r="AE1463" s="26">
        <v>3</v>
      </c>
      <c r="AF1463" s="25">
        <v>42500</v>
      </c>
      <c r="AG1463" s="25">
        <v>323600</v>
      </c>
      <c r="AH1463" s="26">
        <v>13.1</v>
      </c>
      <c r="AI1463" s="26">
        <v>2.1</v>
      </c>
      <c r="AJ1463" s="25">
        <v>232100</v>
      </c>
      <c r="AK1463" s="25">
        <v>323600</v>
      </c>
      <c r="AL1463" s="26">
        <v>71.7</v>
      </c>
      <c r="AM1463" s="26">
        <v>2.8</v>
      </c>
      <c r="BA1463" s="36" t="s">
        <v>653</v>
      </c>
      <c r="BB1463" s="37" t="s">
        <v>101</v>
      </c>
      <c r="BC1463" s="37" t="s">
        <v>101</v>
      </c>
      <c r="BD1463" s="37" t="s">
        <v>101</v>
      </c>
      <c r="BE1463" s="37" t="s">
        <v>101</v>
      </c>
      <c r="BF1463" s="37" t="s">
        <v>101</v>
      </c>
      <c r="BG1463" s="37" t="s">
        <v>101</v>
      </c>
      <c r="BH1463" s="37" t="s">
        <v>101</v>
      </c>
      <c r="BI1463" s="37" t="s">
        <v>101</v>
      </c>
      <c r="BJ1463" s="37" t="s">
        <v>101</v>
      </c>
      <c r="BK1463" s="37" t="s">
        <v>101</v>
      </c>
      <c r="BL1463" s="37" t="s">
        <v>101</v>
      </c>
      <c r="BM1463" s="37" t="s">
        <v>101</v>
      </c>
    </row>
    <row r="1464" spans="27:65" x14ac:dyDescent="0.3">
      <c r="AA1464" s="24" t="s">
        <v>642</v>
      </c>
      <c r="AB1464" s="25">
        <v>52600</v>
      </c>
      <c r="AC1464" s="25">
        <v>161200</v>
      </c>
      <c r="AD1464" s="26">
        <v>32.6</v>
      </c>
      <c r="AE1464" s="26">
        <v>3.1</v>
      </c>
      <c r="AF1464" s="25">
        <v>15500</v>
      </c>
      <c r="AG1464" s="25">
        <v>161200</v>
      </c>
      <c r="AH1464" s="26">
        <v>9.6</v>
      </c>
      <c r="AI1464" s="26">
        <v>1.9</v>
      </c>
      <c r="AJ1464" s="25">
        <v>120600</v>
      </c>
      <c r="AK1464" s="25">
        <v>161200</v>
      </c>
      <c r="AL1464" s="26">
        <v>74.8</v>
      </c>
      <c r="AM1464" s="26">
        <v>2.8</v>
      </c>
      <c r="BA1464" s="36" t="s">
        <v>654</v>
      </c>
      <c r="BB1464" s="37" t="s">
        <v>101</v>
      </c>
      <c r="BC1464" s="37" t="s">
        <v>101</v>
      </c>
      <c r="BD1464" s="37" t="s">
        <v>101</v>
      </c>
      <c r="BE1464" s="37" t="s">
        <v>101</v>
      </c>
      <c r="BF1464" s="37" t="s">
        <v>101</v>
      </c>
      <c r="BG1464" s="37" t="s">
        <v>101</v>
      </c>
      <c r="BH1464" s="37" t="s">
        <v>101</v>
      </c>
      <c r="BI1464" s="37" t="s">
        <v>101</v>
      </c>
      <c r="BJ1464" s="37" t="s">
        <v>101</v>
      </c>
      <c r="BK1464" s="37" t="s">
        <v>101</v>
      </c>
      <c r="BL1464" s="37" t="s">
        <v>101</v>
      </c>
      <c r="BM1464" s="37" t="s">
        <v>101</v>
      </c>
    </row>
    <row r="1465" spans="27:65" x14ac:dyDescent="0.3">
      <c r="AA1465" s="24" t="s">
        <v>1048</v>
      </c>
      <c r="AB1465" s="25">
        <v>29200</v>
      </c>
      <c r="AC1465" s="25">
        <v>110400</v>
      </c>
      <c r="AD1465" s="26">
        <v>26.5</v>
      </c>
      <c r="AE1465" s="26">
        <v>3</v>
      </c>
      <c r="AF1465" s="25">
        <v>13700</v>
      </c>
      <c r="AG1465" s="25">
        <v>110400</v>
      </c>
      <c r="AH1465" s="26">
        <v>12.4</v>
      </c>
      <c r="AI1465" s="26">
        <v>2.2000000000000002</v>
      </c>
      <c r="AJ1465" s="25">
        <v>77700</v>
      </c>
      <c r="AK1465" s="25">
        <v>110400</v>
      </c>
      <c r="AL1465" s="26">
        <v>70.400000000000006</v>
      </c>
      <c r="AM1465" s="26">
        <v>3.1</v>
      </c>
      <c r="BA1465" s="36" t="s">
        <v>655</v>
      </c>
      <c r="BB1465" s="37" t="s">
        <v>101</v>
      </c>
      <c r="BC1465" s="37" t="s">
        <v>101</v>
      </c>
      <c r="BD1465" s="37" t="s">
        <v>101</v>
      </c>
      <c r="BE1465" s="37" t="s">
        <v>101</v>
      </c>
      <c r="BF1465" s="37" t="s">
        <v>101</v>
      </c>
      <c r="BG1465" s="37" t="s">
        <v>101</v>
      </c>
      <c r="BH1465" s="37" t="s">
        <v>101</v>
      </c>
      <c r="BI1465" s="37" t="s">
        <v>101</v>
      </c>
      <c r="BJ1465" s="37" t="s">
        <v>101</v>
      </c>
      <c r="BK1465" s="37" t="s">
        <v>101</v>
      </c>
      <c r="BL1465" s="37" t="s">
        <v>101</v>
      </c>
      <c r="BM1465" s="37" t="s">
        <v>101</v>
      </c>
    </row>
    <row r="1466" spans="27:65" x14ac:dyDescent="0.3">
      <c r="AA1466" s="24" t="s">
        <v>643</v>
      </c>
      <c r="AB1466" s="25">
        <v>61400</v>
      </c>
      <c r="AC1466" s="25">
        <v>191400</v>
      </c>
      <c r="AD1466" s="26">
        <v>32.1</v>
      </c>
      <c r="AE1466" s="26">
        <v>3.2</v>
      </c>
      <c r="AF1466" s="25">
        <v>18000</v>
      </c>
      <c r="AG1466" s="25">
        <v>191400</v>
      </c>
      <c r="AH1466" s="26">
        <v>9.4</v>
      </c>
      <c r="AI1466" s="26">
        <v>2</v>
      </c>
      <c r="AJ1466" s="25">
        <v>138800</v>
      </c>
      <c r="AK1466" s="25">
        <v>191400</v>
      </c>
      <c r="AL1466" s="26">
        <v>72.5</v>
      </c>
      <c r="AM1466" s="26">
        <v>3.1</v>
      </c>
      <c r="BA1466" s="36" t="s">
        <v>656</v>
      </c>
      <c r="BB1466" s="37" t="s">
        <v>101</v>
      </c>
      <c r="BC1466" s="37" t="s">
        <v>101</v>
      </c>
      <c r="BD1466" s="37" t="s">
        <v>101</v>
      </c>
      <c r="BE1466" s="37" t="s">
        <v>101</v>
      </c>
      <c r="BF1466" s="37" t="s">
        <v>101</v>
      </c>
      <c r="BG1466" s="37" t="s">
        <v>101</v>
      </c>
      <c r="BH1466" s="37" t="s">
        <v>101</v>
      </c>
      <c r="BI1466" s="37" t="s">
        <v>101</v>
      </c>
      <c r="BJ1466" s="37" t="s">
        <v>101</v>
      </c>
      <c r="BK1466" s="37" t="s">
        <v>101</v>
      </c>
      <c r="BL1466" s="37" t="s">
        <v>101</v>
      </c>
      <c r="BM1466" s="37" t="s">
        <v>101</v>
      </c>
    </row>
    <row r="1467" spans="27:65" x14ac:dyDescent="0.3">
      <c r="AA1467" s="24" t="s">
        <v>644</v>
      </c>
      <c r="AB1467" s="25">
        <v>73900</v>
      </c>
      <c r="AC1467" s="25">
        <v>197000</v>
      </c>
      <c r="AD1467" s="26">
        <v>37.5</v>
      </c>
      <c r="AE1467" s="26">
        <v>3.3</v>
      </c>
      <c r="AF1467" s="25">
        <v>11700</v>
      </c>
      <c r="AG1467" s="25">
        <v>197000</v>
      </c>
      <c r="AH1467" s="26">
        <v>5.9</v>
      </c>
      <c r="AI1467" s="26">
        <v>1.6</v>
      </c>
      <c r="AJ1467" s="25">
        <v>147300</v>
      </c>
      <c r="AK1467" s="25">
        <v>197000</v>
      </c>
      <c r="AL1467" s="26">
        <v>74.8</v>
      </c>
      <c r="AM1467" s="26">
        <v>2.9</v>
      </c>
      <c r="BA1467" s="36" t="s">
        <v>657</v>
      </c>
      <c r="BB1467" s="37" t="s">
        <v>101</v>
      </c>
      <c r="BC1467" s="37" t="s">
        <v>101</v>
      </c>
      <c r="BD1467" s="37" t="s">
        <v>101</v>
      </c>
      <c r="BE1467" s="37" t="s">
        <v>101</v>
      </c>
      <c r="BF1467" s="37" t="s">
        <v>101</v>
      </c>
      <c r="BG1467" s="37" t="s">
        <v>101</v>
      </c>
      <c r="BH1467" s="37" t="s">
        <v>101</v>
      </c>
      <c r="BI1467" s="37" t="s">
        <v>101</v>
      </c>
      <c r="BJ1467" s="37" t="s">
        <v>101</v>
      </c>
      <c r="BK1467" s="37" t="s">
        <v>101</v>
      </c>
      <c r="BL1467" s="37" t="s">
        <v>101</v>
      </c>
      <c r="BM1467" s="37" t="s">
        <v>101</v>
      </c>
    </row>
    <row r="1468" spans="27:65" x14ac:dyDescent="0.3">
      <c r="AA1468" s="24" t="s">
        <v>1022</v>
      </c>
      <c r="AB1468" s="25">
        <v>44500</v>
      </c>
      <c r="AC1468" s="25">
        <v>166700</v>
      </c>
      <c r="AD1468" s="26">
        <v>26.7</v>
      </c>
      <c r="AE1468" s="26">
        <v>3.1</v>
      </c>
      <c r="AF1468" s="25">
        <v>16400</v>
      </c>
      <c r="AG1468" s="25">
        <v>166700</v>
      </c>
      <c r="AH1468" s="26">
        <v>9.8000000000000007</v>
      </c>
      <c r="AI1468" s="26">
        <v>2.1</v>
      </c>
      <c r="AJ1468" s="25">
        <v>111400</v>
      </c>
      <c r="AK1468" s="25">
        <v>166700</v>
      </c>
      <c r="AL1468" s="26">
        <v>66.8</v>
      </c>
      <c r="AM1468" s="26">
        <v>3.3</v>
      </c>
      <c r="BA1468" s="36" t="s">
        <v>658</v>
      </c>
      <c r="BB1468" s="37" t="s">
        <v>101</v>
      </c>
      <c r="BC1468" s="37" t="s">
        <v>101</v>
      </c>
      <c r="BD1468" s="37" t="s">
        <v>101</v>
      </c>
      <c r="BE1468" s="37" t="s">
        <v>101</v>
      </c>
      <c r="BF1468" s="37" t="s">
        <v>101</v>
      </c>
      <c r="BG1468" s="37" t="s">
        <v>101</v>
      </c>
      <c r="BH1468" s="37" t="s">
        <v>101</v>
      </c>
      <c r="BI1468" s="37" t="s">
        <v>101</v>
      </c>
      <c r="BJ1468" s="37" t="s">
        <v>101</v>
      </c>
      <c r="BK1468" s="37" t="s">
        <v>101</v>
      </c>
      <c r="BL1468" s="37" t="s">
        <v>101</v>
      </c>
      <c r="BM1468" s="37" t="s">
        <v>101</v>
      </c>
    </row>
    <row r="1469" spans="27:65" x14ac:dyDescent="0.3">
      <c r="AA1469" s="24" t="s">
        <v>645</v>
      </c>
      <c r="AB1469" s="25">
        <v>21300</v>
      </c>
      <c r="AC1469" s="25">
        <v>97000</v>
      </c>
      <c r="AD1469" s="26">
        <v>22</v>
      </c>
      <c r="AE1469" s="26">
        <v>2.6</v>
      </c>
      <c r="AF1469" s="25">
        <v>9400</v>
      </c>
      <c r="AG1469" s="25">
        <v>97000</v>
      </c>
      <c r="AH1469" s="26">
        <v>9.6999999999999993</v>
      </c>
      <c r="AI1469" s="26">
        <v>1.8</v>
      </c>
      <c r="AJ1469" s="25">
        <v>61000</v>
      </c>
      <c r="AK1469" s="25">
        <v>97000</v>
      </c>
      <c r="AL1469" s="26">
        <v>62.9</v>
      </c>
      <c r="AM1469" s="26">
        <v>3</v>
      </c>
      <c r="BA1469" s="36" t="s">
        <v>659</v>
      </c>
      <c r="BB1469" s="37" t="s">
        <v>101</v>
      </c>
      <c r="BC1469" s="37" t="s">
        <v>101</v>
      </c>
      <c r="BD1469" s="37" t="s">
        <v>101</v>
      </c>
      <c r="BE1469" s="37" t="s">
        <v>101</v>
      </c>
      <c r="BF1469" s="37" t="s">
        <v>101</v>
      </c>
      <c r="BG1469" s="37" t="s">
        <v>101</v>
      </c>
      <c r="BH1469" s="37" t="s">
        <v>101</v>
      </c>
      <c r="BI1469" s="37" t="s">
        <v>101</v>
      </c>
      <c r="BJ1469" s="37" t="s">
        <v>101</v>
      </c>
      <c r="BK1469" s="37" t="s">
        <v>101</v>
      </c>
      <c r="BL1469" s="37" t="s">
        <v>101</v>
      </c>
      <c r="BM1469" s="37" t="s">
        <v>101</v>
      </c>
    </row>
    <row r="1470" spans="27:65" x14ac:dyDescent="0.3">
      <c r="AA1470" s="24" t="s">
        <v>646</v>
      </c>
      <c r="AB1470" s="25">
        <v>28100</v>
      </c>
      <c r="AC1470" s="25">
        <v>103200</v>
      </c>
      <c r="AD1470" s="26">
        <v>27.2</v>
      </c>
      <c r="AE1470" s="26">
        <v>3</v>
      </c>
      <c r="AF1470" s="25">
        <v>8100</v>
      </c>
      <c r="AG1470" s="25">
        <v>103200</v>
      </c>
      <c r="AH1470" s="26">
        <v>7.8</v>
      </c>
      <c r="AI1470" s="26">
        <v>1.8</v>
      </c>
      <c r="AJ1470" s="25">
        <v>70200</v>
      </c>
      <c r="AK1470" s="25">
        <v>103200</v>
      </c>
      <c r="AL1470" s="26">
        <v>68</v>
      </c>
      <c r="AM1470" s="26">
        <v>3.1</v>
      </c>
      <c r="BA1470" s="36" t="s">
        <v>660</v>
      </c>
      <c r="BB1470" s="37" t="s">
        <v>101</v>
      </c>
      <c r="BC1470" s="37" t="s">
        <v>101</v>
      </c>
      <c r="BD1470" s="37" t="s">
        <v>101</v>
      </c>
      <c r="BE1470" s="37" t="s">
        <v>101</v>
      </c>
      <c r="BF1470" s="37" t="s">
        <v>101</v>
      </c>
      <c r="BG1470" s="37" t="s">
        <v>101</v>
      </c>
      <c r="BH1470" s="37" t="s">
        <v>101</v>
      </c>
      <c r="BI1470" s="37" t="s">
        <v>101</v>
      </c>
      <c r="BJ1470" s="37" t="s">
        <v>101</v>
      </c>
      <c r="BK1470" s="37" t="s">
        <v>101</v>
      </c>
      <c r="BL1470" s="37" t="s">
        <v>101</v>
      </c>
      <c r="BM1470" s="37" t="s">
        <v>101</v>
      </c>
    </row>
    <row r="1471" spans="27:65" x14ac:dyDescent="0.3">
      <c r="AA1471" s="24" t="s">
        <v>647</v>
      </c>
      <c r="AB1471" s="25">
        <v>66800</v>
      </c>
      <c r="AC1471" s="25">
        <v>136800</v>
      </c>
      <c r="AD1471" s="26">
        <v>48.9</v>
      </c>
      <c r="AE1471" s="26">
        <v>3.1</v>
      </c>
      <c r="AF1471" s="25">
        <v>6000</v>
      </c>
      <c r="AG1471" s="25">
        <v>136800</v>
      </c>
      <c r="AH1471" s="26">
        <v>4.4000000000000004</v>
      </c>
      <c r="AI1471" s="26">
        <v>1.3</v>
      </c>
      <c r="AJ1471" s="25">
        <v>116300</v>
      </c>
      <c r="AK1471" s="25">
        <v>136800</v>
      </c>
      <c r="AL1471" s="26">
        <v>85</v>
      </c>
      <c r="AM1471" s="26">
        <v>2.2000000000000002</v>
      </c>
      <c r="BA1471" s="36" t="s">
        <v>661</v>
      </c>
      <c r="BB1471" s="37" t="s">
        <v>101</v>
      </c>
      <c r="BC1471" s="37" t="s">
        <v>101</v>
      </c>
      <c r="BD1471" s="37" t="s">
        <v>101</v>
      </c>
      <c r="BE1471" s="37" t="s">
        <v>101</v>
      </c>
      <c r="BF1471" s="37" t="s">
        <v>101</v>
      </c>
      <c r="BG1471" s="37" t="s">
        <v>101</v>
      </c>
      <c r="BH1471" s="37" t="s">
        <v>101</v>
      </c>
      <c r="BI1471" s="37" t="s">
        <v>101</v>
      </c>
      <c r="BJ1471" s="37" t="s">
        <v>101</v>
      </c>
      <c r="BK1471" s="37" t="s">
        <v>101</v>
      </c>
      <c r="BL1471" s="37" t="s">
        <v>101</v>
      </c>
      <c r="BM1471" s="37" t="s">
        <v>101</v>
      </c>
    </row>
    <row r="1472" spans="27:65" x14ac:dyDescent="0.3">
      <c r="AA1472" s="24" t="s">
        <v>830</v>
      </c>
      <c r="AB1472" s="25">
        <v>15300</v>
      </c>
      <c r="AC1472" s="25">
        <v>32100</v>
      </c>
      <c r="AD1472" s="26">
        <v>47.6</v>
      </c>
      <c r="AE1472" s="26">
        <v>11.4</v>
      </c>
      <c r="AF1472" s="25">
        <v>1100</v>
      </c>
      <c r="AG1472" s="25">
        <v>32100</v>
      </c>
      <c r="AH1472" s="26">
        <v>3.5</v>
      </c>
      <c r="AI1472" s="25" t="s">
        <v>100</v>
      </c>
      <c r="AJ1472" s="25">
        <v>30100</v>
      </c>
      <c r="AK1472" s="25">
        <v>32100</v>
      </c>
      <c r="AL1472" s="26">
        <v>93.6</v>
      </c>
      <c r="AM1472" s="26">
        <v>5.6</v>
      </c>
      <c r="BA1472" s="36" t="s">
        <v>837</v>
      </c>
      <c r="BB1472" s="37" t="s">
        <v>101</v>
      </c>
      <c r="BC1472" s="37" t="s">
        <v>101</v>
      </c>
      <c r="BD1472" s="37" t="s">
        <v>101</v>
      </c>
      <c r="BE1472" s="37" t="s">
        <v>101</v>
      </c>
      <c r="BF1472" s="37" t="s">
        <v>101</v>
      </c>
      <c r="BG1472" s="37" t="s">
        <v>101</v>
      </c>
      <c r="BH1472" s="37" t="s">
        <v>101</v>
      </c>
      <c r="BI1472" s="37" t="s">
        <v>101</v>
      </c>
      <c r="BJ1472" s="37" t="s">
        <v>101</v>
      </c>
      <c r="BK1472" s="37" t="s">
        <v>101</v>
      </c>
      <c r="BL1472" s="37" t="s">
        <v>101</v>
      </c>
      <c r="BM1472" s="37" t="s">
        <v>101</v>
      </c>
    </row>
    <row r="1473" spans="27:65" x14ac:dyDescent="0.3">
      <c r="AA1473" s="24" t="s">
        <v>831</v>
      </c>
      <c r="AB1473" s="25">
        <v>15400</v>
      </c>
      <c r="AC1473" s="25">
        <v>51500</v>
      </c>
      <c r="AD1473" s="26">
        <v>29.9</v>
      </c>
      <c r="AE1473" s="26">
        <v>8.1</v>
      </c>
      <c r="AF1473" s="25">
        <v>4100</v>
      </c>
      <c r="AG1473" s="25">
        <v>51500</v>
      </c>
      <c r="AH1473" s="26">
        <v>7.9</v>
      </c>
      <c r="AI1473" s="26">
        <v>4.8</v>
      </c>
      <c r="AJ1473" s="25">
        <v>36800</v>
      </c>
      <c r="AK1473" s="25">
        <v>51500</v>
      </c>
      <c r="AL1473" s="26">
        <v>71.5</v>
      </c>
      <c r="AM1473" s="26">
        <v>7.9</v>
      </c>
      <c r="BA1473" s="36" t="s">
        <v>838</v>
      </c>
      <c r="BB1473" s="37" t="s">
        <v>101</v>
      </c>
      <c r="BC1473" s="37" t="s">
        <v>101</v>
      </c>
      <c r="BD1473" s="37" t="s">
        <v>101</v>
      </c>
      <c r="BE1473" s="37" t="s">
        <v>101</v>
      </c>
      <c r="BF1473" s="37" t="s">
        <v>101</v>
      </c>
      <c r="BG1473" s="37" t="s">
        <v>101</v>
      </c>
      <c r="BH1473" s="37" t="s">
        <v>101</v>
      </c>
      <c r="BI1473" s="37" t="s">
        <v>101</v>
      </c>
      <c r="BJ1473" s="37" t="s">
        <v>101</v>
      </c>
      <c r="BK1473" s="37" t="s">
        <v>101</v>
      </c>
      <c r="BL1473" s="37" t="s">
        <v>101</v>
      </c>
      <c r="BM1473" s="37" t="s">
        <v>101</v>
      </c>
    </row>
    <row r="1474" spans="27:65" x14ac:dyDescent="0.3">
      <c r="AA1474" s="24" t="s">
        <v>832</v>
      </c>
      <c r="AB1474" s="25">
        <v>37500</v>
      </c>
      <c r="AC1474" s="25">
        <v>88300</v>
      </c>
      <c r="AD1474" s="26">
        <v>42.5</v>
      </c>
      <c r="AE1474" s="26">
        <v>6.1</v>
      </c>
      <c r="AF1474" s="25">
        <v>4900</v>
      </c>
      <c r="AG1474" s="25">
        <v>88300</v>
      </c>
      <c r="AH1474" s="26">
        <v>5.6</v>
      </c>
      <c r="AI1474" s="26">
        <v>2.8</v>
      </c>
      <c r="AJ1474" s="25">
        <v>69600</v>
      </c>
      <c r="AK1474" s="25">
        <v>88300</v>
      </c>
      <c r="AL1474" s="26">
        <v>78.8</v>
      </c>
      <c r="AM1474" s="26">
        <v>5</v>
      </c>
      <c r="BA1474" s="36" t="s">
        <v>839</v>
      </c>
      <c r="BB1474" s="37" t="s">
        <v>101</v>
      </c>
      <c r="BC1474" s="37" t="s">
        <v>101</v>
      </c>
      <c r="BD1474" s="37" t="s">
        <v>101</v>
      </c>
      <c r="BE1474" s="37" t="s">
        <v>101</v>
      </c>
      <c r="BF1474" s="37" t="s">
        <v>101</v>
      </c>
      <c r="BG1474" s="37" t="s">
        <v>101</v>
      </c>
      <c r="BH1474" s="37" t="s">
        <v>101</v>
      </c>
      <c r="BI1474" s="37" t="s">
        <v>101</v>
      </c>
      <c r="BJ1474" s="37" t="s">
        <v>101</v>
      </c>
      <c r="BK1474" s="37" t="s">
        <v>101</v>
      </c>
      <c r="BL1474" s="37" t="s">
        <v>101</v>
      </c>
      <c r="BM1474" s="37" t="s">
        <v>101</v>
      </c>
    </row>
    <row r="1475" spans="27:65" x14ac:dyDescent="0.3">
      <c r="AA1475" s="24" t="s">
        <v>833</v>
      </c>
      <c r="AB1475" s="25">
        <v>8600</v>
      </c>
      <c r="AC1475" s="25">
        <v>31000</v>
      </c>
      <c r="AD1475" s="26">
        <v>27.6</v>
      </c>
      <c r="AE1475" s="26">
        <v>12</v>
      </c>
      <c r="AF1475" s="25">
        <v>2500</v>
      </c>
      <c r="AG1475" s="25">
        <v>31000</v>
      </c>
      <c r="AH1475" s="26">
        <v>8.1999999999999993</v>
      </c>
      <c r="AI1475" s="25" t="s">
        <v>100</v>
      </c>
      <c r="AJ1475" s="25">
        <v>19500</v>
      </c>
      <c r="AK1475" s="25">
        <v>31000</v>
      </c>
      <c r="AL1475" s="26">
        <v>63</v>
      </c>
      <c r="AM1475" s="26">
        <v>13</v>
      </c>
      <c r="BA1475" s="36" t="s">
        <v>840</v>
      </c>
      <c r="BB1475" s="37" t="s">
        <v>101</v>
      </c>
      <c r="BC1475" s="37" t="s">
        <v>101</v>
      </c>
      <c r="BD1475" s="37" t="s">
        <v>101</v>
      </c>
      <c r="BE1475" s="37" t="s">
        <v>101</v>
      </c>
      <c r="BF1475" s="37" t="s">
        <v>101</v>
      </c>
      <c r="BG1475" s="37" t="s">
        <v>101</v>
      </c>
      <c r="BH1475" s="37" t="s">
        <v>101</v>
      </c>
      <c r="BI1475" s="37" t="s">
        <v>101</v>
      </c>
      <c r="BJ1475" s="37" t="s">
        <v>101</v>
      </c>
      <c r="BK1475" s="37" t="s">
        <v>101</v>
      </c>
      <c r="BL1475" s="37" t="s">
        <v>101</v>
      </c>
      <c r="BM1475" s="37" t="s">
        <v>101</v>
      </c>
    </row>
    <row r="1476" spans="27:65" x14ac:dyDescent="0.3">
      <c r="AA1476" s="24" t="s">
        <v>834</v>
      </c>
      <c r="AB1476" s="25">
        <v>11900</v>
      </c>
      <c r="AC1476" s="25">
        <v>29200</v>
      </c>
      <c r="AD1476" s="26">
        <v>40.700000000000003</v>
      </c>
      <c r="AE1476" s="26">
        <v>9.8000000000000007</v>
      </c>
      <c r="AF1476" s="25" t="s">
        <v>102</v>
      </c>
      <c r="AG1476" s="25">
        <v>29200</v>
      </c>
      <c r="AH1476" s="25" t="s">
        <v>102</v>
      </c>
      <c r="AI1476" s="25" t="s">
        <v>102</v>
      </c>
      <c r="AJ1476" s="25">
        <v>26800</v>
      </c>
      <c r="AK1476" s="25">
        <v>29200</v>
      </c>
      <c r="AL1476" s="26">
        <v>91.6</v>
      </c>
      <c r="AM1476" s="26">
        <v>5.5</v>
      </c>
      <c r="BA1476" s="36" t="s">
        <v>841</v>
      </c>
      <c r="BB1476" s="37" t="s">
        <v>101</v>
      </c>
      <c r="BC1476" s="37" t="s">
        <v>101</v>
      </c>
      <c r="BD1476" s="37" t="s">
        <v>101</v>
      </c>
      <c r="BE1476" s="37" t="s">
        <v>101</v>
      </c>
      <c r="BF1476" s="37" t="s">
        <v>101</v>
      </c>
      <c r="BG1476" s="37" t="s">
        <v>101</v>
      </c>
      <c r="BH1476" s="37" t="s">
        <v>101</v>
      </c>
      <c r="BI1476" s="37" t="s">
        <v>101</v>
      </c>
      <c r="BJ1476" s="37" t="s">
        <v>101</v>
      </c>
      <c r="BK1476" s="37" t="s">
        <v>101</v>
      </c>
      <c r="BL1476" s="37" t="s">
        <v>101</v>
      </c>
      <c r="BM1476" s="37" t="s">
        <v>101</v>
      </c>
    </row>
    <row r="1477" spans="27:65" x14ac:dyDescent="0.3">
      <c r="AA1477" s="24" t="s">
        <v>835</v>
      </c>
      <c r="AB1477" s="25">
        <v>19400</v>
      </c>
      <c r="AC1477" s="25">
        <v>63600</v>
      </c>
      <c r="AD1477" s="26">
        <v>30.4</v>
      </c>
      <c r="AE1477" s="26">
        <v>7</v>
      </c>
      <c r="AF1477" s="25">
        <v>6500</v>
      </c>
      <c r="AG1477" s="25">
        <v>63600</v>
      </c>
      <c r="AH1477" s="26">
        <v>10.3</v>
      </c>
      <c r="AI1477" s="26">
        <v>4.5999999999999996</v>
      </c>
      <c r="AJ1477" s="25">
        <v>43500</v>
      </c>
      <c r="AK1477" s="25">
        <v>63600</v>
      </c>
      <c r="AL1477" s="26">
        <v>68.400000000000006</v>
      </c>
      <c r="AM1477" s="26">
        <v>7.1</v>
      </c>
      <c r="BA1477" s="36" t="s">
        <v>842</v>
      </c>
      <c r="BB1477" s="37" t="s">
        <v>101</v>
      </c>
      <c r="BC1477" s="37" t="s">
        <v>101</v>
      </c>
      <c r="BD1477" s="37" t="s">
        <v>101</v>
      </c>
      <c r="BE1477" s="37" t="s">
        <v>101</v>
      </c>
      <c r="BF1477" s="37" t="s">
        <v>101</v>
      </c>
      <c r="BG1477" s="37" t="s">
        <v>101</v>
      </c>
      <c r="BH1477" s="37" t="s">
        <v>101</v>
      </c>
      <c r="BI1477" s="37" t="s">
        <v>101</v>
      </c>
      <c r="BJ1477" s="37" t="s">
        <v>101</v>
      </c>
      <c r="BK1477" s="37" t="s">
        <v>101</v>
      </c>
      <c r="BL1477" s="37" t="s">
        <v>101</v>
      </c>
      <c r="BM1477" s="37" t="s">
        <v>101</v>
      </c>
    </row>
    <row r="1478" spans="27:65" x14ac:dyDescent="0.3">
      <c r="AA1478" s="24" t="s">
        <v>836</v>
      </c>
      <c r="AB1478" s="25">
        <v>14700</v>
      </c>
      <c r="AC1478" s="25">
        <v>52600</v>
      </c>
      <c r="AD1478" s="26">
        <v>28</v>
      </c>
      <c r="AE1478" s="26">
        <v>7.7</v>
      </c>
      <c r="AF1478" s="25">
        <v>4000</v>
      </c>
      <c r="AG1478" s="25">
        <v>52600</v>
      </c>
      <c r="AH1478" s="26">
        <v>7.6</v>
      </c>
      <c r="AI1478" s="26">
        <v>4.5</v>
      </c>
      <c r="AJ1478" s="25">
        <v>40700</v>
      </c>
      <c r="AK1478" s="25">
        <v>52600</v>
      </c>
      <c r="AL1478" s="26">
        <v>77.400000000000006</v>
      </c>
      <c r="AM1478" s="26">
        <v>7.2</v>
      </c>
      <c r="BA1478" s="36" t="s">
        <v>843</v>
      </c>
      <c r="BB1478" s="37" t="s">
        <v>101</v>
      </c>
      <c r="BC1478" s="37" t="s">
        <v>101</v>
      </c>
      <c r="BD1478" s="37" t="s">
        <v>101</v>
      </c>
      <c r="BE1478" s="37" t="s">
        <v>101</v>
      </c>
      <c r="BF1478" s="37" t="s">
        <v>101</v>
      </c>
      <c r="BG1478" s="37" t="s">
        <v>101</v>
      </c>
      <c r="BH1478" s="37" t="s">
        <v>101</v>
      </c>
      <c r="BI1478" s="37" t="s">
        <v>101</v>
      </c>
      <c r="BJ1478" s="37" t="s">
        <v>101</v>
      </c>
      <c r="BK1478" s="37" t="s">
        <v>101</v>
      </c>
      <c r="BL1478" s="37" t="s">
        <v>101</v>
      </c>
      <c r="BM1478" s="37" t="s">
        <v>101</v>
      </c>
    </row>
    <row r="1479" spans="27:65" x14ac:dyDescent="0.3">
      <c r="AA1479" s="24" t="s">
        <v>649</v>
      </c>
      <c r="AB1479" s="25">
        <v>49100</v>
      </c>
      <c r="AC1479" s="25">
        <v>154600</v>
      </c>
      <c r="AD1479" s="26">
        <v>31.8</v>
      </c>
      <c r="AE1479" s="26">
        <v>3.2</v>
      </c>
      <c r="AF1479" s="25">
        <v>13600</v>
      </c>
      <c r="AG1479" s="25">
        <v>154600</v>
      </c>
      <c r="AH1479" s="26">
        <v>8.8000000000000007</v>
      </c>
      <c r="AI1479" s="26">
        <v>1.9</v>
      </c>
      <c r="AJ1479" s="25">
        <v>109800</v>
      </c>
      <c r="AK1479" s="25">
        <v>154600</v>
      </c>
      <c r="AL1479" s="26">
        <v>71</v>
      </c>
      <c r="AM1479" s="26">
        <v>3.1</v>
      </c>
      <c r="BA1479" s="36" t="s">
        <v>844</v>
      </c>
      <c r="BB1479" s="37" t="s">
        <v>101</v>
      </c>
      <c r="BC1479" s="37" t="s">
        <v>101</v>
      </c>
      <c r="BD1479" s="37" t="s">
        <v>101</v>
      </c>
      <c r="BE1479" s="37" t="s">
        <v>101</v>
      </c>
      <c r="BF1479" s="37" t="s">
        <v>101</v>
      </c>
      <c r="BG1479" s="37" t="s">
        <v>101</v>
      </c>
      <c r="BH1479" s="37" t="s">
        <v>101</v>
      </c>
      <c r="BI1479" s="37" t="s">
        <v>101</v>
      </c>
      <c r="BJ1479" s="37" t="s">
        <v>101</v>
      </c>
      <c r="BK1479" s="37" t="s">
        <v>101</v>
      </c>
      <c r="BL1479" s="37" t="s">
        <v>101</v>
      </c>
      <c r="BM1479" s="37" t="s">
        <v>101</v>
      </c>
    </row>
    <row r="1480" spans="27:65" x14ac:dyDescent="0.3">
      <c r="AA1480" s="24" t="s">
        <v>650</v>
      </c>
      <c r="AB1480" s="25">
        <v>43600</v>
      </c>
      <c r="AC1480" s="25">
        <v>184600</v>
      </c>
      <c r="AD1480" s="26">
        <v>23.6</v>
      </c>
      <c r="AE1480" s="26">
        <v>2.8</v>
      </c>
      <c r="AF1480" s="25">
        <v>17600</v>
      </c>
      <c r="AG1480" s="25">
        <v>184600</v>
      </c>
      <c r="AH1480" s="26">
        <v>9.6</v>
      </c>
      <c r="AI1480" s="26">
        <v>1.9</v>
      </c>
      <c r="AJ1480" s="25">
        <v>120200</v>
      </c>
      <c r="AK1480" s="25">
        <v>184600</v>
      </c>
      <c r="AL1480" s="26">
        <v>65.099999999999994</v>
      </c>
      <c r="AM1480" s="26">
        <v>3.1</v>
      </c>
      <c r="BA1480" s="36" t="s">
        <v>845</v>
      </c>
      <c r="BB1480" s="37" t="s">
        <v>101</v>
      </c>
      <c r="BC1480" s="37" t="s">
        <v>101</v>
      </c>
      <c r="BD1480" s="37" t="s">
        <v>101</v>
      </c>
      <c r="BE1480" s="37" t="s">
        <v>101</v>
      </c>
      <c r="BF1480" s="37" t="s">
        <v>101</v>
      </c>
      <c r="BG1480" s="37" t="s">
        <v>101</v>
      </c>
      <c r="BH1480" s="37" t="s">
        <v>101</v>
      </c>
      <c r="BI1480" s="37" t="s">
        <v>101</v>
      </c>
      <c r="BJ1480" s="37" t="s">
        <v>101</v>
      </c>
      <c r="BK1480" s="37" t="s">
        <v>101</v>
      </c>
      <c r="BL1480" s="37" t="s">
        <v>101</v>
      </c>
      <c r="BM1480" s="37" t="s">
        <v>101</v>
      </c>
    </row>
    <row r="1481" spans="27:65" x14ac:dyDescent="0.3">
      <c r="AA1481" s="24" t="s">
        <v>651</v>
      </c>
      <c r="AB1481" s="25">
        <v>39800</v>
      </c>
      <c r="AC1481" s="25">
        <v>158800</v>
      </c>
      <c r="AD1481" s="26">
        <v>25.1</v>
      </c>
      <c r="AE1481" s="26">
        <v>2.9</v>
      </c>
      <c r="AF1481" s="25">
        <v>13900</v>
      </c>
      <c r="AG1481" s="25">
        <v>158800</v>
      </c>
      <c r="AH1481" s="26">
        <v>8.6999999999999993</v>
      </c>
      <c r="AI1481" s="26">
        <v>1.9</v>
      </c>
      <c r="AJ1481" s="25">
        <v>102900</v>
      </c>
      <c r="AK1481" s="25">
        <v>158800</v>
      </c>
      <c r="AL1481" s="26">
        <v>64.8</v>
      </c>
      <c r="AM1481" s="26">
        <v>3.2</v>
      </c>
      <c r="BA1481" s="36" t="s">
        <v>846</v>
      </c>
      <c r="BB1481" s="37" t="s">
        <v>101</v>
      </c>
      <c r="BC1481" s="37" t="s">
        <v>101</v>
      </c>
      <c r="BD1481" s="37" t="s">
        <v>101</v>
      </c>
      <c r="BE1481" s="37" t="s">
        <v>101</v>
      </c>
      <c r="BF1481" s="37" t="s">
        <v>101</v>
      </c>
      <c r="BG1481" s="37" t="s">
        <v>101</v>
      </c>
      <c r="BH1481" s="37" t="s">
        <v>101</v>
      </c>
      <c r="BI1481" s="37" t="s">
        <v>101</v>
      </c>
      <c r="BJ1481" s="37" t="s">
        <v>101</v>
      </c>
      <c r="BK1481" s="37" t="s">
        <v>101</v>
      </c>
      <c r="BL1481" s="37" t="s">
        <v>101</v>
      </c>
      <c r="BM1481" s="37" t="s">
        <v>101</v>
      </c>
    </row>
    <row r="1482" spans="27:65" x14ac:dyDescent="0.3">
      <c r="AA1482" s="24" t="s">
        <v>652</v>
      </c>
      <c r="AB1482" s="25">
        <v>155200</v>
      </c>
      <c r="AC1482" s="25">
        <v>372600</v>
      </c>
      <c r="AD1482" s="26">
        <v>41.7</v>
      </c>
      <c r="AE1482" s="26">
        <v>3.3</v>
      </c>
      <c r="AF1482" s="25">
        <v>31800</v>
      </c>
      <c r="AG1482" s="25">
        <v>372600</v>
      </c>
      <c r="AH1482" s="26">
        <v>8.5</v>
      </c>
      <c r="AI1482" s="26">
        <v>1.9</v>
      </c>
      <c r="AJ1482" s="25">
        <v>282600</v>
      </c>
      <c r="AK1482" s="25">
        <v>372600</v>
      </c>
      <c r="AL1482" s="26">
        <v>75.900000000000006</v>
      </c>
      <c r="AM1482" s="26">
        <v>2.9</v>
      </c>
      <c r="BA1482" s="36" t="s">
        <v>847</v>
      </c>
      <c r="BB1482" s="37" t="s">
        <v>101</v>
      </c>
      <c r="BC1482" s="37" t="s">
        <v>101</v>
      </c>
      <c r="BD1482" s="37" t="s">
        <v>101</v>
      </c>
      <c r="BE1482" s="37" t="s">
        <v>101</v>
      </c>
      <c r="BF1482" s="37" t="s">
        <v>101</v>
      </c>
      <c r="BG1482" s="37" t="s">
        <v>101</v>
      </c>
      <c r="BH1482" s="37" t="s">
        <v>101</v>
      </c>
      <c r="BI1482" s="37" t="s">
        <v>101</v>
      </c>
      <c r="BJ1482" s="37" t="s">
        <v>101</v>
      </c>
      <c r="BK1482" s="37" t="s">
        <v>101</v>
      </c>
      <c r="BL1482" s="37" t="s">
        <v>101</v>
      </c>
      <c r="BM1482" s="37" t="s">
        <v>101</v>
      </c>
    </row>
    <row r="1483" spans="27:65" x14ac:dyDescent="0.3">
      <c r="AA1483" s="24" t="s">
        <v>653</v>
      </c>
      <c r="AB1483" s="25">
        <v>86100</v>
      </c>
      <c r="AC1483" s="25">
        <v>325600</v>
      </c>
      <c r="AD1483" s="26">
        <v>26.5</v>
      </c>
      <c r="AE1483" s="26">
        <v>2.9</v>
      </c>
      <c r="AF1483" s="25">
        <v>42700</v>
      </c>
      <c r="AG1483" s="25">
        <v>325600</v>
      </c>
      <c r="AH1483" s="26">
        <v>13.1</v>
      </c>
      <c r="AI1483" s="26">
        <v>2.2000000000000002</v>
      </c>
      <c r="AJ1483" s="25">
        <v>213500</v>
      </c>
      <c r="AK1483" s="25">
        <v>325600</v>
      </c>
      <c r="AL1483" s="26">
        <v>65.599999999999994</v>
      </c>
      <c r="AM1483" s="26">
        <v>3.1</v>
      </c>
      <c r="BA1483" s="36" t="s">
        <v>848</v>
      </c>
      <c r="BB1483" s="37" t="s">
        <v>101</v>
      </c>
      <c r="BC1483" s="37" t="s">
        <v>101</v>
      </c>
      <c r="BD1483" s="37" t="s">
        <v>101</v>
      </c>
      <c r="BE1483" s="37" t="s">
        <v>101</v>
      </c>
      <c r="BF1483" s="37" t="s">
        <v>101</v>
      </c>
      <c r="BG1483" s="37" t="s">
        <v>101</v>
      </c>
      <c r="BH1483" s="37" t="s">
        <v>101</v>
      </c>
      <c r="BI1483" s="37" t="s">
        <v>101</v>
      </c>
      <c r="BJ1483" s="37" t="s">
        <v>101</v>
      </c>
      <c r="BK1483" s="37" t="s">
        <v>101</v>
      </c>
      <c r="BL1483" s="37" t="s">
        <v>101</v>
      </c>
      <c r="BM1483" s="37" t="s">
        <v>101</v>
      </c>
    </row>
    <row r="1484" spans="27:65" x14ac:dyDescent="0.3">
      <c r="AA1484" s="24" t="s">
        <v>654</v>
      </c>
      <c r="AB1484" s="25">
        <v>45000</v>
      </c>
      <c r="AC1484" s="25">
        <v>131900</v>
      </c>
      <c r="AD1484" s="26">
        <v>34.1</v>
      </c>
      <c r="AE1484" s="26">
        <v>3.2</v>
      </c>
      <c r="AF1484" s="25">
        <v>11800</v>
      </c>
      <c r="AG1484" s="25">
        <v>131900</v>
      </c>
      <c r="AH1484" s="26">
        <v>9</v>
      </c>
      <c r="AI1484" s="26">
        <v>1.9</v>
      </c>
      <c r="AJ1484" s="25">
        <v>96500</v>
      </c>
      <c r="AK1484" s="25">
        <v>131900</v>
      </c>
      <c r="AL1484" s="26">
        <v>73.2</v>
      </c>
      <c r="AM1484" s="26">
        <v>3</v>
      </c>
      <c r="BA1484" s="36" t="s">
        <v>849</v>
      </c>
      <c r="BB1484" s="37" t="s">
        <v>101</v>
      </c>
      <c r="BC1484" s="37" t="s">
        <v>101</v>
      </c>
      <c r="BD1484" s="37" t="s">
        <v>101</v>
      </c>
      <c r="BE1484" s="37" t="s">
        <v>101</v>
      </c>
      <c r="BF1484" s="37" t="s">
        <v>101</v>
      </c>
      <c r="BG1484" s="37" t="s">
        <v>101</v>
      </c>
      <c r="BH1484" s="37" t="s">
        <v>101</v>
      </c>
      <c r="BI1484" s="37" t="s">
        <v>101</v>
      </c>
      <c r="BJ1484" s="37" t="s">
        <v>101</v>
      </c>
      <c r="BK1484" s="37" t="s">
        <v>101</v>
      </c>
      <c r="BL1484" s="37" t="s">
        <v>101</v>
      </c>
      <c r="BM1484" s="37" t="s">
        <v>101</v>
      </c>
    </row>
    <row r="1485" spans="27:65" x14ac:dyDescent="0.3">
      <c r="AA1485" s="24" t="s">
        <v>655</v>
      </c>
      <c r="AB1485" s="25">
        <v>90100</v>
      </c>
      <c r="AC1485" s="25">
        <v>275600</v>
      </c>
      <c r="AD1485" s="26">
        <v>32.700000000000003</v>
      </c>
      <c r="AE1485" s="26">
        <v>3.1</v>
      </c>
      <c r="AF1485" s="25">
        <v>36000</v>
      </c>
      <c r="AG1485" s="25">
        <v>275600</v>
      </c>
      <c r="AH1485" s="26">
        <v>13.1</v>
      </c>
      <c r="AI1485" s="26">
        <v>2.2000000000000002</v>
      </c>
      <c r="AJ1485" s="25">
        <v>187400</v>
      </c>
      <c r="AK1485" s="25">
        <v>275600</v>
      </c>
      <c r="AL1485" s="26">
        <v>68</v>
      </c>
      <c r="AM1485" s="26">
        <v>3.1</v>
      </c>
      <c r="BA1485" s="36" t="s">
        <v>850</v>
      </c>
      <c r="BB1485" s="37" t="s">
        <v>101</v>
      </c>
      <c r="BC1485" s="37" t="s">
        <v>101</v>
      </c>
      <c r="BD1485" s="37" t="s">
        <v>101</v>
      </c>
      <c r="BE1485" s="37" t="s">
        <v>101</v>
      </c>
      <c r="BF1485" s="37" t="s">
        <v>101</v>
      </c>
      <c r="BG1485" s="37" t="s">
        <v>101</v>
      </c>
      <c r="BH1485" s="37" t="s">
        <v>101</v>
      </c>
      <c r="BI1485" s="37" t="s">
        <v>101</v>
      </c>
      <c r="BJ1485" s="37" t="s">
        <v>101</v>
      </c>
      <c r="BK1485" s="37" t="s">
        <v>101</v>
      </c>
      <c r="BL1485" s="37" t="s">
        <v>101</v>
      </c>
      <c r="BM1485" s="37" t="s">
        <v>101</v>
      </c>
    </row>
    <row r="1486" spans="27:65" x14ac:dyDescent="0.3">
      <c r="AA1486" s="24" t="s">
        <v>656</v>
      </c>
      <c r="AB1486" s="25">
        <v>185300</v>
      </c>
      <c r="AC1486" s="25">
        <v>508900</v>
      </c>
      <c r="AD1486" s="26">
        <v>36.4</v>
      </c>
      <c r="AE1486" s="26">
        <v>2.8</v>
      </c>
      <c r="AF1486" s="25">
        <v>56900</v>
      </c>
      <c r="AG1486" s="25">
        <v>508900</v>
      </c>
      <c r="AH1486" s="26">
        <v>11.2</v>
      </c>
      <c r="AI1486" s="26">
        <v>1.8</v>
      </c>
      <c r="AJ1486" s="25">
        <v>366300</v>
      </c>
      <c r="AK1486" s="25">
        <v>508900</v>
      </c>
      <c r="AL1486" s="26">
        <v>72</v>
      </c>
      <c r="AM1486" s="26">
        <v>2.6</v>
      </c>
      <c r="BA1486" s="36" t="s">
        <v>851</v>
      </c>
      <c r="BB1486" s="37" t="s">
        <v>101</v>
      </c>
      <c r="BC1486" s="37" t="s">
        <v>101</v>
      </c>
      <c r="BD1486" s="37" t="s">
        <v>101</v>
      </c>
      <c r="BE1486" s="37" t="s">
        <v>101</v>
      </c>
      <c r="BF1486" s="37" t="s">
        <v>101</v>
      </c>
      <c r="BG1486" s="37" t="s">
        <v>101</v>
      </c>
      <c r="BH1486" s="37" t="s">
        <v>101</v>
      </c>
      <c r="BI1486" s="37" t="s">
        <v>101</v>
      </c>
      <c r="BJ1486" s="37" t="s">
        <v>101</v>
      </c>
      <c r="BK1486" s="37" t="s">
        <v>101</v>
      </c>
      <c r="BL1486" s="37" t="s">
        <v>101</v>
      </c>
      <c r="BM1486" s="37" t="s">
        <v>101</v>
      </c>
    </row>
    <row r="1487" spans="27:65" x14ac:dyDescent="0.3">
      <c r="AA1487" s="24" t="s">
        <v>657</v>
      </c>
      <c r="AB1487" s="25">
        <v>58200</v>
      </c>
      <c r="AC1487" s="25">
        <v>205200</v>
      </c>
      <c r="AD1487" s="26">
        <v>28.4</v>
      </c>
      <c r="AE1487" s="26">
        <v>2.9</v>
      </c>
      <c r="AF1487" s="25">
        <v>21400</v>
      </c>
      <c r="AG1487" s="25">
        <v>205200</v>
      </c>
      <c r="AH1487" s="26">
        <v>10.4</v>
      </c>
      <c r="AI1487" s="26">
        <v>1.9</v>
      </c>
      <c r="AJ1487" s="25">
        <v>140500</v>
      </c>
      <c r="AK1487" s="25">
        <v>205200</v>
      </c>
      <c r="AL1487" s="26">
        <v>68.5</v>
      </c>
      <c r="AM1487" s="26">
        <v>3</v>
      </c>
      <c r="BA1487" s="36" t="s">
        <v>852</v>
      </c>
      <c r="BB1487" s="37" t="s">
        <v>101</v>
      </c>
      <c r="BC1487" s="37" t="s">
        <v>101</v>
      </c>
      <c r="BD1487" s="37" t="s">
        <v>101</v>
      </c>
      <c r="BE1487" s="37" t="s">
        <v>101</v>
      </c>
      <c r="BF1487" s="37" t="s">
        <v>101</v>
      </c>
      <c r="BG1487" s="37" t="s">
        <v>101</v>
      </c>
      <c r="BH1487" s="37" t="s">
        <v>101</v>
      </c>
      <c r="BI1487" s="37" t="s">
        <v>101</v>
      </c>
      <c r="BJ1487" s="37" t="s">
        <v>101</v>
      </c>
      <c r="BK1487" s="37" t="s">
        <v>101</v>
      </c>
      <c r="BL1487" s="37" t="s">
        <v>101</v>
      </c>
      <c r="BM1487" s="37" t="s">
        <v>101</v>
      </c>
    </row>
    <row r="1488" spans="27:65" x14ac:dyDescent="0.3">
      <c r="AA1488" s="24" t="s">
        <v>658</v>
      </c>
      <c r="AB1488" s="25">
        <v>51200</v>
      </c>
      <c r="AC1488" s="25">
        <v>160300</v>
      </c>
      <c r="AD1488" s="26">
        <v>31.9</v>
      </c>
      <c r="AE1488" s="26">
        <v>3.1</v>
      </c>
      <c r="AF1488" s="25">
        <v>14400</v>
      </c>
      <c r="AG1488" s="25">
        <v>160300</v>
      </c>
      <c r="AH1488" s="26">
        <v>9</v>
      </c>
      <c r="AI1488" s="26">
        <v>1.9</v>
      </c>
      <c r="AJ1488" s="25">
        <v>111200</v>
      </c>
      <c r="AK1488" s="25">
        <v>160300</v>
      </c>
      <c r="AL1488" s="26">
        <v>69.3</v>
      </c>
      <c r="AM1488" s="26">
        <v>3</v>
      </c>
      <c r="BA1488" s="36" t="s">
        <v>853</v>
      </c>
      <c r="BB1488" s="37" t="s">
        <v>101</v>
      </c>
      <c r="BC1488" s="37" t="s">
        <v>101</v>
      </c>
      <c r="BD1488" s="37" t="s">
        <v>101</v>
      </c>
      <c r="BE1488" s="37" t="s">
        <v>101</v>
      </c>
      <c r="BF1488" s="37" t="s">
        <v>101</v>
      </c>
      <c r="BG1488" s="37" t="s">
        <v>101</v>
      </c>
      <c r="BH1488" s="37" t="s">
        <v>101</v>
      </c>
      <c r="BI1488" s="37" t="s">
        <v>101</v>
      </c>
      <c r="BJ1488" s="37" t="s">
        <v>101</v>
      </c>
      <c r="BK1488" s="37" t="s">
        <v>101</v>
      </c>
      <c r="BL1488" s="37" t="s">
        <v>101</v>
      </c>
      <c r="BM1488" s="37" t="s">
        <v>101</v>
      </c>
    </row>
    <row r="1489" spans="27:65" x14ac:dyDescent="0.3">
      <c r="AA1489" s="24" t="s">
        <v>659</v>
      </c>
      <c r="AB1489" s="25">
        <v>64300</v>
      </c>
      <c r="AC1489" s="25">
        <v>230800</v>
      </c>
      <c r="AD1489" s="26">
        <v>27.9</v>
      </c>
      <c r="AE1489" s="26">
        <v>2.9</v>
      </c>
      <c r="AF1489" s="25">
        <v>34000</v>
      </c>
      <c r="AG1489" s="25">
        <v>230800</v>
      </c>
      <c r="AH1489" s="26">
        <v>14.7</v>
      </c>
      <c r="AI1489" s="26">
        <v>2.2999999999999998</v>
      </c>
      <c r="AJ1489" s="25">
        <v>140900</v>
      </c>
      <c r="AK1489" s="25">
        <v>230800</v>
      </c>
      <c r="AL1489" s="26">
        <v>61</v>
      </c>
      <c r="AM1489" s="26">
        <v>3.2</v>
      </c>
      <c r="BA1489" s="36" t="s">
        <v>854</v>
      </c>
      <c r="BB1489" s="37" t="s">
        <v>101</v>
      </c>
      <c r="BC1489" s="37" t="s">
        <v>101</v>
      </c>
      <c r="BD1489" s="37" t="s">
        <v>101</v>
      </c>
      <c r="BE1489" s="37" t="s">
        <v>101</v>
      </c>
      <c r="BF1489" s="37" t="s">
        <v>101</v>
      </c>
      <c r="BG1489" s="37" t="s">
        <v>101</v>
      </c>
      <c r="BH1489" s="37" t="s">
        <v>101</v>
      </c>
      <c r="BI1489" s="37" t="s">
        <v>101</v>
      </c>
      <c r="BJ1489" s="37" t="s">
        <v>101</v>
      </c>
      <c r="BK1489" s="37" t="s">
        <v>101</v>
      </c>
      <c r="BL1489" s="37" t="s">
        <v>101</v>
      </c>
      <c r="BM1489" s="37" t="s">
        <v>101</v>
      </c>
    </row>
    <row r="1490" spans="27:65" x14ac:dyDescent="0.3">
      <c r="AA1490" s="24" t="s">
        <v>660</v>
      </c>
      <c r="AB1490" s="25">
        <v>65900</v>
      </c>
      <c r="AC1490" s="25">
        <v>218800</v>
      </c>
      <c r="AD1490" s="26">
        <v>30.1</v>
      </c>
      <c r="AE1490" s="26">
        <v>2.8</v>
      </c>
      <c r="AF1490" s="25">
        <v>28100</v>
      </c>
      <c r="AG1490" s="25">
        <v>218800</v>
      </c>
      <c r="AH1490" s="26">
        <v>12.9</v>
      </c>
      <c r="AI1490" s="26">
        <v>2.1</v>
      </c>
      <c r="AJ1490" s="25">
        <v>150200</v>
      </c>
      <c r="AK1490" s="25">
        <v>218800</v>
      </c>
      <c r="AL1490" s="26">
        <v>68.599999999999994</v>
      </c>
      <c r="AM1490" s="26">
        <v>2.9</v>
      </c>
      <c r="BA1490" s="36" t="s">
        <v>855</v>
      </c>
      <c r="BB1490" s="37" t="s">
        <v>101</v>
      </c>
      <c r="BC1490" s="37" t="s">
        <v>101</v>
      </c>
      <c r="BD1490" s="37" t="s">
        <v>101</v>
      </c>
      <c r="BE1490" s="37" t="s">
        <v>101</v>
      </c>
      <c r="BF1490" s="37" t="s">
        <v>101</v>
      </c>
      <c r="BG1490" s="37" t="s">
        <v>101</v>
      </c>
      <c r="BH1490" s="37" t="s">
        <v>101</v>
      </c>
      <c r="BI1490" s="37" t="s">
        <v>101</v>
      </c>
      <c r="BJ1490" s="37" t="s">
        <v>101</v>
      </c>
      <c r="BK1490" s="37" t="s">
        <v>101</v>
      </c>
      <c r="BL1490" s="37" t="s">
        <v>101</v>
      </c>
      <c r="BM1490" s="37" t="s">
        <v>101</v>
      </c>
    </row>
    <row r="1491" spans="27:65" x14ac:dyDescent="0.3">
      <c r="AA1491" s="24" t="s">
        <v>661</v>
      </c>
      <c r="AB1491" s="25">
        <v>7800</v>
      </c>
      <c r="AC1491" s="25">
        <v>19300</v>
      </c>
      <c r="AD1491" s="26">
        <v>40.5</v>
      </c>
      <c r="AE1491" s="26">
        <v>6.1</v>
      </c>
      <c r="AF1491" s="25">
        <v>900</v>
      </c>
      <c r="AG1491" s="25">
        <v>19300</v>
      </c>
      <c r="AH1491" s="26">
        <v>4.8</v>
      </c>
      <c r="AI1491" s="26">
        <v>2.7</v>
      </c>
      <c r="AJ1491" s="25">
        <v>15600</v>
      </c>
      <c r="AK1491" s="25">
        <v>19300</v>
      </c>
      <c r="AL1491" s="26">
        <v>81</v>
      </c>
      <c r="AM1491" s="26">
        <v>4.9000000000000004</v>
      </c>
      <c r="BA1491" s="36" t="s">
        <v>856</v>
      </c>
      <c r="BB1491" s="37" t="s">
        <v>101</v>
      </c>
      <c r="BC1491" s="37" t="s">
        <v>101</v>
      </c>
      <c r="BD1491" s="37" t="s">
        <v>101</v>
      </c>
      <c r="BE1491" s="37" t="s">
        <v>101</v>
      </c>
      <c r="BF1491" s="37" t="s">
        <v>101</v>
      </c>
      <c r="BG1491" s="37" t="s">
        <v>101</v>
      </c>
      <c r="BH1491" s="37" t="s">
        <v>101</v>
      </c>
      <c r="BI1491" s="37" t="s">
        <v>101</v>
      </c>
      <c r="BJ1491" s="37" t="s">
        <v>101</v>
      </c>
      <c r="BK1491" s="37" t="s">
        <v>101</v>
      </c>
      <c r="BL1491" s="37" t="s">
        <v>101</v>
      </c>
      <c r="BM1491" s="37" t="s">
        <v>101</v>
      </c>
    </row>
    <row r="1492" spans="27:65" x14ac:dyDescent="0.3">
      <c r="AA1492" s="24" t="s">
        <v>837</v>
      </c>
      <c r="AB1492" s="25">
        <v>26400</v>
      </c>
      <c r="AC1492" s="25">
        <v>77800</v>
      </c>
      <c r="AD1492" s="26">
        <v>33.9</v>
      </c>
      <c r="AE1492" s="26">
        <v>6.3</v>
      </c>
      <c r="AF1492" s="25">
        <v>7600</v>
      </c>
      <c r="AG1492" s="25">
        <v>77800</v>
      </c>
      <c r="AH1492" s="26">
        <v>9.8000000000000007</v>
      </c>
      <c r="AI1492" s="26">
        <v>3.9</v>
      </c>
      <c r="AJ1492" s="25">
        <v>58200</v>
      </c>
      <c r="AK1492" s="25">
        <v>77800</v>
      </c>
      <c r="AL1492" s="26">
        <v>74.8</v>
      </c>
      <c r="AM1492" s="26">
        <v>5.7</v>
      </c>
      <c r="BA1492" s="36" t="s">
        <v>857</v>
      </c>
      <c r="BB1492" s="37" t="s">
        <v>101</v>
      </c>
      <c r="BC1492" s="37" t="s">
        <v>101</v>
      </c>
      <c r="BD1492" s="37" t="s">
        <v>101</v>
      </c>
      <c r="BE1492" s="37" t="s">
        <v>101</v>
      </c>
      <c r="BF1492" s="37" t="s">
        <v>101</v>
      </c>
      <c r="BG1492" s="37" t="s">
        <v>101</v>
      </c>
      <c r="BH1492" s="37" t="s">
        <v>101</v>
      </c>
      <c r="BI1492" s="37" t="s">
        <v>101</v>
      </c>
      <c r="BJ1492" s="37" t="s">
        <v>101</v>
      </c>
      <c r="BK1492" s="37" t="s">
        <v>101</v>
      </c>
      <c r="BL1492" s="37" t="s">
        <v>101</v>
      </c>
      <c r="BM1492" s="37" t="s">
        <v>101</v>
      </c>
    </row>
    <row r="1493" spans="27:65" x14ac:dyDescent="0.3">
      <c r="AA1493" s="24" t="s">
        <v>838</v>
      </c>
      <c r="AB1493" s="25">
        <v>12100</v>
      </c>
      <c r="AC1493" s="25">
        <v>46900</v>
      </c>
      <c r="AD1493" s="26">
        <v>25.8</v>
      </c>
      <c r="AE1493" s="26">
        <v>7.8</v>
      </c>
      <c r="AF1493" s="25">
        <v>4000</v>
      </c>
      <c r="AG1493" s="25">
        <v>46900</v>
      </c>
      <c r="AH1493" s="26">
        <v>8.6</v>
      </c>
      <c r="AI1493" s="26">
        <v>5</v>
      </c>
      <c r="AJ1493" s="25">
        <v>27700</v>
      </c>
      <c r="AK1493" s="25">
        <v>46900</v>
      </c>
      <c r="AL1493" s="26">
        <v>59</v>
      </c>
      <c r="AM1493" s="26">
        <v>8.8000000000000007</v>
      </c>
      <c r="BA1493" s="36" t="s">
        <v>858</v>
      </c>
      <c r="BB1493" s="37" t="s">
        <v>101</v>
      </c>
      <c r="BC1493" s="37" t="s">
        <v>101</v>
      </c>
      <c r="BD1493" s="37" t="s">
        <v>101</v>
      </c>
      <c r="BE1493" s="37" t="s">
        <v>101</v>
      </c>
      <c r="BF1493" s="37" t="s">
        <v>101</v>
      </c>
      <c r="BG1493" s="37" t="s">
        <v>101</v>
      </c>
      <c r="BH1493" s="37" t="s">
        <v>101</v>
      </c>
      <c r="BI1493" s="37" t="s">
        <v>101</v>
      </c>
      <c r="BJ1493" s="37" t="s">
        <v>101</v>
      </c>
      <c r="BK1493" s="37" t="s">
        <v>101</v>
      </c>
      <c r="BL1493" s="37" t="s">
        <v>101</v>
      </c>
      <c r="BM1493" s="37" t="s">
        <v>101</v>
      </c>
    </row>
    <row r="1494" spans="27:65" x14ac:dyDescent="0.3">
      <c r="AA1494" s="24" t="s">
        <v>839</v>
      </c>
      <c r="AB1494" s="25">
        <v>16500</v>
      </c>
      <c r="AC1494" s="25">
        <v>63200</v>
      </c>
      <c r="AD1494" s="26">
        <v>26.1</v>
      </c>
      <c r="AE1494" s="26">
        <v>6.9</v>
      </c>
      <c r="AF1494" s="25">
        <v>4400</v>
      </c>
      <c r="AG1494" s="25">
        <v>63200</v>
      </c>
      <c r="AH1494" s="26">
        <v>7</v>
      </c>
      <c r="AI1494" s="26">
        <v>4</v>
      </c>
      <c r="AJ1494" s="25">
        <v>42900</v>
      </c>
      <c r="AK1494" s="25">
        <v>63200</v>
      </c>
      <c r="AL1494" s="26">
        <v>67.900000000000006</v>
      </c>
      <c r="AM1494" s="26">
        <v>7.3</v>
      </c>
      <c r="BA1494" s="36" t="s">
        <v>859</v>
      </c>
      <c r="BB1494" s="37" t="s">
        <v>101</v>
      </c>
      <c r="BC1494" s="37" t="s">
        <v>101</v>
      </c>
      <c r="BD1494" s="37" t="s">
        <v>101</v>
      </c>
      <c r="BE1494" s="37" t="s">
        <v>101</v>
      </c>
      <c r="BF1494" s="37" t="s">
        <v>101</v>
      </c>
      <c r="BG1494" s="37" t="s">
        <v>101</v>
      </c>
      <c r="BH1494" s="37" t="s">
        <v>101</v>
      </c>
      <c r="BI1494" s="37" t="s">
        <v>101</v>
      </c>
      <c r="BJ1494" s="37" t="s">
        <v>101</v>
      </c>
      <c r="BK1494" s="37" t="s">
        <v>101</v>
      </c>
      <c r="BL1494" s="37" t="s">
        <v>101</v>
      </c>
      <c r="BM1494" s="37" t="s">
        <v>101</v>
      </c>
    </row>
    <row r="1495" spans="27:65" x14ac:dyDescent="0.3">
      <c r="AA1495" s="24" t="s">
        <v>840</v>
      </c>
      <c r="AB1495" s="25">
        <v>19700</v>
      </c>
      <c r="AC1495" s="25">
        <v>41500</v>
      </c>
      <c r="AD1495" s="26">
        <v>47.4</v>
      </c>
      <c r="AE1495" s="26">
        <v>9.4</v>
      </c>
      <c r="AF1495" s="25" t="s">
        <v>102</v>
      </c>
      <c r="AG1495" s="25">
        <v>41500</v>
      </c>
      <c r="AH1495" s="25" t="s">
        <v>102</v>
      </c>
      <c r="AI1495" s="25" t="s">
        <v>102</v>
      </c>
      <c r="AJ1495" s="25">
        <v>34700</v>
      </c>
      <c r="AK1495" s="25">
        <v>41500</v>
      </c>
      <c r="AL1495" s="26">
        <v>83.6</v>
      </c>
      <c r="AM1495" s="26">
        <v>7</v>
      </c>
      <c r="BA1495" s="36" t="s">
        <v>860</v>
      </c>
      <c r="BB1495" s="37" t="s">
        <v>101</v>
      </c>
      <c r="BC1495" s="37" t="s">
        <v>101</v>
      </c>
      <c r="BD1495" s="37" t="s">
        <v>101</v>
      </c>
      <c r="BE1495" s="37" t="s">
        <v>101</v>
      </c>
      <c r="BF1495" s="37" t="s">
        <v>101</v>
      </c>
      <c r="BG1495" s="37" t="s">
        <v>101</v>
      </c>
      <c r="BH1495" s="37" t="s">
        <v>101</v>
      </c>
      <c r="BI1495" s="37" t="s">
        <v>101</v>
      </c>
      <c r="BJ1495" s="37" t="s">
        <v>101</v>
      </c>
      <c r="BK1495" s="37" t="s">
        <v>101</v>
      </c>
      <c r="BL1495" s="37" t="s">
        <v>101</v>
      </c>
      <c r="BM1495" s="37" t="s">
        <v>101</v>
      </c>
    </row>
    <row r="1496" spans="27:65" x14ac:dyDescent="0.3">
      <c r="AA1496" s="24" t="s">
        <v>841</v>
      </c>
      <c r="AB1496" s="25">
        <v>22700</v>
      </c>
      <c r="AC1496" s="25">
        <v>73200</v>
      </c>
      <c r="AD1496" s="26">
        <v>31</v>
      </c>
      <c r="AE1496" s="26">
        <v>7.6</v>
      </c>
      <c r="AF1496" s="25">
        <v>4300</v>
      </c>
      <c r="AG1496" s="25">
        <v>73200</v>
      </c>
      <c r="AH1496" s="26">
        <v>5.8</v>
      </c>
      <c r="AI1496" s="25" t="s">
        <v>100</v>
      </c>
      <c r="AJ1496" s="25">
        <v>56900</v>
      </c>
      <c r="AK1496" s="25">
        <v>73200</v>
      </c>
      <c r="AL1496" s="26">
        <v>77.599999999999994</v>
      </c>
      <c r="AM1496" s="26">
        <v>6.8</v>
      </c>
      <c r="BA1496" s="36" t="s">
        <v>861</v>
      </c>
      <c r="BB1496" s="37" t="s">
        <v>101</v>
      </c>
      <c r="BC1496" s="37" t="s">
        <v>101</v>
      </c>
      <c r="BD1496" s="37" t="s">
        <v>101</v>
      </c>
      <c r="BE1496" s="37" t="s">
        <v>101</v>
      </c>
      <c r="BF1496" s="37" t="s">
        <v>101</v>
      </c>
      <c r="BG1496" s="37" t="s">
        <v>101</v>
      </c>
      <c r="BH1496" s="37" t="s">
        <v>101</v>
      </c>
      <c r="BI1496" s="37" t="s">
        <v>101</v>
      </c>
      <c r="BJ1496" s="37" t="s">
        <v>101</v>
      </c>
      <c r="BK1496" s="37" t="s">
        <v>101</v>
      </c>
      <c r="BL1496" s="37" t="s">
        <v>101</v>
      </c>
      <c r="BM1496" s="37" t="s">
        <v>101</v>
      </c>
    </row>
    <row r="1497" spans="27:65" x14ac:dyDescent="0.3">
      <c r="AA1497" s="24" t="s">
        <v>842</v>
      </c>
      <c r="AB1497" s="25">
        <v>24800</v>
      </c>
      <c r="AC1497" s="25">
        <v>57600</v>
      </c>
      <c r="AD1497" s="26">
        <v>43</v>
      </c>
      <c r="AE1497" s="26">
        <v>8</v>
      </c>
      <c r="AF1497" s="25">
        <v>4500</v>
      </c>
      <c r="AG1497" s="25">
        <v>57600</v>
      </c>
      <c r="AH1497" s="26">
        <v>7.9</v>
      </c>
      <c r="AI1497" s="26">
        <v>4.4000000000000004</v>
      </c>
      <c r="AJ1497" s="25">
        <v>44400</v>
      </c>
      <c r="AK1497" s="25">
        <v>57600</v>
      </c>
      <c r="AL1497" s="26">
        <v>77</v>
      </c>
      <c r="AM1497" s="26">
        <v>6.8</v>
      </c>
      <c r="BA1497" s="36" t="s">
        <v>862</v>
      </c>
      <c r="BB1497" s="37" t="s">
        <v>101</v>
      </c>
      <c r="BC1497" s="37" t="s">
        <v>101</v>
      </c>
      <c r="BD1497" s="37" t="s">
        <v>101</v>
      </c>
      <c r="BE1497" s="37" t="s">
        <v>101</v>
      </c>
      <c r="BF1497" s="37" t="s">
        <v>101</v>
      </c>
      <c r="BG1497" s="37" t="s">
        <v>101</v>
      </c>
      <c r="BH1497" s="37" t="s">
        <v>101</v>
      </c>
      <c r="BI1497" s="37" t="s">
        <v>101</v>
      </c>
      <c r="BJ1497" s="37" t="s">
        <v>101</v>
      </c>
      <c r="BK1497" s="37" t="s">
        <v>101</v>
      </c>
      <c r="BL1497" s="37" t="s">
        <v>101</v>
      </c>
      <c r="BM1497" s="37" t="s">
        <v>101</v>
      </c>
    </row>
    <row r="1498" spans="27:65" x14ac:dyDescent="0.3">
      <c r="AA1498" s="24" t="s">
        <v>843</v>
      </c>
      <c r="AB1498" s="25">
        <v>15700</v>
      </c>
      <c r="AC1498" s="25">
        <v>57400</v>
      </c>
      <c r="AD1498" s="26">
        <v>27.3</v>
      </c>
      <c r="AE1498" s="26">
        <v>7.5</v>
      </c>
      <c r="AF1498" s="25">
        <v>3400</v>
      </c>
      <c r="AG1498" s="25">
        <v>57400</v>
      </c>
      <c r="AH1498" s="26">
        <v>5.9</v>
      </c>
      <c r="AI1498" s="25" t="s">
        <v>100</v>
      </c>
      <c r="AJ1498" s="25">
        <v>40200</v>
      </c>
      <c r="AK1498" s="25">
        <v>57400</v>
      </c>
      <c r="AL1498" s="26">
        <v>70</v>
      </c>
      <c r="AM1498" s="26">
        <v>7.7</v>
      </c>
      <c r="BA1498" s="36" t="s">
        <v>863</v>
      </c>
      <c r="BB1498" s="37" t="s">
        <v>101</v>
      </c>
      <c r="BC1498" s="37" t="s">
        <v>101</v>
      </c>
      <c r="BD1498" s="37" t="s">
        <v>101</v>
      </c>
      <c r="BE1498" s="37" t="s">
        <v>101</v>
      </c>
      <c r="BF1498" s="37" t="s">
        <v>101</v>
      </c>
      <c r="BG1498" s="37" t="s">
        <v>101</v>
      </c>
      <c r="BH1498" s="37" t="s">
        <v>101</v>
      </c>
      <c r="BI1498" s="37" t="s">
        <v>101</v>
      </c>
      <c r="BJ1498" s="37" t="s">
        <v>101</v>
      </c>
      <c r="BK1498" s="37" t="s">
        <v>101</v>
      </c>
      <c r="BL1498" s="37" t="s">
        <v>101</v>
      </c>
      <c r="BM1498" s="37" t="s">
        <v>101</v>
      </c>
    </row>
    <row r="1499" spans="27:65" x14ac:dyDescent="0.3">
      <c r="AA1499" s="24" t="s">
        <v>844</v>
      </c>
      <c r="AB1499" s="25">
        <v>20900</v>
      </c>
      <c r="AC1499" s="25">
        <v>63200</v>
      </c>
      <c r="AD1499" s="26">
        <v>33</v>
      </c>
      <c r="AE1499" s="26">
        <v>7.8</v>
      </c>
      <c r="AF1499" s="25">
        <v>5500</v>
      </c>
      <c r="AG1499" s="25">
        <v>63200</v>
      </c>
      <c r="AH1499" s="26">
        <v>8.6</v>
      </c>
      <c r="AI1499" s="26">
        <v>4.7</v>
      </c>
      <c r="AJ1499" s="25">
        <v>44900</v>
      </c>
      <c r="AK1499" s="25">
        <v>63200</v>
      </c>
      <c r="AL1499" s="26">
        <v>71</v>
      </c>
      <c r="AM1499" s="26">
        <v>7.5</v>
      </c>
      <c r="BA1499" s="36" t="s">
        <v>864</v>
      </c>
      <c r="BB1499" s="37" t="s">
        <v>101</v>
      </c>
      <c r="BC1499" s="37" t="s">
        <v>101</v>
      </c>
      <c r="BD1499" s="37" t="s">
        <v>101</v>
      </c>
      <c r="BE1499" s="37" t="s">
        <v>101</v>
      </c>
      <c r="BF1499" s="37" t="s">
        <v>101</v>
      </c>
      <c r="BG1499" s="37" t="s">
        <v>101</v>
      </c>
      <c r="BH1499" s="37" t="s">
        <v>101</v>
      </c>
      <c r="BI1499" s="37" t="s">
        <v>101</v>
      </c>
      <c r="BJ1499" s="37" t="s">
        <v>101</v>
      </c>
      <c r="BK1499" s="37" t="s">
        <v>101</v>
      </c>
      <c r="BL1499" s="37" t="s">
        <v>101</v>
      </c>
      <c r="BM1499" s="37" t="s">
        <v>101</v>
      </c>
    </row>
    <row r="1500" spans="27:65" x14ac:dyDescent="0.3">
      <c r="AA1500" s="24" t="s">
        <v>845</v>
      </c>
      <c r="AB1500" s="25">
        <v>18700</v>
      </c>
      <c r="AC1500" s="25">
        <v>57600</v>
      </c>
      <c r="AD1500" s="26">
        <v>32.4</v>
      </c>
      <c r="AE1500" s="26">
        <v>7.7</v>
      </c>
      <c r="AF1500" s="25">
        <v>1600</v>
      </c>
      <c r="AG1500" s="25">
        <v>57600</v>
      </c>
      <c r="AH1500" s="26">
        <v>2.7</v>
      </c>
      <c r="AI1500" s="25" t="s">
        <v>100</v>
      </c>
      <c r="AJ1500" s="25">
        <v>41800</v>
      </c>
      <c r="AK1500" s="25">
        <v>57600</v>
      </c>
      <c r="AL1500" s="26">
        <v>72.5</v>
      </c>
      <c r="AM1500" s="26">
        <v>7.3</v>
      </c>
      <c r="BA1500" s="36" t="s">
        <v>865</v>
      </c>
      <c r="BB1500" s="37" t="s">
        <v>101</v>
      </c>
      <c r="BC1500" s="37" t="s">
        <v>101</v>
      </c>
      <c r="BD1500" s="37" t="s">
        <v>101</v>
      </c>
      <c r="BE1500" s="37" t="s">
        <v>101</v>
      </c>
      <c r="BF1500" s="37" t="s">
        <v>101</v>
      </c>
      <c r="BG1500" s="37" t="s">
        <v>101</v>
      </c>
      <c r="BH1500" s="37" t="s">
        <v>101</v>
      </c>
      <c r="BI1500" s="37" t="s">
        <v>101</v>
      </c>
      <c r="BJ1500" s="37" t="s">
        <v>101</v>
      </c>
      <c r="BK1500" s="37" t="s">
        <v>101</v>
      </c>
      <c r="BL1500" s="37" t="s">
        <v>101</v>
      </c>
      <c r="BM1500" s="37" t="s">
        <v>101</v>
      </c>
    </row>
    <row r="1501" spans="27:65" x14ac:dyDescent="0.3">
      <c r="AA1501" s="24" t="s">
        <v>846</v>
      </c>
      <c r="AB1501" s="25">
        <v>44100</v>
      </c>
      <c r="AC1501" s="25">
        <v>116300</v>
      </c>
      <c r="AD1501" s="26">
        <v>37.9</v>
      </c>
      <c r="AE1501" s="26">
        <v>6.4</v>
      </c>
      <c r="AF1501" s="25">
        <v>6700</v>
      </c>
      <c r="AG1501" s="25">
        <v>116300</v>
      </c>
      <c r="AH1501" s="26">
        <v>5.8</v>
      </c>
      <c r="AI1501" s="26">
        <v>3.1</v>
      </c>
      <c r="AJ1501" s="25">
        <v>89500</v>
      </c>
      <c r="AK1501" s="25">
        <v>116300</v>
      </c>
      <c r="AL1501" s="26">
        <v>76.900000000000006</v>
      </c>
      <c r="AM1501" s="26">
        <v>5.6</v>
      </c>
      <c r="BA1501" s="36" t="s">
        <v>866</v>
      </c>
      <c r="BB1501" s="37" t="s">
        <v>101</v>
      </c>
      <c r="BC1501" s="37" t="s">
        <v>101</v>
      </c>
      <c r="BD1501" s="37" t="s">
        <v>101</v>
      </c>
      <c r="BE1501" s="37" t="s">
        <v>101</v>
      </c>
      <c r="BF1501" s="37" t="s">
        <v>101</v>
      </c>
      <c r="BG1501" s="37" t="s">
        <v>101</v>
      </c>
      <c r="BH1501" s="37" t="s">
        <v>101</v>
      </c>
      <c r="BI1501" s="37" t="s">
        <v>101</v>
      </c>
      <c r="BJ1501" s="37" t="s">
        <v>101</v>
      </c>
      <c r="BK1501" s="37" t="s">
        <v>101</v>
      </c>
      <c r="BL1501" s="37" t="s">
        <v>101</v>
      </c>
      <c r="BM1501" s="37" t="s">
        <v>101</v>
      </c>
    </row>
    <row r="1502" spans="27:65" x14ac:dyDescent="0.3">
      <c r="AA1502" s="24" t="s">
        <v>847</v>
      </c>
      <c r="AB1502" s="25">
        <v>22300</v>
      </c>
      <c r="AC1502" s="25">
        <v>52200</v>
      </c>
      <c r="AD1502" s="26">
        <v>42.8</v>
      </c>
      <c r="AE1502" s="26">
        <v>9</v>
      </c>
      <c r="AF1502" s="25">
        <v>1600</v>
      </c>
      <c r="AG1502" s="25">
        <v>52200</v>
      </c>
      <c r="AH1502" s="26">
        <v>3</v>
      </c>
      <c r="AI1502" s="25" t="s">
        <v>100</v>
      </c>
      <c r="AJ1502" s="25">
        <v>43700</v>
      </c>
      <c r="AK1502" s="25">
        <v>52200</v>
      </c>
      <c r="AL1502" s="26">
        <v>83.7</v>
      </c>
      <c r="AM1502" s="26">
        <v>6.7</v>
      </c>
      <c r="BA1502" s="36" t="s">
        <v>867</v>
      </c>
      <c r="BB1502" s="37" t="s">
        <v>101</v>
      </c>
      <c r="BC1502" s="37" t="s">
        <v>101</v>
      </c>
      <c r="BD1502" s="37" t="s">
        <v>101</v>
      </c>
      <c r="BE1502" s="37" t="s">
        <v>101</v>
      </c>
      <c r="BF1502" s="37" t="s">
        <v>101</v>
      </c>
      <c r="BG1502" s="37" t="s">
        <v>101</v>
      </c>
      <c r="BH1502" s="37" t="s">
        <v>101</v>
      </c>
      <c r="BI1502" s="37" t="s">
        <v>101</v>
      </c>
      <c r="BJ1502" s="37" t="s">
        <v>101</v>
      </c>
      <c r="BK1502" s="37" t="s">
        <v>101</v>
      </c>
      <c r="BL1502" s="37" t="s">
        <v>101</v>
      </c>
      <c r="BM1502" s="37" t="s">
        <v>101</v>
      </c>
    </row>
    <row r="1503" spans="27:65" x14ac:dyDescent="0.3">
      <c r="AA1503" s="24" t="s">
        <v>848</v>
      </c>
      <c r="AB1503" s="25">
        <v>19700</v>
      </c>
      <c r="AC1503" s="25">
        <v>65900</v>
      </c>
      <c r="AD1503" s="26">
        <v>29.9</v>
      </c>
      <c r="AE1503" s="26">
        <v>7.3</v>
      </c>
      <c r="AF1503" s="25">
        <v>3200</v>
      </c>
      <c r="AG1503" s="25">
        <v>65900</v>
      </c>
      <c r="AH1503" s="26">
        <v>4.9000000000000004</v>
      </c>
      <c r="AI1503" s="25" t="s">
        <v>100</v>
      </c>
      <c r="AJ1503" s="25">
        <v>45400</v>
      </c>
      <c r="AK1503" s="25">
        <v>65900</v>
      </c>
      <c r="AL1503" s="26">
        <v>68.900000000000006</v>
      </c>
      <c r="AM1503" s="26">
        <v>7.3</v>
      </c>
      <c r="BA1503" s="36" t="s">
        <v>868</v>
      </c>
      <c r="BB1503" s="37" t="s">
        <v>101</v>
      </c>
      <c r="BC1503" s="37" t="s">
        <v>101</v>
      </c>
      <c r="BD1503" s="37" t="s">
        <v>101</v>
      </c>
      <c r="BE1503" s="37" t="s">
        <v>101</v>
      </c>
      <c r="BF1503" s="37" t="s">
        <v>101</v>
      </c>
      <c r="BG1503" s="37" t="s">
        <v>101</v>
      </c>
      <c r="BH1503" s="37" t="s">
        <v>101</v>
      </c>
      <c r="BI1503" s="37" t="s">
        <v>101</v>
      </c>
      <c r="BJ1503" s="37" t="s">
        <v>101</v>
      </c>
      <c r="BK1503" s="37" t="s">
        <v>101</v>
      </c>
      <c r="BL1503" s="37" t="s">
        <v>101</v>
      </c>
      <c r="BM1503" s="37" t="s">
        <v>101</v>
      </c>
    </row>
    <row r="1504" spans="27:65" x14ac:dyDescent="0.3">
      <c r="AA1504" s="24" t="s">
        <v>849</v>
      </c>
      <c r="AB1504" s="25">
        <v>7900</v>
      </c>
      <c r="AC1504" s="25">
        <v>30500</v>
      </c>
      <c r="AD1504" s="26">
        <v>25.9</v>
      </c>
      <c r="AE1504" s="26">
        <v>8.9</v>
      </c>
      <c r="AF1504" s="25" t="s">
        <v>102</v>
      </c>
      <c r="AG1504" s="25">
        <v>30500</v>
      </c>
      <c r="AH1504" s="25" t="s">
        <v>102</v>
      </c>
      <c r="AI1504" s="25" t="s">
        <v>102</v>
      </c>
      <c r="AJ1504" s="25">
        <v>23400</v>
      </c>
      <c r="AK1504" s="25">
        <v>30500</v>
      </c>
      <c r="AL1504" s="26">
        <v>76.7</v>
      </c>
      <c r="AM1504" s="26">
        <v>8.6</v>
      </c>
      <c r="BA1504" s="36" t="s">
        <v>869</v>
      </c>
      <c r="BB1504" s="37" t="s">
        <v>101</v>
      </c>
      <c r="BC1504" s="37" t="s">
        <v>101</v>
      </c>
      <c r="BD1504" s="37" t="s">
        <v>101</v>
      </c>
      <c r="BE1504" s="37" t="s">
        <v>101</v>
      </c>
      <c r="BF1504" s="37" t="s">
        <v>101</v>
      </c>
      <c r="BG1504" s="37" t="s">
        <v>101</v>
      </c>
      <c r="BH1504" s="37" t="s">
        <v>101</v>
      </c>
      <c r="BI1504" s="37" t="s">
        <v>101</v>
      </c>
      <c r="BJ1504" s="37" t="s">
        <v>101</v>
      </c>
      <c r="BK1504" s="37" t="s">
        <v>101</v>
      </c>
      <c r="BL1504" s="37" t="s">
        <v>101</v>
      </c>
      <c r="BM1504" s="37" t="s">
        <v>101</v>
      </c>
    </row>
    <row r="1505" spans="27:65" x14ac:dyDescent="0.3">
      <c r="AA1505" s="24" t="s">
        <v>850</v>
      </c>
      <c r="AB1505" s="25">
        <v>26100</v>
      </c>
      <c r="AC1505" s="25">
        <v>59900</v>
      </c>
      <c r="AD1505" s="26">
        <v>43.5</v>
      </c>
      <c r="AE1505" s="26">
        <v>8.9</v>
      </c>
      <c r="AF1505" s="25">
        <v>3500</v>
      </c>
      <c r="AG1505" s="25">
        <v>59900</v>
      </c>
      <c r="AH1505" s="26">
        <v>5.9</v>
      </c>
      <c r="AI1505" s="25" t="s">
        <v>100</v>
      </c>
      <c r="AJ1505" s="25">
        <v>48000</v>
      </c>
      <c r="AK1505" s="25">
        <v>59900</v>
      </c>
      <c r="AL1505" s="26">
        <v>80.099999999999994</v>
      </c>
      <c r="AM1505" s="26">
        <v>7.1</v>
      </c>
      <c r="BA1505" s="36" t="s">
        <v>870</v>
      </c>
      <c r="BB1505" s="37" t="s">
        <v>101</v>
      </c>
      <c r="BC1505" s="37" t="s">
        <v>101</v>
      </c>
      <c r="BD1505" s="37" t="s">
        <v>101</v>
      </c>
      <c r="BE1505" s="37" t="s">
        <v>101</v>
      </c>
      <c r="BF1505" s="37" t="s">
        <v>101</v>
      </c>
      <c r="BG1505" s="37" t="s">
        <v>101</v>
      </c>
      <c r="BH1505" s="37" t="s">
        <v>101</v>
      </c>
      <c r="BI1505" s="37" t="s">
        <v>101</v>
      </c>
      <c r="BJ1505" s="37" t="s">
        <v>101</v>
      </c>
      <c r="BK1505" s="37" t="s">
        <v>101</v>
      </c>
      <c r="BL1505" s="37" t="s">
        <v>101</v>
      </c>
      <c r="BM1505" s="37" t="s">
        <v>101</v>
      </c>
    </row>
    <row r="1506" spans="27:65" x14ac:dyDescent="0.3">
      <c r="AA1506" s="24" t="s">
        <v>851</v>
      </c>
      <c r="AB1506" s="25">
        <v>11400</v>
      </c>
      <c r="AC1506" s="25">
        <v>32200</v>
      </c>
      <c r="AD1506" s="26">
        <v>35.4</v>
      </c>
      <c r="AE1506" s="26">
        <v>10.5</v>
      </c>
      <c r="AF1506" s="25">
        <v>1700</v>
      </c>
      <c r="AG1506" s="25">
        <v>32200</v>
      </c>
      <c r="AH1506" s="26">
        <v>5.4</v>
      </c>
      <c r="AI1506" s="25" t="s">
        <v>100</v>
      </c>
      <c r="AJ1506" s="25">
        <v>25300</v>
      </c>
      <c r="AK1506" s="25">
        <v>32200</v>
      </c>
      <c r="AL1506" s="26">
        <v>78.5</v>
      </c>
      <c r="AM1506" s="26">
        <v>9</v>
      </c>
      <c r="BA1506" s="36" t="s">
        <v>871</v>
      </c>
      <c r="BB1506" s="37" t="s">
        <v>101</v>
      </c>
      <c r="BC1506" s="37" t="s">
        <v>101</v>
      </c>
      <c r="BD1506" s="37" t="s">
        <v>101</v>
      </c>
      <c r="BE1506" s="37" t="s">
        <v>101</v>
      </c>
      <c r="BF1506" s="37" t="s">
        <v>101</v>
      </c>
      <c r="BG1506" s="37" t="s">
        <v>101</v>
      </c>
      <c r="BH1506" s="37" t="s">
        <v>101</v>
      </c>
      <c r="BI1506" s="37" t="s">
        <v>101</v>
      </c>
      <c r="BJ1506" s="37" t="s">
        <v>101</v>
      </c>
      <c r="BK1506" s="37" t="s">
        <v>101</v>
      </c>
      <c r="BL1506" s="37" t="s">
        <v>101</v>
      </c>
      <c r="BM1506" s="37" t="s">
        <v>101</v>
      </c>
    </row>
    <row r="1507" spans="27:65" x14ac:dyDescent="0.3">
      <c r="AA1507" s="24" t="s">
        <v>852</v>
      </c>
      <c r="AB1507" s="25">
        <v>4800</v>
      </c>
      <c r="AC1507" s="25">
        <v>41100</v>
      </c>
      <c r="AD1507" s="26">
        <v>11.8</v>
      </c>
      <c r="AE1507" s="26">
        <v>6.5</v>
      </c>
      <c r="AF1507" s="25">
        <v>4600</v>
      </c>
      <c r="AG1507" s="25">
        <v>41100</v>
      </c>
      <c r="AH1507" s="26">
        <v>11.1</v>
      </c>
      <c r="AI1507" s="26">
        <v>6.3</v>
      </c>
      <c r="AJ1507" s="25">
        <v>19600</v>
      </c>
      <c r="AK1507" s="25">
        <v>41100</v>
      </c>
      <c r="AL1507" s="26">
        <v>47.7</v>
      </c>
      <c r="AM1507" s="26">
        <v>10</v>
      </c>
      <c r="BA1507" s="36" t="s">
        <v>872</v>
      </c>
      <c r="BB1507" s="37" t="s">
        <v>101</v>
      </c>
      <c r="BC1507" s="37" t="s">
        <v>101</v>
      </c>
      <c r="BD1507" s="37" t="s">
        <v>101</v>
      </c>
      <c r="BE1507" s="37" t="s">
        <v>101</v>
      </c>
      <c r="BF1507" s="37" t="s">
        <v>101</v>
      </c>
      <c r="BG1507" s="37" t="s">
        <v>101</v>
      </c>
      <c r="BH1507" s="37" t="s">
        <v>101</v>
      </c>
      <c r="BI1507" s="37" t="s">
        <v>101</v>
      </c>
      <c r="BJ1507" s="37" t="s">
        <v>101</v>
      </c>
      <c r="BK1507" s="37" t="s">
        <v>101</v>
      </c>
      <c r="BL1507" s="37" t="s">
        <v>101</v>
      </c>
      <c r="BM1507" s="37" t="s">
        <v>101</v>
      </c>
    </row>
    <row r="1508" spans="27:65" x14ac:dyDescent="0.3">
      <c r="AA1508" s="24" t="s">
        <v>853</v>
      </c>
      <c r="AB1508" s="25">
        <v>16200</v>
      </c>
      <c r="AC1508" s="25">
        <v>75800</v>
      </c>
      <c r="AD1508" s="26">
        <v>21.4</v>
      </c>
      <c r="AE1508" s="26">
        <v>6.2</v>
      </c>
      <c r="AF1508" s="25">
        <v>5000</v>
      </c>
      <c r="AG1508" s="25">
        <v>75800</v>
      </c>
      <c r="AH1508" s="26">
        <v>6.7</v>
      </c>
      <c r="AI1508" s="26">
        <v>3.8</v>
      </c>
      <c r="AJ1508" s="25">
        <v>50000</v>
      </c>
      <c r="AK1508" s="25">
        <v>75800</v>
      </c>
      <c r="AL1508" s="26">
        <v>66</v>
      </c>
      <c r="AM1508" s="26">
        <v>7.2</v>
      </c>
      <c r="BA1508" s="36" t="s">
        <v>667</v>
      </c>
      <c r="BB1508" s="37" t="s">
        <v>101</v>
      </c>
      <c r="BC1508" s="37" t="s">
        <v>101</v>
      </c>
      <c r="BD1508" s="37" t="s">
        <v>101</v>
      </c>
      <c r="BE1508" s="37" t="s">
        <v>101</v>
      </c>
      <c r="BF1508" s="37" t="s">
        <v>101</v>
      </c>
      <c r="BG1508" s="37" t="s">
        <v>101</v>
      </c>
      <c r="BH1508" s="37" t="s">
        <v>101</v>
      </c>
      <c r="BI1508" s="37" t="s">
        <v>101</v>
      </c>
      <c r="BJ1508" s="37" t="s">
        <v>101</v>
      </c>
      <c r="BK1508" s="37" t="s">
        <v>101</v>
      </c>
      <c r="BL1508" s="37" t="s">
        <v>101</v>
      </c>
      <c r="BM1508" s="37" t="s">
        <v>101</v>
      </c>
    </row>
    <row r="1509" spans="27:65" x14ac:dyDescent="0.3">
      <c r="AA1509" s="24" t="s">
        <v>854</v>
      </c>
      <c r="AB1509" s="25">
        <v>20900</v>
      </c>
      <c r="AC1509" s="25">
        <v>63600</v>
      </c>
      <c r="AD1509" s="26">
        <v>32.9</v>
      </c>
      <c r="AE1509" s="26">
        <v>8</v>
      </c>
      <c r="AF1509" s="25">
        <v>8500</v>
      </c>
      <c r="AG1509" s="25">
        <v>63600</v>
      </c>
      <c r="AH1509" s="26">
        <v>13.4</v>
      </c>
      <c r="AI1509" s="26">
        <v>5.8</v>
      </c>
      <c r="AJ1509" s="25">
        <v>44100</v>
      </c>
      <c r="AK1509" s="25">
        <v>63600</v>
      </c>
      <c r="AL1509" s="26">
        <v>69.400000000000006</v>
      </c>
      <c r="AM1509" s="26">
        <v>7.9</v>
      </c>
      <c r="BA1509" s="36" t="s">
        <v>668</v>
      </c>
      <c r="BB1509" s="37" t="s">
        <v>101</v>
      </c>
      <c r="BC1509" s="37" t="s">
        <v>101</v>
      </c>
      <c r="BD1509" s="37" t="s">
        <v>101</v>
      </c>
      <c r="BE1509" s="37" t="s">
        <v>101</v>
      </c>
      <c r="BF1509" s="37" t="s">
        <v>101</v>
      </c>
      <c r="BG1509" s="37" t="s">
        <v>101</v>
      </c>
      <c r="BH1509" s="37" t="s">
        <v>101</v>
      </c>
      <c r="BI1509" s="37" t="s">
        <v>101</v>
      </c>
      <c r="BJ1509" s="37" t="s">
        <v>101</v>
      </c>
      <c r="BK1509" s="37" t="s">
        <v>101</v>
      </c>
      <c r="BL1509" s="37" t="s">
        <v>101</v>
      </c>
      <c r="BM1509" s="37" t="s">
        <v>101</v>
      </c>
    </row>
    <row r="1510" spans="27:65" x14ac:dyDescent="0.3">
      <c r="AA1510" s="24" t="s">
        <v>855</v>
      </c>
      <c r="AB1510" s="25">
        <v>19600</v>
      </c>
      <c r="AC1510" s="25">
        <v>64800</v>
      </c>
      <c r="AD1510" s="26">
        <v>30.2</v>
      </c>
      <c r="AE1510" s="26">
        <v>7.5</v>
      </c>
      <c r="AF1510" s="25">
        <v>1200</v>
      </c>
      <c r="AG1510" s="25">
        <v>64800</v>
      </c>
      <c r="AH1510" s="26">
        <v>1.9</v>
      </c>
      <c r="AI1510" s="25" t="s">
        <v>100</v>
      </c>
      <c r="AJ1510" s="25">
        <v>48800</v>
      </c>
      <c r="AK1510" s="25">
        <v>64800</v>
      </c>
      <c r="AL1510" s="26">
        <v>75.2</v>
      </c>
      <c r="AM1510" s="26">
        <v>7</v>
      </c>
      <c r="BA1510" s="36" t="s">
        <v>669</v>
      </c>
      <c r="BB1510" s="37" t="s">
        <v>101</v>
      </c>
      <c r="BC1510" s="37" t="s">
        <v>101</v>
      </c>
      <c r="BD1510" s="37" t="s">
        <v>101</v>
      </c>
      <c r="BE1510" s="37" t="s">
        <v>101</v>
      </c>
      <c r="BF1510" s="37" t="s">
        <v>101</v>
      </c>
      <c r="BG1510" s="37" t="s">
        <v>101</v>
      </c>
      <c r="BH1510" s="37" t="s">
        <v>101</v>
      </c>
      <c r="BI1510" s="37" t="s">
        <v>101</v>
      </c>
      <c r="BJ1510" s="37" t="s">
        <v>101</v>
      </c>
      <c r="BK1510" s="37" t="s">
        <v>101</v>
      </c>
      <c r="BL1510" s="37" t="s">
        <v>101</v>
      </c>
      <c r="BM1510" s="37" t="s">
        <v>101</v>
      </c>
    </row>
    <row r="1511" spans="27:65" x14ac:dyDescent="0.3">
      <c r="AA1511" s="24" t="s">
        <v>856</v>
      </c>
      <c r="AB1511" s="25">
        <v>13100</v>
      </c>
      <c r="AC1511" s="25">
        <v>54400</v>
      </c>
      <c r="AD1511" s="26">
        <v>24.1</v>
      </c>
      <c r="AE1511" s="26">
        <v>7.5</v>
      </c>
      <c r="AF1511" s="25">
        <v>3800</v>
      </c>
      <c r="AG1511" s="25">
        <v>54400</v>
      </c>
      <c r="AH1511" s="26">
        <v>7</v>
      </c>
      <c r="AI1511" s="26">
        <v>4.5</v>
      </c>
      <c r="AJ1511" s="25">
        <v>36800</v>
      </c>
      <c r="AK1511" s="25">
        <v>54400</v>
      </c>
      <c r="AL1511" s="26">
        <v>67.5</v>
      </c>
      <c r="AM1511" s="26">
        <v>8.1999999999999993</v>
      </c>
      <c r="BA1511" s="36" t="s">
        <v>670</v>
      </c>
      <c r="BB1511" s="37" t="s">
        <v>101</v>
      </c>
      <c r="BC1511" s="37" t="s">
        <v>101</v>
      </c>
      <c r="BD1511" s="37" t="s">
        <v>101</v>
      </c>
      <c r="BE1511" s="37" t="s">
        <v>101</v>
      </c>
      <c r="BF1511" s="37" t="s">
        <v>101</v>
      </c>
      <c r="BG1511" s="37" t="s">
        <v>101</v>
      </c>
      <c r="BH1511" s="37" t="s">
        <v>101</v>
      </c>
      <c r="BI1511" s="37" t="s">
        <v>101</v>
      </c>
      <c r="BJ1511" s="37" t="s">
        <v>101</v>
      </c>
      <c r="BK1511" s="37" t="s">
        <v>101</v>
      </c>
      <c r="BL1511" s="37" t="s">
        <v>101</v>
      </c>
      <c r="BM1511" s="37" t="s">
        <v>101</v>
      </c>
    </row>
    <row r="1512" spans="27:65" x14ac:dyDescent="0.3">
      <c r="AA1512" s="24" t="s">
        <v>857</v>
      </c>
      <c r="AB1512" s="25">
        <v>29700</v>
      </c>
      <c r="AC1512" s="25">
        <v>84400</v>
      </c>
      <c r="AD1512" s="26">
        <v>35.200000000000003</v>
      </c>
      <c r="AE1512" s="26">
        <v>6.4</v>
      </c>
      <c r="AF1512" s="25">
        <v>5400</v>
      </c>
      <c r="AG1512" s="25">
        <v>84400</v>
      </c>
      <c r="AH1512" s="26">
        <v>6.3</v>
      </c>
      <c r="AI1512" s="26">
        <v>3.3</v>
      </c>
      <c r="AJ1512" s="25">
        <v>57700</v>
      </c>
      <c r="AK1512" s="25">
        <v>84400</v>
      </c>
      <c r="AL1512" s="26">
        <v>68.400000000000006</v>
      </c>
      <c r="AM1512" s="26">
        <v>6.2</v>
      </c>
      <c r="BA1512" s="36" t="s">
        <v>873</v>
      </c>
      <c r="BB1512" s="37" t="s">
        <v>101</v>
      </c>
      <c r="BC1512" s="37" t="s">
        <v>101</v>
      </c>
      <c r="BD1512" s="37" t="s">
        <v>101</v>
      </c>
      <c r="BE1512" s="37" t="s">
        <v>101</v>
      </c>
      <c r="BF1512" s="37" t="s">
        <v>101</v>
      </c>
      <c r="BG1512" s="37" t="s">
        <v>101</v>
      </c>
      <c r="BH1512" s="37" t="s">
        <v>101</v>
      </c>
      <c r="BI1512" s="37" t="s">
        <v>101</v>
      </c>
      <c r="BJ1512" s="37" t="s">
        <v>101</v>
      </c>
      <c r="BK1512" s="37" t="s">
        <v>101</v>
      </c>
      <c r="BL1512" s="37" t="s">
        <v>101</v>
      </c>
      <c r="BM1512" s="37" t="s">
        <v>101</v>
      </c>
    </row>
    <row r="1513" spans="27:65" x14ac:dyDescent="0.3">
      <c r="AA1513" s="24" t="s">
        <v>858</v>
      </c>
      <c r="AB1513" s="25">
        <v>19800</v>
      </c>
      <c r="AC1513" s="25">
        <v>53900</v>
      </c>
      <c r="AD1513" s="26">
        <v>36.700000000000003</v>
      </c>
      <c r="AE1513" s="26">
        <v>8.1999999999999993</v>
      </c>
      <c r="AF1513" s="25">
        <v>5800</v>
      </c>
      <c r="AG1513" s="25">
        <v>53900</v>
      </c>
      <c r="AH1513" s="26">
        <v>10.8</v>
      </c>
      <c r="AI1513" s="26">
        <v>5.3</v>
      </c>
      <c r="AJ1513" s="25">
        <v>37700</v>
      </c>
      <c r="AK1513" s="25">
        <v>53900</v>
      </c>
      <c r="AL1513" s="26">
        <v>69.900000000000006</v>
      </c>
      <c r="AM1513" s="26">
        <v>7.8</v>
      </c>
      <c r="BA1513" s="36" t="s">
        <v>874</v>
      </c>
      <c r="BB1513" s="37" t="s">
        <v>101</v>
      </c>
      <c r="BC1513" s="37" t="s">
        <v>101</v>
      </c>
      <c r="BD1513" s="37" t="s">
        <v>101</v>
      </c>
      <c r="BE1513" s="37" t="s">
        <v>101</v>
      </c>
      <c r="BF1513" s="37" t="s">
        <v>101</v>
      </c>
      <c r="BG1513" s="37" t="s">
        <v>101</v>
      </c>
      <c r="BH1513" s="37" t="s">
        <v>101</v>
      </c>
      <c r="BI1513" s="37" t="s">
        <v>101</v>
      </c>
      <c r="BJ1513" s="37" t="s">
        <v>101</v>
      </c>
      <c r="BK1513" s="37" t="s">
        <v>101</v>
      </c>
      <c r="BL1513" s="37" t="s">
        <v>101</v>
      </c>
      <c r="BM1513" s="37" t="s">
        <v>101</v>
      </c>
    </row>
    <row r="1514" spans="27:65" x14ac:dyDescent="0.3">
      <c r="AA1514" s="24" t="s">
        <v>859</v>
      </c>
      <c r="AB1514" s="25">
        <v>13100</v>
      </c>
      <c r="AC1514" s="25">
        <v>42900</v>
      </c>
      <c r="AD1514" s="26">
        <v>30.6</v>
      </c>
      <c r="AE1514" s="26">
        <v>10.9</v>
      </c>
      <c r="AF1514" s="25">
        <v>2700</v>
      </c>
      <c r="AG1514" s="25">
        <v>42900</v>
      </c>
      <c r="AH1514" s="26">
        <v>6.4</v>
      </c>
      <c r="AI1514" s="25" t="s">
        <v>100</v>
      </c>
      <c r="AJ1514" s="25">
        <v>28900</v>
      </c>
      <c r="AK1514" s="25">
        <v>42900</v>
      </c>
      <c r="AL1514" s="26">
        <v>67.400000000000006</v>
      </c>
      <c r="AM1514" s="26">
        <v>11.1</v>
      </c>
      <c r="BA1514" s="36" t="s">
        <v>875</v>
      </c>
      <c r="BB1514" s="37" t="s">
        <v>101</v>
      </c>
      <c r="BC1514" s="37" t="s">
        <v>101</v>
      </c>
      <c r="BD1514" s="37" t="s">
        <v>101</v>
      </c>
      <c r="BE1514" s="37" t="s">
        <v>101</v>
      </c>
      <c r="BF1514" s="37" t="s">
        <v>101</v>
      </c>
      <c r="BG1514" s="37" t="s">
        <v>101</v>
      </c>
      <c r="BH1514" s="37" t="s">
        <v>101</v>
      </c>
      <c r="BI1514" s="37" t="s">
        <v>101</v>
      </c>
      <c r="BJ1514" s="37" t="s">
        <v>101</v>
      </c>
      <c r="BK1514" s="37" t="s">
        <v>101</v>
      </c>
      <c r="BL1514" s="37" t="s">
        <v>101</v>
      </c>
      <c r="BM1514" s="37" t="s">
        <v>101</v>
      </c>
    </row>
    <row r="1515" spans="27:65" x14ac:dyDescent="0.3">
      <c r="AA1515" s="24" t="s">
        <v>860</v>
      </c>
      <c r="AB1515" s="25">
        <v>14800</v>
      </c>
      <c r="AC1515" s="25">
        <v>49100</v>
      </c>
      <c r="AD1515" s="26">
        <v>30.2</v>
      </c>
      <c r="AE1515" s="26">
        <v>9</v>
      </c>
      <c r="AF1515" s="25">
        <v>6500</v>
      </c>
      <c r="AG1515" s="25">
        <v>49100</v>
      </c>
      <c r="AH1515" s="26">
        <v>13.3</v>
      </c>
      <c r="AI1515" s="26">
        <v>6.7</v>
      </c>
      <c r="AJ1515" s="25">
        <v>34100</v>
      </c>
      <c r="AK1515" s="25">
        <v>49100</v>
      </c>
      <c r="AL1515" s="26">
        <v>69.599999999999994</v>
      </c>
      <c r="AM1515" s="26">
        <v>9</v>
      </c>
      <c r="BA1515" s="36" t="s">
        <v>876</v>
      </c>
      <c r="BB1515" s="37" t="s">
        <v>101</v>
      </c>
      <c r="BC1515" s="37" t="s">
        <v>101</v>
      </c>
      <c r="BD1515" s="37" t="s">
        <v>101</v>
      </c>
      <c r="BE1515" s="37" t="s">
        <v>101</v>
      </c>
      <c r="BF1515" s="37" t="s">
        <v>101</v>
      </c>
      <c r="BG1515" s="37" t="s">
        <v>101</v>
      </c>
      <c r="BH1515" s="37" t="s">
        <v>101</v>
      </c>
      <c r="BI1515" s="37" t="s">
        <v>101</v>
      </c>
      <c r="BJ1515" s="37" t="s">
        <v>101</v>
      </c>
      <c r="BK1515" s="37" t="s">
        <v>101</v>
      </c>
      <c r="BL1515" s="37" t="s">
        <v>101</v>
      </c>
      <c r="BM1515" s="37" t="s">
        <v>101</v>
      </c>
    </row>
    <row r="1516" spans="27:65" x14ac:dyDescent="0.3">
      <c r="AA1516" s="24" t="s">
        <v>861</v>
      </c>
      <c r="AB1516" s="25">
        <v>17500</v>
      </c>
      <c r="AC1516" s="25">
        <v>52900</v>
      </c>
      <c r="AD1516" s="26">
        <v>33</v>
      </c>
      <c r="AE1516" s="26">
        <v>8.3000000000000007</v>
      </c>
      <c r="AF1516" s="25">
        <v>2400</v>
      </c>
      <c r="AG1516" s="25">
        <v>52900</v>
      </c>
      <c r="AH1516" s="26">
        <v>4.5</v>
      </c>
      <c r="AI1516" s="25" t="s">
        <v>100</v>
      </c>
      <c r="AJ1516" s="25">
        <v>41800</v>
      </c>
      <c r="AK1516" s="25">
        <v>52900</v>
      </c>
      <c r="AL1516" s="26">
        <v>79</v>
      </c>
      <c r="AM1516" s="26">
        <v>7.2</v>
      </c>
      <c r="BA1516" s="36" t="s">
        <v>877</v>
      </c>
      <c r="BB1516" s="37" t="s">
        <v>101</v>
      </c>
      <c r="BC1516" s="37" t="s">
        <v>101</v>
      </c>
      <c r="BD1516" s="37" t="s">
        <v>101</v>
      </c>
      <c r="BE1516" s="37" t="s">
        <v>101</v>
      </c>
      <c r="BF1516" s="37" t="s">
        <v>101</v>
      </c>
      <c r="BG1516" s="37" t="s">
        <v>101</v>
      </c>
      <c r="BH1516" s="37" t="s">
        <v>101</v>
      </c>
      <c r="BI1516" s="37" t="s">
        <v>101</v>
      </c>
      <c r="BJ1516" s="37" t="s">
        <v>101</v>
      </c>
      <c r="BK1516" s="37" t="s">
        <v>101</v>
      </c>
      <c r="BL1516" s="37" t="s">
        <v>101</v>
      </c>
      <c r="BM1516" s="37" t="s">
        <v>101</v>
      </c>
    </row>
    <row r="1517" spans="27:65" x14ac:dyDescent="0.3">
      <c r="AA1517" s="24" t="s">
        <v>862</v>
      </c>
      <c r="AB1517" s="25">
        <v>19000</v>
      </c>
      <c r="AC1517" s="25">
        <v>62100</v>
      </c>
      <c r="AD1517" s="26">
        <v>30.5</v>
      </c>
      <c r="AE1517" s="26">
        <v>8.4</v>
      </c>
      <c r="AF1517" s="25">
        <v>7600</v>
      </c>
      <c r="AG1517" s="25">
        <v>62100</v>
      </c>
      <c r="AH1517" s="26">
        <v>12.2</v>
      </c>
      <c r="AI1517" s="26">
        <v>5.9</v>
      </c>
      <c r="AJ1517" s="25">
        <v>40900</v>
      </c>
      <c r="AK1517" s="25">
        <v>62100</v>
      </c>
      <c r="AL1517" s="26">
        <v>65.8</v>
      </c>
      <c r="AM1517" s="26">
        <v>8.6</v>
      </c>
      <c r="BA1517" s="36" t="s">
        <v>878</v>
      </c>
      <c r="BB1517" s="37" t="s">
        <v>101</v>
      </c>
      <c r="BC1517" s="37" t="s">
        <v>101</v>
      </c>
      <c r="BD1517" s="37" t="s">
        <v>101</v>
      </c>
      <c r="BE1517" s="37" t="s">
        <v>101</v>
      </c>
      <c r="BF1517" s="37" t="s">
        <v>101</v>
      </c>
      <c r="BG1517" s="37" t="s">
        <v>101</v>
      </c>
      <c r="BH1517" s="37" t="s">
        <v>101</v>
      </c>
      <c r="BI1517" s="37" t="s">
        <v>101</v>
      </c>
      <c r="BJ1517" s="37" t="s">
        <v>101</v>
      </c>
      <c r="BK1517" s="37" t="s">
        <v>101</v>
      </c>
      <c r="BL1517" s="37" t="s">
        <v>101</v>
      </c>
      <c r="BM1517" s="37" t="s">
        <v>101</v>
      </c>
    </row>
    <row r="1518" spans="27:65" x14ac:dyDescent="0.3">
      <c r="AA1518" s="24" t="s">
        <v>863</v>
      </c>
      <c r="AB1518" s="25">
        <v>55100</v>
      </c>
      <c r="AC1518" s="25">
        <v>141500</v>
      </c>
      <c r="AD1518" s="26">
        <v>38.9</v>
      </c>
      <c r="AE1518" s="26">
        <v>5.5</v>
      </c>
      <c r="AF1518" s="25">
        <v>10500</v>
      </c>
      <c r="AG1518" s="25">
        <v>141500</v>
      </c>
      <c r="AH1518" s="26">
        <v>7.4</v>
      </c>
      <c r="AI1518" s="26">
        <v>3</v>
      </c>
      <c r="AJ1518" s="25">
        <v>106300</v>
      </c>
      <c r="AK1518" s="25">
        <v>141500</v>
      </c>
      <c r="AL1518" s="26">
        <v>75.2</v>
      </c>
      <c r="AM1518" s="26">
        <v>4.9000000000000004</v>
      </c>
      <c r="BA1518" s="36" t="s">
        <v>879</v>
      </c>
      <c r="BB1518" s="37" t="s">
        <v>101</v>
      </c>
      <c r="BC1518" s="37" t="s">
        <v>101</v>
      </c>
      <c r="BD1518" s="37" t="s">
        <v>101</v>
      </c>
      <c r="BE1518" s="37" t="s">
        <v>101</v>
      </c>
      <c r="BF1518" s="37" t="s">
        <v>101</v>
      </c>
      <c r="BG1518" s="37" t="s">
        <v>101</v>
      </c>
      <c r="BH1518" s="37" t="s">
        <v>101</v>
      </c>
      <c r="BI1518" s="37" t="s">
        <v>101</v>
      </c>
      <c r="BJ1518" s="37" t="s">
        <v>101</v>
      </c>
      <c r="BK1518" s="37" t="s">
        <v>101</v>
      </c>
      <c r="BL1518" s="37" t="s">
        <v>101</v>
      </c>
      <c r="BM1518" s="37" t="s">
        <v>101</v>
      </c>
    </row>
    <row r="1519" spans="27:65" x14ac:dyDescent="0.3">
      <c r="AA1519" s="24" t="s">
        <v>864</v>
      </c>
      <c r="AB1519" s="25">
        <v>23400</v>
      </c>
      <c r="AC1519" s="25">
        <v>54000</v>
      </c>
      <c r="AD1519" s="26">
        <v>43.4</v>
      </c>
      <c r="AE1519" s="26">
        <v>8.6999999999999993</v>
      </c>
      <c r="AF1519" s="25">
        <v>2400</v>
      </c>
      <c r="AG1519" s="25">
        <v>54000</v>
      </c>
      <c r="AH1519" s="26">
        <v>4.5</v>
      </c>
      <c r="AI1519" s="25" t="s">
        <v>100</v>
      </c>
      <c r="AJ1519" s="25">
        <v>43200</v>
      </c>
      <c r="AK1519" s="25">
        <v>54000</v>
      </c>
      <c r="AL1519" s="26">
        <v>79.900000000000006</v>
      </c>
      <c r="AM1519" s="26">
        <v>7</v>
      </c>
      <c r="BA1519" s="36" t="s">
        <v>880</v>
      </c>
      <c r="BB1519" s="37" t="s">
        <v>101</v>
      </c>
      <c r="BC1519" s="37" t="s">
        <v>101</v>
      </c>
      <c r="BD1519" s="37" t="s">
        <v>101</v>
      </c>
      <c r="BE1519" s="37" t="s">
        <v>101</v>
      </c>
      <c r="BF1519" s="37" t="s">
        <v>101</v>
      </c>
      <c r="BG1519" s="37" t="s">
        <v>101</v>
      </c>
      <c r="BH1519" s="37" t="s">
        <v>101</v>
      </c>
      <c r="BI1519" s="37" t="s">
        <v>101</v>
      </c>
      <c r="BJ1519" s="37" t="s">
        <v>101</v>
      </c>
      <c r="BK1519" s="37" t="s">
        <v>101</v>
      </c>
      <c r="BL1519" s="37" t="s">
        <v>101</v>
      </c>
      <c r="BM1519" s="37" t="s">
        <v>101</v>
      </c>
    </row>
    <row r="1520" spans="27:65" x14ac:dyDescent="0.3">
      <c r="AA1520" s="24" t="s">
        <v>865</v>
      </c>
      <c r="AB1520" s="25">
        <v>14900</v>
      </c>
      <c r="AC1520" s="25">
        <v>48700</v>
      </c>
      <c r="AD1520" s="26">
        <v>30.7</v>
      </c>
      <c r="AE1520" s="26">
        <v>8</v>
      </c>
      <c r="AF1520" s="25">
        <v>2500</v>
      </c>
      <c r="AG1520" s="25">
        <v>48700</v>
      </c>
      <c r="AH1520" s="26">
        <v>5.2</v>
      </c>
      <c r="AI1520" s="25" t="s">
        <v>100</v>
      </c>
      <c r="AJ1520" s="25">
        <v>37300</v>
      </c>
      <c r="AK1520" s="25">
        <v>48700</v>
      </c>
      <c r="AL1520" s="26">
        <v>76.7</v>
      </c>
      <c r="AM1520" s="26">
        <v>7.4</v>
      </c>
      <c r="BA1520" s="36" t="s">
        <v>881</v>
      </c>
      <c r="BB1520" s="37" t="s">
        <v>101</v>
      </c>
      <c r="BC1520" s="37" t="s">
        <v>101</v>
      </c>
      <c r="BD1520" s="37" t="s">
        <v>101</v>
      </c>
      <c r="BE1520" s="37" t="s">
        <v>101</v>
      </c>
      <c r="BF1520" s="37" t="s">
        <v>101</v>
      </c>
      <c r="BG1520" s="37" t="s">
        <v>101</v>
      </c>
      <c r="BH1520" s="37" t="s">
        <v>101</v>
      </c>
      <c r="BI1520" s="37" t="s">
        <v>101</v>
      </c>
      <c r="BJ1520" s="37" t="s">
        <v>101</v>
      </c>
      <c r="BK1520" s="37" t="s">
        <v>101</v>
      </c>
      <c r="BL1520" s="37" t="s">
        <v>101</v>
      </c>
      <c r="BM1520" s="37" t="s">
        <v>101</v>
      </c>
    </row>
    <row r="1521" spans="27:65" x14ac:dyDescent="0.3">
      <c r="AA1521" s="24" t="s">
        <v>866</v>
      </c>
      <c r="AB1521" s="25">
        <v>14100</v>
      </c>
      <c r="AC1521" s="25">
        <v>78400</v>
      </c>
      <c r="AD1521" s="26">
        <v>17.899999999999999</v>
      </c>
      <c r="AE1521" s="26">
        <v>5.8</v>
      </c>
      <c r="AF1521" s="25">
        <v>8200</v>
      </c>
      <c r="AG1521" s="25">
        <v>78400</v>
      </c>
      <c r="AH1521" s="26">
        <v>10.4</v>
      </c>
      <c r="AI1521" s="26">
        <v>4.5999999999999996</v>
      </c>
      <c r="AJ1521" s="25">
        <v>46500</v>
      </c>
      <c r="AK1521" s="25">
        <v>78400</v>
      </c>
      <c r="AL1521" s="26">
        <v>59.3</v>
      </c>
      <c r="AM1521" s="26">
        <v>7.5</v>
      </c>
      <c r="BA1521" s="36" t="s">
        <v>882</v>
      </c>
      <c r="BB1521" s="37" t="s">
        <v>101</v>
      </c>
      <c r="BC1521" s="37" t="s">
        <v>101</v>
      </c>
      <c r="BD1521" s="37" t="s">
        <v>101</v>
      </c>
      <c r="BE1521" s="37" t="s">
        <v>101</v>
      </c>
      <c r="BF1521" s="37" t="s">
        <v>101</v>
      </c>
      <c r="BG1521" s="37" t="s">
        <v>101</v>
      </c>
      <c r="BH1521" s="37" t="s">
        <v>101</v>
      </c>
      <c r="BI1521" s="37" t="s">
        <v>101</v>
      </c>
      <c r="BJ1521" s="37" t="s">
        <v>101</v>
      </c>
      <c r="BK1521" s="37" t="s">
        <v>101</v>
      </c>
      <c r="BL1521" s="37" t="s">
        <v>101</v>
      </c>
      <c r="BM1521" s="37" t="s">
        <v>101</v>
      </c>
    </row>
    <row r="1522" spans="27:65" x14ac:dyDescent="0.3">
      <c r="AA1522" s="24" t="s">
        <v>867</v>
      </c>
      <c r="AB1522" s="25">
        <v>21400</v>
      </c>
      <c r="AC1522" s="25">
        <v>68000</v>
      </c>
      <c r="AD1522" s="26">
        <v>31.5</v>
      </c>
      <c r="AE1522" s="26">
        <v>7.5</v>
      </c>
      <c r="AF1522" s="25">
        <v>9400</v>
      </c>
      <c r="AG1522" s="25">
        <v>68000</v>
      </c>
      <c r="AH1522" s="26">
        <v>13.8</v>
      </c>
      <c r="AI1522" s="26">
        <v>5.6</v>
      </c>
      <c r="AJ1522" s="25">
        <v>44700</v>
      </c>
      <c r="AK1522" s="25">
        <v>68000</v>
      </c>
      <c r="AL1522" s="26">
        <v>65.8</v>
      </c>
      <c r="AM1522" s="26">
        <v>7.7</v>
      </c>
      <c r="BA1522" s="36" t="s">
        <v>883</v>
      </c>
      <c r="BB1522" s="37" t="s">
        <v>101</v>
      </c>
      <c r="BC1522" s="37" t="s">
        <v>101</v>
      </c>
      <c r="BD1522" s="37" t="s">
        <v>101</v>
      </c>
      <c r="BE1522" s="37" t="s">
        <v>101</v>
      </c>
      <c r="BF1522" s="37" t="s">
        <v>101</v>
      </c>
      <c r="BG1522" s="37" t="s">
        <v>101</v>
      </c>
      <c r="BH1522" s="37" t="s">
        <v>101</v>
      </c>
      <c r="BI1522" s="37" t="s">
        <v>101</v>
      </c>
      <c r="BJ1522" s="37" t="s">
        <v>101</v>
      </c>
      <c r="BK1522" s="37" t="s">
        <v>101</v>
      </c>
      <c r="BL1522" s="37" t="s">
        <v>101</v>
      </c>
      <c r="BM1522" s="37" t="s">
        <v>101</v>
      </c>
    </row>
    <row r="1523" spans="27:65" x14ac:dyDescent="0.3">
      <c r="AA1523" s="24" t="s">
        <v>868</v>
      </c>
      <c r="AB1523" s="25">
        <v>27900</v>
      </c>
      <c r="AC1523" s="25">
        <v>72000</v>
      </c>
      <c r="AD1523" s="26">
        <v>38.799999999999997</v>
      </c>
      <c r="AE1523" s="26">
        <v>8.1</v>
      </c>
      <c r="AF1523" s="25">
        <v>4000</v>
      </c>
      <c r="AG1523" s="25">
        <v>72000</v>
      </c>
      <c r="AH1523" s="26">
        <v>5.5</v>
      </c>
      <c r="AI1523" s="25" t="s">
        <v>100</v>
      </c>
      <c r="AJ1523" s="25">
        <v>53000</v>
      </c>
      <c r="AK1523" s="25">
        <v>72000</v>
      </c>
      <c r="AL1523" s="26">
        <v>73.7</v>
      </c>
      <c r="AM1523" s="26">
        <v>7.3</v>
      </c>
      <c r="BA1523" s="36" t="s">
        <v>884</v>
      </c>
      <c r="BB1523" s="37" t="s">
        <v>101</v>
      </c>
      <c r="BC1523" s="37" t="s">
        <v>101</v>
      </c>
      <c r="BD1523" s="37" t="s">
        <v>101</v>
      </c>
      <c r="BE1523" s="37" t="s">
        <v>101</v>
      </c>
      <c r="BF1523" s="37" t="s">
        <v>101</v>
      </c>
      <c r="BG1523" s="37" t="s">
        <v>101</v>
      </c>
      <c r="BH1523" s="37" t="s">
        <v>101</v>
      </c>
      <c r="BI1523" s="37" t="s">
        <v>101</v>
      </c>
      <c r="BJ1523" s="37" t="s">
        <v>101</v>
      </c>
      <c r="BK1523" s="37" t="s">
        <v>101</v>
      </c>
      <c r="BL1523" s="37" t="s">
        <v>101</v>
      </c>
      <c r="BM1523" s="37" t="s">
        <v>101</v>
      </c>
    </row>
    <row r="1524" spans="27:65" x14ac:dyDescent="0.3">
      <c r="AA1524" s="24" t="s">
        <v>869</v>
      </c>
      <c r="AB1524" s="25">
        <v>28300</v>
      </c>
      <c r="AC1524" s="25">
        <v>73200</v>
      </c>
      <c r="AD1524" s="26">
        <v>38.700000000000003</v>
      </c>
      <c r="AE1524" s="26">
        <v>7.8</v>
      </c>
      <c r="AF1524" s="25">
        <v>5000</v>
      </c>
      <c r="AG1524" s="25">
        <v>73200</v>
      </c>
      <c r="AH1524" s="26">
        <v>6.8</v>
      </c>
      <c r="AI1524" s="26">
        <v>4</v>
      </c>
      <c r="AJ1524" s="25">
        <v>59400</v>
      </c>
      <c r="AK1524" s="25">
        <v>73200</v>
      </c>
      <c r="AL1524" s="26">
        <v>81.099999999999994</v>
      </c>
      <c r="AM1524" s="26">
        <v>6.3</v>
      </c>
      <c r="BA1524" s="36" t="s">
        <v>885</v>
      </c>
      <c r="BB1524" s="37" t="s">
        <v>101</v>
      </c>
      <c r="BC1524" s="37" t="s">
        <v>101</v>
      </c>
      <c r="BD1524" s="37" t="s">
        <v>101</v>
      </c>
      <c r="BE1524" s="37" t="s">
        <v>101</v>
      </c>
      <c r="BF1524" s="37" t="s">
        <v>101</v>
      </c>
      <c r="BG1524" s="37" t="s">
        <v>101</v>
      </c>
      <c r="BH1524" s="37" t="s">
        <v>101</v>
      </c>
      <c r="BI1524" s="37" t="s">
        <v>101</v>
      </c>
      <c r="BJ1524" s="37" t="s">
        <v>101</v>
      </c>
      <c r="BK1524" s="37" t="s">
        <v>101</v>
      </c>
      <c r="BL1524" s="37" t="s">
        <v>101</v>
      </c>
      <c r="BM1524" s="37" t="s">
        <v>101</v>
      </c>
    </row>
    <row r="1525" spans="27:65" x14ac:dyDescent="0.3">
      <c r="AA1525" s="24" t="s">
        <v>870</v>
      </c>
      <c r="AB1525" s="25">
        <v>11500</v>
      </c>
      <c r="AC1525" s="25">
        <v>65800</v>
      </c>
      <c r="AD1525" s="26">
        <v>17.5</v>
      </c>
      <c r="AE1525" s="26">
        <v>6.5</v>
      </c>
      <c r="AF1525" s="25">
        <v>7400</v>
      </c>
      <c r="AG1525" s="25">
        <v>65800</v>
      </c>
      <c r="AH1525" s="26">
        <v>11.2</v>
      </c>
      <c r="AI1525" s="26">
        <v>5.4</v>
      </c>
      <c r="AJ1525" s="25">
        <v>41700</v>
      </c>
      <c r="AK1525" s="25">
        <v>65800</v>
      </c>
      <c r="AL1525" s="26">
        <v>63.3</v>
      </c>
      <c r="AM1525" s="26">
        <v>8.1999999999999993</v>
      </c>
      <c r="BA1525" s="36" t="s">
        <v>673</v>
      </c>
      <c r="BB1525" s="37" t="s">
        <v>101</v>
      </c>
      <c r="BC1525" s="37" t="s">
        <v>101</v>
      </c>
      <c r="BD1525" s="37" t="s">
        <v>101</v>
      </c>
      <c r="BE1525" s="37" t="s">
        <v>101</v>
      </c>
      <c r="BF1525" s="37" t="s">
        <v>101</v>
      </c>
      <c r="BG1525" s="37" t="s">
        <v>101</v>
      </c>
      <c r="BH1525" s="37" t="s">
        <v>101</v>
      </c>
      <c r="BI1525" s="37" t="s">
        <v>101</v>
      </c>
      <c r="BJ1525" s="37" t="s">
        <v>101</v>
      </c>
      <c r="BK1525" s="37" t="s">
        <v>101</v>
      </c>
      <c r="BL1525" s="37" t="s">
        <v>101</v>
      </c>
      <c r="BM1525" s="37" t="s">
        <v>101</v>
      </c>
    </row>
    <row r="1526" spans="27:65" x14ac:dyDescent="0.3">
      <c r="AA1526" s="24" t="s">
        <v>871</v>
      </c>
      <c r="AB1526" s="25">
        <v>18000</v>
      </c>
      <c r="AC1526" s="25">
        <v>69200</v>
      </c>
      <c r="AD1526" s="26">
        <v>26</v>
      </c>
      <c r="AE1526" s="26">
        <v>6.8</v>
      </c>
      <c r="AF1526" s="25">
        <v>4600</v>
      </c>
      <c r="AG1526" s="25">
        <v>69200</v>
      </c>
      <c r="AH1526" s="26">
        <v>6.7</v>
      </c>
      <c r="AI1526" s="26">
        <v>3.9</v>
      </c>
      <c r="AJ1526" s="25">
        <v>45700</v>
      </c>
      <c r="AK1526" s="25">
        <v>69200</v>
      </c>
      <c r="AL1526" s="26">
        <v>66</v>
      </c>
      <c r="AM1526" s="26">
        <v>7.4</v>
      </c>
      <c r="BA1526" s="36" t="s">
        <v>674</v>
      </c>
      <c r="BB1526" s="37" t="s">
        <v>101</v>
      </c>
      <c r="BC1526" s="37" t="s">
        <v>101</v>
      </c>
      <c r="BD1526" s="37" t="s">
        <v>101</v>
      </c>
      <c r="BE1526" s="37" t="s">
        <v>101</v>
      </c>
      <c r="BF1526" s="37" t="s">
        <v>101</v>
      </c>
      <c r="BG1526" s="37" t="s">
        <v>101</v>
      </c>
      <c r="BH1526" s="37" t="s">
        <v>101</v>
      </c>
      <c r="BI1526" s="37" t="s">
        <v>101</v>
      </c>
      <c r="BJ1526" s="37" t="s">
        <v>101</v>
      </c>
      <c r="BK1526" s="37" t="s">
        <v>101</v>
      </c>
      <c r="BL1526" s="37" t="s">
        <v>101</v>
      </c>
      <c r="BM1526" s="37" t="s">
        <v>101</v>
      </c>
    </row>
    <row r="1527" spans="27:65" x14ac:dyDescent="0.3">
      <c r="AA1527" s="24" t="s">
        <v>872</v>
      </c>
      <c r="AB1527" s="25">
        <v>31800</v>
      </c>
      <c r="AC1527" s="25">
        <v>69100</v>
      </c>
      <c r="AD1527" s="26">
        <v>46</v>
      </c>
      <c r="AE1527" s="26">
        <v>7.7</v>
      </c>
      <c r="AF1527" s="25">
        <v>2000</v>
      </c>
      <c r="AG1527" s="25">
        <v>69100</v>
      </c>
      <c r="AH1527" s="26">
        <v>2.9</v>
      </c>
      <c r="AI1527" s="25" t="s">
        <v>100</v>
      </c>
      <c r="AJ1527" s="25">
        <v>58800</v>
      </c>
      <c r="AK1527" s="25">
        <v>69100</v>
      </c>
      <c r="AL1527" s="26">
        <v>85.1</v>
      </c>
      <c r="AM1527" s="26">
        <v>5.5</v>
      </c>
      <c r="BA1527" s="36" t="s">
        <v>675</v>
      </c>
      <c r="BB1527" s="37" t="s">
        <v>101</v>
      </c>
      <c r="BC1527" s="37" t="s">
        <v>101</v>
      </c>
      <c r="BD1527" s="37" t="s">
        <v>101</v>
      </c>
      <c r="BE1527" s="37" t="s">
        <v>101</v>
      </c>
      <c r="BF1527" s="37" t="s">
        <v>101</v>
      </c>
      <c r="BG1527" s="37" t="s">
        <v>101</v>
      </c>
      <c r="BH1527" s="37" t="s">
        <v>101</v>
      </c>
      <c r="BI1527" s="37" t="s">
        <v>101</v>
      </c>
      <c r="BJ1527" s="37" t="s">
        <v>101</v>
      </c>
      <c r="BK1527" s="37" t="s">
        <v>101</v>
      </c>
      <c r="BL1527" s="37" t="s">
        <v>101</v>
      </c>
      <c r="BM1527" s="37" t="s">
        <v>101</v>
      </c>
    </row>
    <row r="1528" spans="27:65" x14ac:dyDescent="0.3">
      <c r="AA1528" s="24" t="s">
        <v>1025</v>
      </c>
      <c r="AB1528" s="25">
        <v>40300</v>
      </c>
      <c r="AC1528" s="25">
        <v>110800</v>
      </c>
      <c r="AD1528" s="26">
        <v>36.4</v>
      </c>
      <c r="AE1528" s="26">
        <v>3.3</v>
      </c>
      <c r="AF1528" s="25">
        <v>9100</v>
      </c>
      <c r="AG1528" s="25">
        <v>110800</v>
      </c>
      <c r="AH1528" s="26">
        <v>8.1999999999999993</v>
      </c>
      <c r="AI1528" s="26">
        <v>1.9</v>
      </c>
      <c r="AJ1528" s="25">
        <v>81800</v>
      </c>
      <c r="AK1528" s="25">
        <v>110800</v>
      </c>
      <c r="AL1528" s="26">
        <v>73.8</v>
      </c>
      <c r="AM1528" s="26">
        <v>3</v>
      </c>
      <c r="BA1528" s="36" t="s">
        <v>676</v>
      </c>
      <c r="BB1528" s="37" t="s">
        <v>101</v>
      </c>
      <c r="BC1528" s="37" t="s">
        <v>101</v>
      </c>
      <c r="BD1528" s="37" t="s">
        <v>101</v>
      </c>
      <c r="BE1528" s="37" t="s">
        <v>101</v>
      </c>
      <c r="BF1528" s="37" t="s">
        <v>101</v>
      </c>
      <c r="BG1528" s="37" t="s">
        <v>101</v>
      </c>
      <c r="BH1528" s="37" t="s">
        <v>101</v>
      </c>
      <c r="BI1528" s="37" t="s">
        <v>101</v>
      </c>
      <c r="BJ1528" s="37" t="s">
        <v>101</v>
      </c>
      <c r="BK1528" s="37" t="s">
        <v>101</v>
      </c>
      <c r="BL1528" s="37" t="s">
        <v>101</v>
      </c>
      <c r="BM1528" s="37" t="s">
        <v>101</v>
      </c>
    </row>
    <row r="1529" spans="27:65" x14ac:dyDescent="0.3">
      <c r="AA1529" s="24" t="s">
        <v>668</v>
      </c>
      <c r="AB1529" s="25">
        <v>58000</v>
      </c>
      <c r="AC1529" s="25">
        <v>181700</v>
      </c>
      <c r="AD1529" s="26">
        <v>31.9</v>
      </c>
      <c r="AE1529" s="26">
        <v>3.2</v>
      </c>
      <c r="AF1529" s="25">
        <v>12100</v>
      </c>
      <c r="AG1529" s="25">
        <v>181700</v>
      </c>
      <c r="AH1529" s="26">
        <v>6.6</v>
      </c>
      <c r="AI1529" s="26">
        <v>1.7</v>
      </c>
      <c r="AJ1529" s="25">
        <v>137100</v>
      </c>
      <c r="AK1529" s="25">
        <v>181700</v>
      </c>
      <c r="AL1529" s="26">
        <v>75.5</v>
      </c>
      <c r="AM1529" s="26">
        <v>3</v>
      </c>
      <c r="BA1529" s="36" t="s">
        <v>677</v>
      </c>
      <c r="BB1529" s="37" t="s">
        <v>101</v>
      </c>
      <c r="BC1529" s="37" t="s">
        <v>101</v>
      </c>
      <c r="BD1529" s="37" t="s">
        <v>101</v>
      </c>
      <c r="BE1529" s="37" t="s">
        <v>101</v>
      </c>
      <c r="BF1529" s="37" t="s">
        <v>101</v>
      </c>
      <c r="BG1529" s="37" t="s">
        <v>101</v>
      </c>
      <c r="BH1529" s="37" t="s">
        <v>101</v>
      </c>
      <c r="BI1529" s="37" t="s">
        <v>101</v>
      </c>
      <c r="BJ1529" s="37" t="s">
        <v>101</v>
      </c>
      <c r="BK1529" s="37" t="s">
        <v>101</v>
      </c>
      <c r="BL1529" s="37" t="s">
        <v>101</v>
      </c>
      <c r="BM1529" s="37" t="s">
        <v>101</v>
      </c>
    </row>
    <row r="1530" spans="27:65" x14ac:dyDescent="0.3">
      <c r="AA1530" s="24" t="s">
        <v>669</v>
      </c>
      <c r="AB1530" s="25">
        <v>36700</v>
      </c>
      <c r="AC1530" s="25">
        <v>156800</v>
      </c>
      <c r="AD1530" s="26">
        <v>23.4</v>
      </c>
      <c r="AE1530" s="26">
        <v>2.8</v>
      </c>
      <c r="AF1530" s="25">
        <v>19300</v>
      </c>
      <c r="AG1530" s="25">
        <v>156800</v>
      </c>
      <c r="AH1530" s="26">
        <v>12.3</v>
      </c>
      <c r="AI1530" s="26">
        <v>2.2000000000000002</v>
      </c>
      <c r="AJ1530" s="25">
        <v>100500</v>
      </c>
      <c r="AK1530" s="25">
        <v>156800</v>
      </c>
      <c r="AL1530" s="26">
        <v>64.099999999999994</v>
      </c>
      <c r="AM1530" s="26">
        <v>3.2</v>
      </c>
      <c r="BA1530" s="36" t="s">
        <v>678</v>
      </c>
      <c r="BB1530" s="37" t="s">
        <v>101</v>
      </c>
      <c r="BC1530" s="37" t="s">
        <v>101</v>
      </c>
      <c r="BD1530" s="37" t="s">
        <v>101</v>
      </c>
      <c r="BE1530" s="37" t="s">
        <v>101</v>
      </c>
      <c r="BF1530" s="37" t="s">
        <v>101</v>
      </c>
      <c r="BG1530" s="37" t="s">
        <v>101</v>
      </c>
      <c r="BH1530" s="37" t="s">
        <v>101</v>
      </c>
      <c r="BI1530" s="37" t="s">
        <v>101</v>
      </c>
      <c r="BJ1530" s="37" t="s">
        <v>101</v>
      </c>
      <c r="BK1530" s="37" t="s">
        <v>101</v>
      </c>
      <c r="BL1530" s="37" t="s">
        <v>101</v>
      </c>
      <c r="BM1530" s="37" t="s">
        <v>101</v>
      </c>
    </row>
    <row r="1531" spans="27:65" x14ac:dyDescent="0.3">
      <c r="AA1531" s="24" t="s">
        <v>670</v>
      </c>
      <c r="AB1531" s="25">
        <v>31600</v>
      </c>
      <c r="AC1531" s="25">
        <v>106900</v>
      </c>
      <c r="AD1531" s="26">
        <v>29.5</v>
      </c>
      <c r="AE1531" s="26">
        <v>3.1</v>
      </c>
      <c r="AF1531" s="25">
        <v>8600</v>
      </c>
      <c r="AG1531" s="25">
        <v>106900</v>
      </c>
      <c r="AH1531" s="26">
        <v>8</v>
      </c>
      <c r="AI1531" s="26">
        <v>1.9</v>
      </c>
      <c r="AJ1531" s="25">
        <v>75600</v>
      </c>
      <c r="AK1531" s="25">
        <v>106900</v>
      </c>
      <c r="AL1531" s="26">
        <v>70.7</v>
      </c>
      <c r="AM1531" s="26">
        <v>3.1</v>
      </c>
      <c r="BA1531" s="36" t="s">
        <v>679</v>
      </c>
      <c r="BB1531" s="37" t="s">
        <v>101</v>
      </c>
      <c r="BC1531" s="37" t="s">
        <v>101</v>
      </c>
      <c r="BD1531" s="37" t="s">
        <v>101</v>
      </c>
      <c r="BE1531" s="37" t="s">
        <v>101</v>
      </c>
      <c r="BF1531" s="37" t="s">
        <v>101</v>
      </c>
      <c r="BG1531" s="37" t="s">
        <v>101</v>
      </c>
      <c r="BH1531" s="37" t="s">
        <v>101</v>
      </c>
      <c r="BI1531" s="37" t="s">
        <v>101</v>
      </c>
      <c r="BJ1531" s="37" t="s">
        <v>101</v>
      </c>
      <c r="BK1531" s="37" t="s">
        <v>101</v>
      </c>
      <c r="BL1531" s="37" t="s">
        <v>101</v>
      </c>
      <c r="BM1531" s="37" t="s">
        <v>101</v>
      </c>
    </row>
    <row r="1532" spans="27:65" x14ac:dyDescent="0.3">
      <c r="AA1532" s="24" t="s">
        <v>873</v>
      </c>
      <c r="AB1532" s="25">
        <v>16800</v>
      </c>
      <c r="AC1532" s="25">
        <v>60700</v>
      </c>
      <c r="AD1532" s="26">
        <v>27.7</v>
      </c>
      <c r="AE1532" s="26">
        <v>7.9</v>
      </c>
      <c r="AF1532" s="25">
        <v>2000</v>
      </c>
      <c r="AG1532" s="25">
        <v>60700</v>
      </c>
      <c r="AH1532" s="26">
        <v>3.3</v>
      </c>
      <c r="AI1532" s="25" t="s">
        <v>100</v>
      </c>
      <c r="AJ1532" s="25">
        <v>46800</v>
      </c>
      <c r="AK1532" s="25">
        <v>60700</v>
      </c>
      <c r="AL1532" s="26">
        <v>77.2</v>
      </c>
      <c r="AM1532" s="26">
        <v>7.4</v>
      </c>
      <c r="BA1532" s="36" t="s">
        <v>886</v>
      </c>
      <c r="BB1532" s="37" t="s">
        <v>101</v>
      </c>
      <c r="BC1532" s="37" t="s">
        <v>101</v>
      </c>
      <c r="BD1532" s="37" t="s">
        <v>101</v>
      </c>
      <c r="BE1532" s="37" t="s">
        <v>101</v>
      </c>
      <c r="BF1532" s="37" t="s">
        <v>101</v>
      </c>
      <c r="BG1532" s="37" t="s">
        <v>101</v>
      </c>
      <c r="BH1532" s="37" t="s">
        <v>101</v>
      </c>
      <c r="BI1532" s="37" t="s">
        <v>101</v>
      </c>
      <c r="BJ1532" s="37" t="s">
        <v>101</v>
      </c>
      <c r="BK1532" s="37" t="s">
        <v>101</v>
      </c>
      <c r="BL1532" s="37" t="s">
        <v>101</v>
      </c>
      <c r="BM1532" s="37" t="s">
        <v>101</v>
      </c>
    </row>
    <row r="1533" spans="27:65" x14ac:dyDescent="0.3">
      <c r="AA1533" s="24" t="s">
        <v>874</v>
      </c>
      <c r="AB1533" s="25">
        <v>23600</v>
      </c>
      <c r="AC1533" s="25">
        <v>72100</v>
      </c>
      <c r="AD1533" s="26">
        <v>32.799999999999997</v>
      </c>
      <c r="AE1533" s="26">
        <v>7.1</v>
      </c>
      <c r="AF1533" s="25">
        <v>5700</v>
      </c>
      <c r="AG1533" s="25">
        <v>72100</v>
      </c>
      <c r="AH1533" s="26">
        <v>7.9</v>
      </c>
      <c r="AI1533" s="26">
        <v>4.0999999999999996</v>
      </c>
      <c r="AJ1533" s="25">
        <v>48400</v>
      </c>
      <c r="AK1533" s="25">
        <v>72100</v>
      </c>
      <c r="AL1533" s="26">
        <v>67.2</v>
      </c>
      <c r="AM1533" s="26">
        <v>7.1</v>
      </c>
      <c r="BA1533" s="36" t="s">
        <v>887</v>
      </c>
      <c r="BB1533" s="37" t="s">
        <v>101</v>
      </c>
      <c r="BC1533" s="37" t="s">
        <v>101</v>
      </c>
      <c r="BD1533" s="37" t="s">
        <v>101</v>
      </c>
      <c r="BE1533" s="37" t="s">
        <v>101</v>
      </c>
      <c r="BF1533" s="37" t="s">
        <v>101</v>
      </c>
      <c r="BG1533" s="37" t="s">
        <v>101</v>
      </c>
      <c r="BH1533" s="37" t="s">
        <v>101</v>
      </c>
      <c r="BI1533" s="37" t="s">
        <v>101</v>
      </c>
      <c r="BJ1533" s="37" t="s">
        <v>101</v>
      </c>
      <c r="BK1533" s="37" t="s">
        <v>101</v>
      </c>
      <c r="BL1533" s="37" t="s">
        <v>101</v>
      </c>
      <c r="BM1533" s="37" t="s">
        <v>101</v>
      </c>
    </row>
    <row r="1534" spans="27:65" x14ac:dyDescent="0.3">
      <c r="AA1534" s="24" t="s">
        <v>875</v>
      </c>
      <c r="AB1534" s="25">
        <v>20700</v>
      </c>
      <c r="AC1534" s="25">
        <v>61600</v>
      </c>
      <c r="AD1534" s="26">
        <v>33.6</v>
      </c>
      <c r="AE1534" s="26">
        <v>8.1</v>
      </c>
      <c r="AF1534" s="25">
        <v>1800</v>
      </c>
      <c r="AG1534" s="25">
        <v>61600</v>
      </c>
      <c r="AH1534" s="26">
        <v>2.9</v>
      </c>
      <c r="AI1534" s="25" t="s">
        <v>100</v>
      </c>
      <c r="AJ1534" s="25">
        <v>48900</v>
      </c>
      <c r="AK1534" s="25">
        <v>61600</v>
      </c>
      <c r="AL1534" s="26">
        <v>79.5</v>
      </c>
      <c r="AM1534" s="26">
        <v>6.9</v>
      </c>
      <c r="BA1534" s="36" t="s">
        <v>888</v>
      </c>
      <c r="BB1534" s="37" t="s">
        <v>101</v>
      </c>
      <c r="BC1534" s="37" t="s">
        <v>101</v>
      </c>
      <c r="BD1534" s="37" t="s">
        <v>101</v>
      </c>
      <c r="BE1534" s="37" t="s">
        <v>101</v>
      </c>
      <c r="BF1534" s="37" t="s">
        <v>101</v>
      </c>
      <c r="BG1534" s="37" t="s">
        <v>101</v>
      </c>
      <c r="BH1534" s="37" t="s">
        <v>101</v>
      </c>
      <c r="BI1534" s="37" t="s">
        <v>101</v>
      </c>
      <c r="BJ1534" s="37" t="s">
        <v>101</v>
      </c>
      <c r="BK1534" s="37" t="s">
        <v>101</v>
      </c>
      <c r="BL1534" s="37" t="s">
        <v>101</v>
      </c>
      <c r="BM1534" s="37" t="s">
        <v>101</v>
      </c>
    </row>
    <row r="1535" spans="27:65" x14ac:dyDescent="0.3">
      <c r="AA1535" s="24" t="s">
        <v>876</v>
      </c>
      <c r="AB1535" s="25">
        <v>21600</v>
      </c>
      <c r="AC1535" s="25">
        <v>81100</v>
      </c>
      <c r="AD1535" s="26">
        <v>26.7</v>
      </c>
      <c r="AE1535" s="26">
        <v>6.6</v>
      </c>
      <c r="AF1535" s="25">
        <v>6400</v>
      </c>
      <c r="AG1535" s="25">
        <v>81100</v>
      </c>
      <c r="AH1535" s="26">
        <v>7.8</v>
      </c>
      <c r="AI1535" s="26">
        <v>4</v>
      </c>
      <c r="AJ1535" s="25">
        <v>56300</v>
      </c>
      <c r="AK1535" s="25">
        <v>81100</v>
      </c>
      <c r="AL1535" s="26">
        <v>69.400000000000006</v>
      </c>
      <c r="AM1535" s="26">
        <v>6.8</v>
      </c>
      <c r="BA1535" s="36" t="s">
        <v>889</v>
      </c>
      <c r="BB1535" s="37" t="s">
        <v>101</v>
      </c>
      <c r="BC1535" s="37" t="s">
        <v>101</v>
      </c>
      <c r="BD1535" s="37" t="s">
        <v>101</v>
      </c>
      <c r="BE1535" s="37" t="s">
        <v>101</v>
      </c>
      <c r="BF1535" s="37" t="s">
        <v>101</v>
      </c>
      <c r="BG1535" s="37" t="s">
        <v>101</v>
      </c>
      <c r="BH1535" s="37" t="s">
        <v>101</v>
      </c>
      <c r="BI1535" s="37" t="s">
        <v>101</v>
      </c>
      <c r="BJ1535" s="37" t="s">
        <v>101</v>
      </c>
      <c r="BK1535" s="37" t="s">
        <v>101</v>
      </c>
      <c r="BL1535" s="37" t="s">
        <v>101</v>
      </c>
      <c r="BM1535" s="37" t="s">
        <v>101</v>
      </c>
    </row>
    <row r="1536" spans="27:65" x14ac:dyDescent="0.3">
      <c r="AA1536" s="24" t="s">
        <v>877</v>
      </c>
      <c r="AB1536" s="25">
        <v>21300</v>
      </c>
      <c r="AC1536" s="25">
        <v>65600</v>
      </c>
      <c r="AD1536" s="26">
        <v>32.4</v>
      </c>
      <c r="AE1536" s="26">
        <v>8.1</v>
      </c>
      <c r="AF1536" s="25">
        <v>5300</v>
      </c>
      <c r="AG1536" s="25">
        <v>65600</v>
      </c>
      <c r="AH1536" s="26">
        <v>8.1</v>
      </c>
      <c r="AI1536" s="26">
        <v>4.7</v>
      </c>
      <c r="AJ1536" s="25">
        <v>47100</v>
      </c>
      <c r="AK1536" s="25">
        <v>65600</v>
      </c>
      <c r="AL1536" s="26">
        <v>71.7</v>
      </c>
      <c r="AM1536" s="26">
        <v>7.8</v>
      </c>
      <c r="BA1536" s="36" t="s">
        <v>890</v>
      </c>
      <c r="BB1536" s="37" t="s">
        <v>101</v>
      </c>
      <c r="BC1536" s="37" t="s">
        <v>101</v>
      </c>
      <c r="BD1536" s="37" t="s">
        <v>101</v>
      </c>
      <c r="BE1536" s="37" t="s">
        <v>101</v>
      </c>
      <c r="BF1536" s="37" t="s">
        <v>101</v>
      </c>
      <c r="BG1536" s="37" t="s">
        <v>101</v>
      </c>
      <c r="BH1536" s="37" t="s">
        <v>101</v>
      </c>
      <c r="BI1536" s="37" t="s">
        <v>101</v>
      </c>
      <c r="BJ1536" s="37" t="s">
        <v>101</v>
      </c>
      <c r="BK1536" s="37" t="s">
        <v>101</v>
      </c>
      <c r="BL1536" s="37" t="s">
        <v>101</v>
      </c>
      <c r="BM1536" s="37" t="s">
        <v>101</v>
      </c>
    </row>
    <row r="1537" spans="27:65" x14ac:dyDescent="0.3">
      <c r="AA1537" s="24" t="s">
        <v>878</v>
      </c>
      <c r="AB1537" s="25">
        <v>38600</v>
      </c>
      <c r="AC1537" s="25">
        <v>77400</v>
      </c>
      <c r="AD1537" s="26">
        <v>49.9</v>
      </c>
      <c r="AE1537" s="26">
        <v>7.7</v>
      </c>
      <c r="AF1537" s="25" t="s">
        <v>102</v>
      </c>
      <c r="AG1537" s="25">
        <v>77400</v>
      </c>
      <c r="AH1537" s="25" t="s">
        <v>102</v>
      </c>
      <c r="AI1537" s="25" t="s">
        <v>102</v>
      </c>
      <c r="AJ1537" s="25">
        <v>66100</v>
      </c>
      <c r="AK1537" s="25">
        <v>77400</v>
      </c>
      <c r="AL1537" s="26">
        <v>85.5</v>
      </c>
      <c r="AM1537" s="26">
        <v>5.4</v>
      </c>
      <c r="BA1537" s="36" t="s">
        <v>891</v>
      </c>
      <c r="BB1537" s="37" t="s">
        <v>101</v>
      </c>
      <c r="BC1537" s="37" t="s">
        <v>101</v>
      </c>
      <c r="BD1537" s="37" t="s">
        <v>101</v>
      </c>
      <c r="BE1537" s="37" t="s">
        <v>101</v>
      </c>
      <c r="BF1537" s="37" t="s">
        <v>101</v>
      </c>
      <c r="BG1537" s="37" t="s">
        <v>101</v>
      </c>
      <c r="BH1537" s="37" t="s">
        <v>101</v>
      </c>
      <c r="BI1537" s="37" t="s">
        <v>101</v>
      </c>
      <c r="BJ1537" s="37" t="s">
        <v>101</v>
      </c>
      <c r="BK1537" s="37" t="s">
        <v>101</v>
      </c>
      <c r="BL1537" s="37" t="s">
        <v>101</v>
      </c>
      <c r="BM1537" s="37" t="s">
        <v>101</v>
      </c>
    </row>
    <row r="1538" spans="27:65" x14ac:dyDescent="0.3">
      <c r="AA1538" s="24" t="s">
        <v>879</v>
      </c>
      <c r="AB1538" s="25">
        <v>21900</v>
      </c>
      <c r="AC1538" s="25">
        <v>59800</v>
      </c>
      <c r="AD1538" s="26">
        <v>36.5</v>
      </c>
      <c r="AE1538" s="26">
        <v>8.1999999999999993</v>
      </c>
      <c r="AF1538" s="25">
        <v>4100</v>
      </c>
      <c r="AG1538" s="25">
        <v>59800</v>
      </c>
      <c r="AH1538" s="26">
        <v>6.9</v>
      </c>
      <c r="AI1538" s="26">
        <v>4.3</v>
      </c>
      <c r="AJ1538" s="25">
        <v>44600</v>
      </c>
      <c r="AK1538" s="25">
        <v>59800</v>
      </c>
      <c r="AL1538" s="26">
        <v>74.5</v>
      </c>
      <c r="AM1538" s="26">
        <v>7.4</v>
      </c>
      <c r="BA1538" s="36" t="s">
        <v>681</v>
      </c>
      <c r="BB1538" s="37" t="s">
        <v>101</v>
      </c>
      <c r="BC1538" s="37" t="s">
        <v>101</v>
      </c>
      <c r="BD1538" s="37" t="s">
        <v>101</v>
      </c>
      <c r="BE1538" s="37" t="s">
        <v>101</v>
      </c>
      <c r="BF1538" s="37" t="s">
        <v>101</v>
      </c>
      <c r="BG1538" s="37" t="s">
        <v>101</v>
      </c>
      <c r="BH1538" s="37" t="s">
        <v>101</v>
      </c>
      <c r="BI1538" s="37" t="s">
        <v>101</v>
      </c>
      <c r="BJ1538" s="37" t="s">
        <v>101</v>
      </c>
      <c r="BK1538" s="37" t="s">
        <v>101</v>
      </c>
      <c r="BL1538" s="37" t="s">
        <v>101</v>
      </c>
      <c r="BM1538" s="37" t="s">
        <v>101</v>
      </c>
    </row>
    <row r="1539" spans="27:65" x14ac:dyDescent="0.3">
      <c r="AA1539" s="24" t="s">
        <v>880</v>
      </c>
      <c r="AB1539" s="25">
        <v>7600</v>
      </c>
      <c r="AC1539" s="25">
        <v>47600</v>
      </c>
      <c r="AD1539" s="26">
        <v>15.9</v>
      </c>
      <c r="AE1539" s="26">
        <v>6.4</v>
      </c>
      <c r="AF1539" s="25">
        <v>2800</v>
      </c>
      <c r="AG1539" s="25">
        <v>47600</v>
      </c>
      <c r="AH1539" s="26">
        <v>5.9</v>
      </c>
      <c r="AI1539" s="25" t="s">
        <v>100</v>
      </c>
      <c r="AJ1539" s="25">
        <v>33500</v>
      </c>
      <c r="AK1539" s="25">
        <v>47600</v>
      </c>
      <c r="AL1539" s="26">
        <v>70.5</v>
      </c>
      <c r="AM1539" s="26">
        <v>7.9</v>
      </c>
      <c r="BA1539" s="36" t="s">
        <v>682</v>
      </c>
      <c r="BB1539" s="37" t="s">
        <v>101</v>
      </c>
      <c r="BC1539" s="37" t="s">
        <v>101</v>
      </c>
      <c r="BD1539" s="37" t="s">
        <v>101</v>
      </c>
      <c r="BE1539" s="37" t="s">
        <v>101</v>
      </c>
      <c r="BF1539" s="37" t="s">
        <v>101</v>
      </c>
      <c r="BG1539" s="37" t="s">
        <v>101</v>
      </c>
      <c r="BH1539" s="37" t="s">
        <v>101</v>
      </c>
      <c r="BI1539" s="37" t="s">
        <v>101</v>
      </c>
      <c r="BJ1539" s="37" t="s">
        <v>101</v>
      </c>
      <c r="BK1539" s="37" t="s">
        <v>101</v>
      </c>
      <c r="BL1539" s="37" t="s">
        <v>101</v>
      </c>
      <c r="BM1539" s="37" t="s">
        <v>101</v>
      </c>
    </row>
    <row r="1540" spans="27:65" x14ac:dyDescent="0.3">
      <c r="AA1540" s="24" t="s">
        <v>881</v>
      </c>
      <c r="AB1540" s="25">
        <v>14300</v>
      </c>
      <c r="AC1540" s="25">
        <v>37900</v>
      </c>
      <c r="AD1540" s="26">
        <v>37.799999999999997</v>
      </c>
      <c r="AE1540" s="26">
        <v>9.5</v>
      </c>
      <c r="AF1540" s="25">
        <v>3900</v>
      </c>
      <c r="AG1540" s="25">
        <v>37900</v>
      </c>
      <c r="AH1540" s="26">
        <v>10.4</v>
      </c>
      <c r="AI1540" s="26">
        <v>6</v>
      </c>
      <c r="AJ1540" s="25">
        <v>28700</v>
      </c>
      <c r="AK1540" s="25">
        <v>37900</v>
      </c>
      <c r="AL1540" s="26">
        <v>75.8</v>
      </c>
      <c r="AM1540" s="26">
        <v>8.4</v>
      </c>
      <c r="BA1540" s="36" t="s">
        <v>683</v>
      </c>
      <c r="BB1540" s="37" t="s">
        <v>101</v>
      </c>
      <c r="BC1540" s="37" t="s">
        <v>101</v>
      </c>
      <c r="BD1540" s="37" t="s">
        <v>101</v>
      </c>
      <c r="BE1540" s="37" t="s">
        <v>101</v>
      </c>
      <c r="BF1540" s="37" t="s">
        <v>101</v>
      </c>
      <c r="BG1540" s="37" t="s">
        <v>101</v>
      </c>
      <c r="BH1540" s="37" t="s">
        <v>101</v>
      </c>
      <c r="BI1540" s="37" t="s">
        <v>101</v>
      </c>
      <c r="BJ1540" s="37" t="s">
        <v>101</v>
      </c>
      <c r="BK1540" s="37" t="s">
        <v>101</v>
      </c>
      <c r="BL1540" s="37" t="s">
        <v>101</v>
      </c>
      <c r="BM1540" s="37" t="s">
        <v>101</v>
      </c>
    </row>
    <row r="1541" spans="27:65" x14ac:dyDescent="0.3">
      <c r="AA1541" s="24" t="s">
        <v>882</v>
      </c>
      <c r="AB1541" s="25">
        <v>14100</v>
      </c>
      <c r="AC1541" s="25">
        <v>77900</v>
      </c>
      <c r="AD1541" s="26">
        <v>18.100000000000001</v>
      </c>
      <c r="AE1541" s="26">
        <v>5.9</v>
      </c>
      <c r="AF1541" s="25">
        <v>9000</v>
      </c>
      <c r="AG1541" s="25">
        <v>77900</v>
      </c>
      <c r="AH1541" s="26">
        <v>11.5</v>
      </c>
      <c r="AI1541" s="26">
        <v>4.9000000000000004</v>
      </c>
      <c r="AJ1541" s="25">
        <v>47700</v>
      </c>
      <c r="AK1541" s="25">
        <v>77900</v>
      </c>
      <c r="AL1541" s="26">
        <v>61.3</v>
      </c>
      <c r="AM1541" s="26">
        <v>7.5</v>
      </c>
      <c r="BA1541" s="36" t="s">
        <v>684</v>
      </c>
      <c r="BB1541" s="37" t="s">
        <v>101</v>
      </c>
      <c r="BC1541" s="37" t="s">
        <v>101</v>
      </c>
      <c r="BD1541" s="37" t="s">
        <v>101</v>
      </c>
      <c r="BE1541" s="37" t="s">
        <v>101</v>
      </c>
      <c r="BF1541" s="37" t="s">
        <v>101</v>
      </c>
      <c r="BG1541" s="37" t="s">
        <v>101</v>
      </c>
      <c r="BH1541" s="37" t="s">
        <v>101</v>
      </c>
      <c r="BI1541" s="37" t="s">
        <v>101</v>
      </c>
      <c r="BJ1541" s="37" t="s">
        <v>101</v>
      </c>
      <c r="BK1541" s="37" t="s">
        <v>101</v>
      </c>
      <c r="BL1541" s="37" t="s">
        <v>101</v>
      </c>
      <c r="BM1541" s="37" t="s">
        <v>101</v>
      </c>
    </row>
    <row r="1542" spans="27:65" x14ac:dyDescent="0.3">
      <c r="AA1542" s="24" t="s">
        <v>883</v>
      </c>
      <c r="AB1542" s="25">
        <v>26300</v>
      </c>
      <c r="AC1542" s="25">
        <v>61600</v>
      </c>
      <c r="AD1542" s="26">
        <v>42.7</v>
      </c>
      <c r="AE1542" s="26">
        <v>7.8</v>
      </c>
      <c r="AF1542" s="25">
        <v>2700</v>
      </c>
      <c r="AG1542" s="25">
        <v>61600</v>
      </c>
      <c r="AH1542" s="26">
        <v>4.4000000000000004</v>
      </c>
      <c r="AI1542" s="25" t="s">
        <v>100</v>
      </c>
      <c r="AJ1542" s="25">
        <v>44600</v>
      </c>
      <c r="AK1542" s="25">
        <v>61600</v>
      </c>
      <c r="AL1542" s="26">
        <v>72.400000000000006</v>
      </c>
      <c r="AM1542" s="26">
        <v>7</v>
      </c>
      <c r="BA1542" s="36" t="s">
        <v>1049</v>
      </c>
      <c r="BB1542" s="37" t="s">
        <v>101</v>
      </c>
      <c r="BC1542" s="37" t="s">
        <v>101</v>
      </c>
      <c r="BD1542" s="37" t="s">
        <v>101</v>
      </c>
      <c r="BE1542" s="37" t="s">
        <v>101</v>
      </c>
      <c r="BF1542" s="37" t="s">
        <v>101</v>
      </c>
      <c r="BG1542" s="37" t="s">
        <v>101</v>
      </c>
      <c r="BH1542" s="37" t="s">
        <v>101</v>
      </c>
      <c r="BI1542" s="37" t="s">
        <v>101</v>
      </c>
      <c r="BJ1542" s="37" t="s">
        <v>101</v>
      </c>
      <c r="BK1542" s="37" t="s">
        <v>101</v>
      </c>
      <c r="BL1542" s="37" t="s">
        <v>101</v>
      </c>
      <c r="BM1542" s="37" t="s">
        <v>101</v>
      </c>
    </row>
    <row r="1543" spans="27:65" x14ac:dyDescent="0.3">
      <c r="AA1543" s="24" t="s">
        <v>884</v>
      </c>
      <c r="AB1543" s="25">
        <v>33700</v>
      </c>
      <c r="AC1543" s="25">
        <v>70300</v>
      </c>
      <c r="AD1543" s="26">
        <v>47.9</v>
      </c>
      <c r="AE1543" s="26">
        <v>7.1</v>
      </c>
      <c r="AF1543" s="25">
        <v>5500</v>
      </c>
      <c r="AG1543" s="25">
        <v>70300</v>
      </c>
      <c r="AH1543" s="26">
        <v>7.8</v>
      </c>
      <c r="AI1543" s="26">
        <v>3.8</v>
      </c>
      <c r="AJ1543" s="25">
        <v>56400</v>
      </c>
      <c r="AK1543" s="25">
        <v>70300</v>
      </c>
      <c r="AL1543" s="26">
        <v>80.099999999999994</v>
      </c>
      <c r="AM1543" s="26">
        <v>5.7</v>
      </c>
      <c r="BA1543" s="36" t="s">
        <v>685</v>
      </c>
      <c r="BB1543" s="37" t="s">
        <v>101</v>
      </c>
      <c r="BC1543" s="37" t="s">
        <v>101</v>
      </c>
      <c r="BD1543" s="37" t="s">
        <v>101</v>
      </c>
      <c r="BE1543" s="37" t="s">
        <v>101</v>
      </c>
      <c r="BF1543" s="37" t="s">
        <v>101</v>
      </c>
      <c r="BG1543" s="37" t="s">
        <v>101</v>
      </c>
      <c r="BH1543" s="37" t="s">
        <v>101</v>
      </c>
      <c r="BI1543" s="37" t="s">
        <v>101</v>
      </c>
      <c r="BJ1543" s="37" t="s">
        <v>101</v>
      </c>
      <c r="BK1543" s="37" t="s">
        <v>101</v>
      </c>
      <c r="BL1543" s="37" t="s">
        <v>101</v>
      </c>
      <c r="BM1543" s="37" t="s">
        <v>101</v>
      </c>
    </row>
    <row r="1544" spans="27:65" x14ac:dyDescent="0.3">
      <c r="AA1544" s="24" t="s">
        <v>885</v>
      </c>
      <c r="AB1544" s="25">
        <v>47800</v>
      </c>
      <c r="AC1544" s="25">
        <v>89200</v>
      </c>
      <c r="AD1544" s="26">
        <v>53.6</v>
      </c>
      <c r="AE1544" s="26">
        <v>7</v>
      </c>
      <c r="AF1544" s="25">
        <v>4100</v>
      </c>
      <c r="AG1544" s="25">
        <v>89200</v>
      </c>
      <c r="AH1544" s="26">
        <v>4.5999999999999996</v>
      </c>
      <c r="AI1544" s="25" t="s">
        <v>100</v>
      </c>
      <c r="AJ1544" s="25">
        <v>71700</v>
      </c>
      <c r="AK1544" s="25">
        <v>89200</v>
      </c>
      <c r="AL1544" s="26">
        <v>80.400000000000006</v>
      </c>
      <c r="AM1544" s="26">
        <v>5.6</v>
      </c>
      <c r="BA1544" s="36" t="s">
        <v>892</v>
      </c>
      <c r="BB1544" s="37" t="s">
        <v>101</v>
      </c>
      <c r="BC1544" s="37" t="s">
        <v>101</v>
      </c>
      <c r="BD1544" s="37" t="s">
        <v>101</v>
      </c>
      <c r="BE1544" s="37" t="s">
        <v>101</v>
      </c>
      <c r="BF1544" s="37" t="s">
        <v>101</v>
      </c>
      <c r="BG1544" s="37" t="s">
        <v>101</v>
      </c>
      <c r="BH1544" s="37" t="s">
        <v>101</v>
      </c>
      <c r="BI1544" s="37" t="s">
        <v>101</v>
      </c>
      <c r="BJ1544" s="37" t="s">
        <v>101</v>
      </c>
      <c r="BK1544" s="37" t="s">
        <v>101</v>
      </c>
      <c r="BL1544" s="37" t="s">
        <v>101</v>
      </c>
      <c r="BM1544" s="37" t="s">
        <v>101</v>
      </c>
    </row>
    <row r="1545" spans="27:65" x14ac:dyDescent="0.3">
      <c r="AA1545" s="24" t="s">
        <v>673</v>
      </c>
      <c r="AB1545" s="25">
        <v>225500</v>
      </c>
      <c r="AC1545" s="25">
        <v>718400</v>
      </c>
      <c r="AD1545" s="26">
        <v>31.4</v>
      </c>
      <c r="AE1545" s="26">
        <v>2.4</v>
      </c>
      <c r="AF1545" s="25">
        <v>90500</v>
      </c>
      <c r="AG1545" s="25">
        <v>718400</v>
      </c>
      <c r="AH1545" s="26">
        <v>12.6</v>
      </c>
      <c r="AI1545" s="26">
        <v>1.7</v>
      </c>
      <c r="AJ1545" s="25">
        <v>469800</v>
      </c>
      <c r="AK1545" s="25">
        <v>718400</v>
      </c>
      <c r="AL1545" s="26">
        <v>65.400000000000006</v>
      </c>
      <c r="AM1545" s="26">
        <v>2.4</v>
      </c>
      <c r="BA1545" s="36" t="s">
        <v>893</v>
      </c>
      <c r="BB1545" s="37" t="s">
        <v>101</v>
      </c>
      <c r="BC1545" s="37" t="s">
        <v>101</v>
      </c>
      <c r="BD1545" s="37" t="s">
        <v>101</v>
      </c>
      <c r="BE1545" s="37" t="s">
        <v>101</v>
      </c>
      <c r="BF1545" s="37" t="s">
        <v>101</v>
      </c>
      <c r="BG1545" s="37" t="s">
        <v>101</v>
      </c>
      <c r="BH1545" s="37" t="s">
        <v>101</v>
      </c>
      <c r="BI1545" s="37" t="s">
        <v>101</v>
      </c>
      <c r="BJ1545" s="37" t="s">
        <v>101</v>
      </c>
      <c r="BK1545" s="37" t="s">
        <v>101</v>
      </c>
      <c r="BL1545" s="37" t="s">
        <v>101</v>
      </c>
      <c r="BM1545" s="37" t="s">
        <v>101</v>
      </c>
    </row>
    <row r="1546" spans="27:65" x14ac:dyDescent="0.3">
      <c r="AA1546" s="24" t="s">
        <v>674</v>
      </c>
      <c r="AB1546" s="25">
        <v>80800</v>
      </c>
      <c r="AC1546" s="25">
        <v>233100</v>
      </c>
      <c r="AD1546" s="26">
        <v>34.700000000000003</v>
      </c>
      <c r="AE1546" s="26">
        <v>3.1</v>
      </c>
      <c r="AF1546" s="25">
        <v>22600</v>
      </c>
      <c r="AG1546" s="25">
        <v>233100</v>
      </c>
      <c r="AH1546" s="26">
        <v>9.6999999999999993</v>
      </c>
      <c r="AI1546" s="26">
        <v>1.9</v>
      </c>
      <c r="AJ1546" s="25">
        <v>168300</v>
      </c>
      <c r="AK1546" s="25">
        <v>233100</v>
      </c>
      <c r="AL1546" s="26">
        <v>72.2</v>
      </c>
      <c r="AM1546" s="26">
        <v>3</v>
      </c>
      <c r="BA1546" s="36" t="s">
        <v>894</v>
      </c>
      <c r="BB1546" s="37" t="s">
        <v>101</v>
      </c>
      <c r="BC1546" s="37" t="s">
        <v>101</v>
      </c>
      <c r="BD1546" s="37" t="s">
        <v>101</v>
      </c>
      <c r="BE1546" s="37" t="s">
        <v>101</v>
      </c>
      <c r="BF1546" s="37" t="s">
        <v>101</v>
      </c>
      <c r="BG1546" s="37" t="s">
        <v>101</v>
      </c>
      <c r="BH1546" s="37" t="s">
        <v>101</v>
      </c>
      <c r="BI1546" s="37" t="s">
        <v>101</v>
      </c>
      <c r="BJ1546" s="37" t="s">
        <v>101</v>
      </c>
      <c r="BK1546" s="37" t="s">
        <v>101</v>
      </c>
      <c r="BL1546" s="37" t="s">
        <v>101</v>
      </c>
      <c r="BM1546" s="37" t="s">
        <v>101</v>
      </c>
    </row>
    <row r="1547" spans="27:65" x14ac:dyDescent="0.3">
      <c r="AA1547" s="24" t="s">
        <v>675</v>
      </c>
      <c r="AB1547" s="25">
        <v>45800</v>
      </c>
      <c r="AC1547" s="25">
        <v>190600</v>
      </c>
      <c r="AD1547" s="26">
        <v>24</v>
      </c>
      <c r="AE1547" s="26">
        <v>3</v>
      </c>
      <c r="AF1547" s="25">
        <v>25300</v>
      </c>
      <c r="AG1547" s="25">
        <v>190600</v>
      </c>
      <c r="AH1547" s="26">
        <v>13.3</v>
      </c>
      <c r="AI1547" s="26">
        <v>2.4</v>
      </c>
      <c r="AJ1547" s="25">
        <v>119400</v>
      </c>
      <c r="AK1547" s="25">
        <v>190600</v>
      </c>
      <c r="AL1547" s="26">
        <v>62.7</v>
      </c>
      <c r="AM1547" s="26">
        <v>3.4</v>
      </c>
      <c r="BA1547" s="36" t="s">
        <v>895</v>
      </c>
      <c r="BB1547" s="37" t="s">
        <v>101</v>
      </c>
      <c r="BC1547" s="37" t="s">
        <v>101</v>
      </c>
      <c r="BD1547" s="37" t="s">
        <v>101</v>
      </c>
      <c r="BE1547" s="37" t="s">
        <v>101</v>
      </c>
      <c r="BF1547" s="37" t="s">
        <v>101</v>
      </c>
      <c r="BG1547" s="37" t="s">
        <v>101</v>
      </c>
      <c r="BH1547" s="37" t="s">
        <v>101</v>
      </c>
      <c r="BI1547" s="37" t="s">
        <v>101</v>
      </c>
      <c r="BJ1547" s="37" t="s">
        <v>101</v>
      </c>
      <c r="BK1547" s="37" t="s">
        <v>101</v>
      </c>
      <c r="BL1547" s="37" t="s">
        <v>101</v>
      </c>
      <c r="BM1547" s="37" t="s">
        <v>101</v>
      </c>
    </row>
    <row r="1548" spans="27:65" x14ac:dyDescent="0.3">
      <c r="AA1548" s="24" t="s">
        <v>676</v>
      </c>
      <c r="AB1548" s="25">
        <v>42600</v>
      </c>
      <c r="AC1548" s="25">
        <v>200200</v>
      </c>
      <c r="AD1548" s="26">
        <v>21.3</v>
      </c>
      <c r="AE1548" s="26">
        <v>2.6</v>
      </c>
      <c r="AF1548" s="25">
        <v>42000</v>
      </c>
      <c r="AG1548" s="25">
        <v>200200</v>
      </c>
      <c r="AH1548" s="26">
        <v>21</v>
      </c>
      <c r="AI1548" s="26">
        <v>2.6</v>
      </c>
      <c r="AJ1548" s="25">
        <v>106800</v>
      </c>
      <c r="AK1548" s="25">
        <v>200200</v>
      </c>
      <c r="AL1548" s="26">
        <v>53.4</v>
      </c>
      <c r="AM1548" s="26">
        <v>3.2</v>
      </c>
      <c r="BA1548" s="36" t="s">
        <v>896</v>
      </c>
      <c r="BB1548" s="37" t="s">
        <v>101</v>
      </c>
      <c r="BC1548" s="37" t="s">
        <v>101</v>
      </c>
      <c r="BD1548" s="37" t="s">
        <v>101</v>
      </c>
      <c r="BE1548" s="37" t="s">
        <v>101</v>
      </c>
      <c r="BF1548" s="37" t="s">
        <v>101</v>
      </c>
      <c r="BG1548" s="37" t="s">
        <v>101</v>
      </c>
      <c r="BH1548" s="37" t="s">
        <v>101</v>
      </c>
      <c r="BI1548" s="37" t="s">
        <v>101</v>
      </c>
      <c r="BJ1548" s="37" t="s">
        <v>101</v>
      </c>
      <c r="BK1548" s="37" t="s">
        <v>101</v>
      </c>
      <c r="BL1548" s="37" t="s">
        <v>101</v>
      </c>
      <c r="BM1548" s="37" t="s">
        <v>101</v>
      </c>
    </row>
    <row r="1549" spans="27:65" x14ac:dyDescent="0.3">
      <c r="AA1549" s="24" t="s">
        <v>677</v>
      </c>
      <c r="AB1549" s="25">
        <v>50000</v>
      </c>
      <c r="AC1549" s="25">
        <v>127400</v>
      </c>
      <c r="AD1549" s="26">
        <v>39.299999999999997</v>
      </c>
      <c r="AE1549" s="26">
        <v>3.1</v>
      </c>
      <c r="AF1549" s="25">
        <v>10700</v>
      </c>
      <c r="AG1549" s="25">
        <v>127400</v>
      </c>
      <c r="AH1549" s="26">
        <v>8.4</v>
      </c>
      <c r="AI1549" s="26">
        <v>1.8</v>
      </c>
      <c r="AJ1549" s="25">
        <v>97000</v>
      </c>
      <c r="AK1549" s="25">
        <v>127400</v>
      </c>
      <c r="AL1549" s="26">
        <v>76.2</v>
      </c>
      <c r="AM1549" s="26">
        <v>2.7</v>
      </c>
      <c r="BA1549" s="36" t="s">
        <v>897</v>
      </c>
      <c r="BB1549" s="37" t="s">
        <v>101</v>
      </c>
      <c r="BC1549" s="37" t="s">
        <v>101</v>
      </c>
      <c r="BD1549" s="37" t="s">
        <v>101</v>
      </c>
      <c r="BE1549" s="37" t="s">
        <v>101</v>
      </c>
      <c r="BF1549" s="37" t="s">
        <v>101</v>
      </c>
      <c r="BG1549" s="37" t="s">
        <v>101</v>
      </c>
      <c r="BH1549" s="37" t="s">
        <v>101</v>
      </c>
      <c r="BI1549" s="37" t="s">
        <v>101</v>
      </c>
      <c r="BJ1549" s="37" t="s">
        <v>101</v>
      </c>
      <c r="BK1549" s="37" t="s">
        <v>101</v>
      </c>
      <c r="BL1549" s="37" t="s">
        <v>101</v>
      </c>
      <c r="BM1549" s="37" t="s">
        <v>101</v>
      </c>
    </row>
    <row r="1550" spans="27:65" x14ac:dyDescent="0.3">
      <c r="AA1550" s="24" t="s">
        <v>678</v>
      </c>
      <c r="AB1550" s="25">
        <v>45300</v>
      </c>
      <c r="AC1550" s="25">
        <v>166900</v>
      </c>
      <c r="AD1550" s="26">
        <v>27.2</v>
      </c>
      <c r="AE1550" s="26">
        <v>3</v>
      </c>
      <c r="AF1550" s="25">
        <v>19800</v>
      </c>
      <c r="AG1550" s="25">
        <v>166900</v>
      </c>
      <c r="AH1550" s="26">
        <v>11.9</v>
      </c>
      <c r="AI1550" s="26">
        <v>2.2000000000000002</v>
      </c>
      <c r="AJ1550" s="25">
        <v>111000</v>
      </c>
      <c r="AK1550" s="25">
        <v>166900</v>
      </c>
      <c r="AL1550" s="26">
        <v>66.5</v>
      </c>
      <c r="AM1550" s="26">
        <v>3.2</v>
      </c>
      <c r="BA1550" s="36" t="s">
        <v>898</v>
      </c>
      <c r="BB1550" s="37" t="s">
        <v>101</v>
      </c>
      <c r="BC1550" s="37" t="s">
        <v>101</v>
      </c>
      <c r="BD1550" s="37" t="s">
        <v>101</v>
      </c>
      <c r="BE1550" s="37" t="s">
        <v>101</v>
      </c>
      <c r="BF1550" s="37" t="s">
        <v>101</v>
      </c>
      <c r="BG1550" s="37" t="s">
        <v>101</v>
      </c>
      <c r="BH1550" s="37" t="s">
        <v>101</v>
      </c>
      <c r="BI1550" s="37" t="s">
        <v>101</v>
      </c>
      <c r="BJ1550" s="37" t="s">
        <v>101</v>
      </c>
      <c r="BK1550" s="37" t="s">
        <v>101</v>
      </c>
      <c r="BL1550" s="37" t="s">
        <v>101</v>
      </c>
      <c r="BM1550" s="37" t="s">
        <v>101</v>
      </c>
    </row>
    <row r="1551" spans="27:65" x14ac:dyDescent="0.3">
      <c r="AA1551" s="24" t="s">
        <v>679</v>
      </c>
      <c r="AB1551" s="25">
        <v>41700</v>
      </c>
      <c r="AC1551" s="25">
        <v>159300</v>
      </c>
      <c r="AD1551" s="26">
        <v>26.2</v>
      </c>
      <c r="AE1551" s="26">
        <v>2.8</v>
      </c>
      <c r="AF1551" s="25">
        <v>24800</v>
      </c>
      <c r="AG1551" s="25">
        <v>159300</v>
      </c>
      <c r="AH1551" s="26">
        <v>15.6</v>
      </c>
      <c r="AI1551" s="26">
        <v>2.2999999999999998</v>
      </c>
      <c r="AJ1551" s="25">
        <v>95500</v>
      </c>
      <c r="AK1551" s="25">
        <v>159300</v>
      </c>
      <c r="AL1551" s="26">
        <v>60</v>
      </c>
      <c r="AM1551" s="26">
        <v>3.1</v>
      </c>
      <c r="BA1551" s="36" t="s">
        <v>899</v>
      </c>
      <c r="BB1551" s="37" t="s">
        <v>101</v>
      </c>
      <c r="BC1551" s="37" t="s">
        <v>101</v>
      </c>
      <c r="BD1551" s="37" t="s">
        <v>101</v>
      </c>
      <c r="BE1551" s="37" t="s">
        <v>101</v>
      </c>
      <c r="BF1551" s="37" t="s">
        <v>101</v>
      </c>
      <c r="BG1551" s="37" t="s">
        <v>101</v>
      </c>
      <c r="BH1551" s="37" t="s">
        <v>101</v>
      </c>
      <c r="BI1551" s="37" t="s">
        <v>101</v>
      </c>
      <c r="BJ1551" s="37" t="s">
        <v>101</v>
      </c>
      <c r="BK1551" s="37" t="s">
        <v>101</v>
      </c>
      <c r="BL1551" s="37" t="s">
        <v>101</v>
      </c>
      <c r="BM1551" s="37" t="s">
        <v>101</v>
      </c>
    </row>
    <row r="1552" spans="27:65" x14ac:dyDescent="0.3">
      <c r="AA1552" s="24" t="s">
        <v>886</v>
      </c>
      <c r="AB1552" s="25">
        <v>25600</v>
      </c>
      <c r="AC1552" s="25">
        <v>56800</v>
      </c>
      <c r="AD1552" s="26">
        <v>45</v>
      </c>
      <c r="AE1552" s="26">
        <v>7.3</v>
      </c>
      <c r="AF1552" s="25">
        <v>2900</v>
      </c>
      <c r="AG1552" s="25">
        <v>56800</v>
      </c>
      <c r="AH1552" s="26">
        <v>5</v>
      </c>
      <c r="AI1552" s="26">
        <v>3.2</v>
      </c>
      <c r="AJ1552" s="25">
        <v>46700</v>
      </c>
      <c r="AK1552" s="25">
        <v>56800</v>
      </c>
      <c r="AL1552" s="26">
        <v>82.2</v>
      </c>
      <c r="AM1552" s="26">
        <v>5.6</v>
      </c>
      <c r="BA1552" s="36" t="s">
        <v>900</v>
      </c>
      <c r="BB1552" s="37" t="s">
        <v>101</v>
      </c>
      <c r="BC1552" s="37" t="s">
        <v>101</v>
      </c>
      <c r="BD1552" s="37" t="s">
        <v>101</v>
      </c>
      <c r="BE1552" s="37" t="s">
        <v>101</v>
      </c>
      <c r="BF1552" s="37" t="s">
        <v>101</v>
      </c>
      <c r="BG1552" s="37" t="s">
        <v>101</v>
      </c>
      <c r="BH1552" s="37" t="s">
        <v>101</v>
      </c>
      <c r="BI1552" s="37" t="s">
        <v>101</v>
      </c>
      <c r="BJ1552" s="37" t="s">
        <v>101</v>
      </c>
      <c r="BK1552" s="37" t="s">
        <v>101</v>
      </c>
      <c r="BL1552" s="37" t="s">
        <v>101</v>
      </c>
      <c r="BM1552" s="37" t="s">
        <v>101</v>
      </c>
    </row>
    <row r="1553" spans="27:65" x14ac:dyDescent="0.3">
      <c r="AA1553" s="24" t="s">
        <v>887</v>
      </c>
      <c r="AB1553" s="25">
        <v>19900</v>
      </c>
      <c r="AC1553" s="25">
        <v>43400</v>
      </c>
      <c r="AD1553" s="26">
        <v>45.9</v>
      </c>
      <c r="AE1553" s="26">
        <v>8.6999999999999993</v>
      </c>
      <c r="AF1553" s="25">
        <v>3800</v>
      </c>
      <c r="AG1553" s="25">
        <v>43400</v>
      </c>
      <c r="AH1553" s="26">
        <v>8.9</v>
      </c>
      <c r="AI1553" s="26">
        <v>4.9000000000000004</v>
      </c>
      <c r="AJ1553" s="25">
        <v>35700</v>
      </c>
      <c r="AK1553" s="25">
        <v>43400</v>
      </c>
      <c r="AL1553" s="26">
        <v>82.2</v>
      </c>
      <c r="AM1553" s="26">
        <v>6.7</v>
      </c>
      <c r="BA1553" s="36" t="s">
        <v>901</v>
      </c>
      <c r="BB1553" s="37" t="s">
        <v>101</v>
      </c>
      <c r="BC1553" s="37" t="s">
        <v>101</v>
      </c>
      <c r="BD1553" s="37" t="s">
        <v>101</v>
      </c>
      <c r="BE1553" s="37" t="s">
        <v>101</v>
      </c>
      <c r="BF1553" s="37" t="s">
        <v>101</v>
      </c>
      <c r="BG1553" s="37" t="s">
        <v>101</v>
      </c>
      <c r="BH1553" s="37" t="s">
        <v>101</v>
      </c>
      <c r="BI1553" s="37" t="s">
        <v>101</v>
      </c>
      <c r="BJ1553" s="37" t="s">
        <v>101</v>
      </c>
      <c r="BK1553" s="37" t="s">
        <v>101</v>
      </c>
      <c r="BL1553" s="37" t="s">
        <v>101</v>
      </c>
      <c r="BM1553" s="37" t="s">
        <v>101</v>
      </c>
    </row>
    <row r="1554" spans="27:65" x14ac:dyDescent="0.3">
      <c r="AA1554" s="24" t="s">
        <v>888</v>
      </c>
      <c r="AB1554" s="25">
        <v>10800</v>
      </c>
      <c r="AC1554" s="25">
        <v>51400</v>
      </c>
      <c r="AD1554" s="26">
        <v>21</v>
      </c>
      <c r="AE1554" s="26">
        <v>6.5</v>
      </c>
      <c r="AF1554" s="25">
        <v>7500</v>
      </c>
      <c r="AG1554" s="25">
        <v>51400</v>
      </c>
      <c r="AH1554" s="26">
        <v>14.7</v>
      </c>
      <c r="AI1554" s="26">
        <v>5.7</v>
      </c>
      <c r="AJ1554" s="25">
        <v>34600</v>
      </c>
      <c r="AK1554" s="25">
        <v>51400</v>
      </c>
      <c r="AL1554" s="26">
        <v>67.3</v>
      </c>
      <c r="AM1554" s="26">
        <v>7.5</v>
      </c>
      <c r="BA1554" s="36" t="s">
        <v>902</v>
      </c>
      <c r="BB1554" s="37" t="s">
        <v>101</v>
      </c>
      <c r="BC1554" s="37" t="s">
        <v>101</v>
      </c>
      <c r="BD1554" s="37" t="s">
        <v>101</v>
      </c>
      <c r="BE1554" s="37" t="s">
        <v>101</v>
      </c>
      <c r="BF1554" s="37" t="s">
        <v>101</v>
      </c>
      <c r="BG1554" s="37" t="s">
        <v>101</v>
      </c>
      <c r="BH1554" s="37" t="s">
        <v>101</v>
      </c>
      <c r="BI1554" s="37" t="s">
        <v>101</v>
      </c>
      <c r="BJ1554" s="37" t="s">
        <v>101</v>
      </c>
      <c r="BK1554" s="37" t="s">
        <v>101</v>
      </c>
      <c r="BL1554" s="37" t="s">
        <v>101</v>
      </c>
      <c r="BM1554" s="37" t="s">
        <v>101</v>
      </c>
    </row>
    <row r="1555" spans="27:65" x14ac:dyDescent="0.3">
      <c r="AA1555" s="24" t="s">
        <v>889</v>
      </c>
      <c r="AB1555" s="25">
        <v>26600</v>
      </c>
      <c r="AC1555" s="25">
        <v>66100</v>
      </c>
      <c r="AD1555" s="26">
        <v>40.200000000000003</v>
      </c>
      <c r="AE1555" s="26">
        <v>6.9</v>
      </c>
      <c r="AF1555" s="25">
        <v>5400</v>
      </c>
      <c r="AG1555" s="25">
        <v>66100</v>
      </c>
      <c r="AH1555" s="26">
        <v>8.1999999999999993</v>
      </c>
      <c r="AI1555" s="26">
        <v>3.9</v>
      </c>
      <c r="AJ1555" s="25">
        <v>50100</v>
      </c>
      <c r="AK1555" s="25">
        <v>66100</v>
      </c>
      <c r="AL1555" s="26">
        <v>75.7</v>
      </c>
      <c r="AM1555" s="26">
        <v>6</v>
      </c>
      <c r="BA1555" s="36" t="s">
        <v>903</v>
      </c>
      <c r="BB1555" s="37" t="s">
        <v>101</v>
      </c>
      <c r="BC1555" s="37" t="s">
        <v>101</v>
      </c>
      <c r="BD1555" s="37" t="s">
        <v>101</v>
      </c>
      <c r="BE1555" s="37" t="s">
        <v>101</v>
      </c>
      <c r="BF1555" s="37" t="s">
        <v>101</v>
      </c>
      <c r="BG1555" s="37" t="s">
        <v>101</v>
      </c>
      <c r="BH1555" s="37" t="s">
        <v>101</v>
      </c>
      <c r="BI1555" s="37" t="s">
        <v>101</v>
      </c>
      <c r="BJ1555" s="37" t="s">
        <v>101</v>
      </c>
      <c r="BK1555" s="37" t="s">
        <v>101</v>
      </c>
      <c r="BL1555" s="37" t="s">
        <v>101</v>
      </c>
      <c r="BM1555" s="37" t="s">
        <v>101</v>
      </c>
    </row>
    <row r="1556" spans="27:65" x14ac:dyDescent="0.3">
      <c r="AA1556" s="24" t="s">
        <v>890</v>
      </c>
      <c r="AB1556" s="25">
        <v>26200</v>
      </c>
      <c r="AC1556" s="25">
        <v>71400</v>
      </c>
      <c r="AD1556" s="26">
        <v>36.700000000000003</v>
      </c>
      <c r="AE1556" s="26">
        <v>6.9</v>
      </c>
      <c r="AF1556" s="25">
        <v>7500</v>
      </c>
      <c r="AG1556" s="25">
        <v>71400</v>
      </c>
      <c r="AH1556" s="26">
        <v>10.6</v>
      </c>
      <c r="AI1556" s="26">
        <v>4.4000000000000004</v>
      </c>
      <c r="AJ1556" s="25">
        <v>52000</v>
      </c>
      <c r="AK1556" s="25">
        <v>71400</v>
      </c>
      <c r="AL1556" s="26">
        <v>72.900000000000006</v>
      </c>
      <c r="AM1556" s="26">
        <v>6.4</v>
      </c>
      <c r="BA1556" s="36" t="s">
        <v>904</v>
      </c>
      <c r="BB1556" s="37" t="s">
        <v>101</v>
      </c>
      <c r="BC1556" s="37" t="s">
        <v>101</v>
      </c>
      <c r="BD1556" s="37" t="s">
        <v>101</v>
      </c>
      <c r="BE1556" s="37" t="s">
        <v>101</v>
      </c>
      <c r="BF1556" s="37" t="s">
        <v>101</v>
      </c>
      <c r="BG1556" s="37" t="s">
        <v>101</v>
      </c>
      <c r="BH1556" s="37" t="s">
        <v>101</v>
      </c>
      <c r="BI1556" s="37" t="s">
        <v>101</v>
      </c>
      <c r="BJ1556" s="37" t="s">
        <v>101</v>
      </c>
      <c r="BK1556" s="37" t="s">
        <v>101</v>
      </c>
      <c r="BL1556" s="37" t="s">
        <v>101</v>
      </c>
      <c r="BM1556" s="37" t="s">
        <v>101</v>
      </c>
    </row>
    <row r="1557" spans="27:65" x14ac:dyDescent="0.3">
      <c r="AA1557" s="24" t="s">
        <v>891</v>
      </c>
      <c r="AB1557" s="25">
        <v>17700</v>
      </c>
      <c r="AC1557" s="25">
        <v>57800</v>
      </c>
      <c r="AD1557" s="26">
        <v>30.7</v>
      </c>
      <c r="AE1557" s="26">
        <v>7.3</v>
      </c>
      <c r="AF1557" s="25">
        <v>6000</v>
      </c>
      <c r="AG1557" s="25">
        <v>57800</v>
      </c>
      <c r="AH1557" s="26">
        <v>10.4</v>
      </c>
      <c r="AI1557" s="26">
        <v>4.8</v>
      </c>
      <c r="AJ1557" s="25">
        <v>44500</v>
      </c>
      <c r="AK1557" s="25">
        <v>57800</v>
      </c>
      <c r="AL1557" s="26">
        <v>77</v>
      </c>
      <c r="AM1557" s="26">
        <v>6.6</v>
      </c>
      <c r="BA1557" s="36" t="s">
        <v>905</v>
      </c>
      <c r="BB1557" s="37" t="s">
        <v>101</v>
      </c>
      <c r="BC1557" s="37" t="s">
        <v>101</v>
      </c>
      <c r="BD1557" s="37" t="s">
        <v>101</v>
      </c>
      <c r="BE1557" s="37" t="s">
        <v>101</v>
      </c>
      <c r="BF1557" s="37" t="s">
        <v>101</v>
      </c>
      <c r="BG1557" s="37" t="s">
        <v>101</v>
      </c>
      <c r="BH1557" s="37" t="s">
        <v>101</v>
      </c>
      <c r="BI1557" s="37" t="s">
        <v>101</v>
      </c>
      <c r="BJ1557" s="37" t="s">
        <v>101</v>
      </c>
      <c r="BK1557" s="37" t="s">
        <v>101</v>
      </c>
      <c r="BL1557" s="37" t="s">
        <v>101</v>
      </c>
      <c r="BM1557" s="37" t="s">
        <v>101</v>
      </c>
    </row>
    <row r="1558" spans="27:65" x14ac:dyDescent="0.3">
      <c r="AA1558" s="24" t="s">
        <v>681</v>
      </c>
      <c r="AB1558" s="25">
        <v>41400</v>
      </c>
      <c r="AC1558" s="25">
        <v>105200</v>
      </c>
      <c r="AD1558" s="26">
        <v>39.299999999999997</v>
      </c>
      <c r="AE1558" s="26">
        <v>6</v>
      </c>
      <c r="AF1558" s="25">
        <v>8700</v>
      </c>
      <c r="AG1558" s="25">
        <v>105200</v>
      </c>
      <c r="AH1558" s="26">
        <v>8.3000000000000007</v>
      </c>
      <c r="AI1558" s="26">
        <v>3.4</v>
      </c>
      <c r="AJ1558" s="25">
        <v>74300</v>
      </c>
      <c r="AK1558" s="25">
        <v>105200</v>
      </c>
      <c r="AL1558" s="26">
        <v>70.599999999999994</v>
      </c>
      <c r="AM1558" s="26">
        <v>5.6</v>
      </c>
      <c r="BA1558" s="36" t="s">
        <v>906</v>
      </c>
      <c r="BB1558" s="37" t="s">
        <v>101</v>
      </c>
      <c r="BC1558" s="37" t="s">
        <v>101</v>
      </c>
      <c r="BD1558" s="37" t="s">
        <v>101</v>
      </c>
      <c r="BE1558" s="37" t="s">
        <v>101</v>
      </c>
      <c r="BF1558" s="37" t="s">
        <v>101</v>
      </c>
      <c r="BG1558" s="37" t="s">
        <v>101</v>
      </c>
      <c r="BH1558" s="37" t="s">
        <v>101</v>
      </c>
      <c r="BI1558" s="37" t="s">
        <v>101</v>
      </c>
      <c r="BJ1558" s="37" t="s">
        <v>101</v>
      </c>
      <c r="BK1558" s="37" t="s">
        <v>101</v>
      </c>
      <c r="BL1558" s="37" t="s">
        <v>101</v>
      </c>
      <c r="BM1558" s="37" t="s">
        <v>101</v>
      </c>
    </row>
    <row r="1559" spans="27:65" x14ac:dyDescent="0.3">
      <c r="AA1559" s="24" t="s">
        <v>682</v>
      </c>
      <c r="AB1559" s="25">
        <v>55800</v>
      </c>
      <c r="AC1559" s="25">
        <v>174700</v>
      </c>
      <c r="AD1559" s="26">
        <v>32</v>
      </c>
      <c r="AE1559" s="26">
        <v>3.9</v>
      </c>
      <c r="AF1559" s="25">
        <v>8500</v>
      </c>
      <c r="AG1559" s="25">
        <v>174700</v>
      </c>
      <c r="AH1559" s="26">
        <v>4.9000000000000004</v>
      </c>
      <c r="AI1559" s="26">
        <v>1.8</v>
      </c>
      <c r="AJ1559" s="25">
        <v>132200</v>
      </c>
      <c r="AK1559" s="25">
        <v>174700</v>
      </c>
      <c r="AL1559" s="26">
        <v>75.7</v>
      </c>
      <c r="AM1559" s="26">
        <v>3.6</v>
      </c>
      <c r="BA1559" s="36" t="s">
        <v>907</v>
      </c>
      <c r="BB1559" s="37" t="s">
        <v>101</v>
      </c>
      <c r="BC1559" s="37" t="s">
        <v>101</v>
      </c>
      <c r="BD1559" s="37" t="s">
        <v>101</v>
      </c>
      <c r="BE1559" s="37" t="s">
        <v>101</v>
      </c>
      <c r="BF1559" s="37" t="s">
        <v>101</v>
      </c>
      <c r="BG1559" s="37" t="s">
        <v>101</v>
      </c>
      <c r="BH1559" s="37" t="s">
        <v>101</v>
      </c>
      <c r="BI1559" s="37" t="s">
        <v>101</v>
      </c>
      <c r="BJ1559" s="37" t="s">
        <v>101</v>
      </c>
      <c r="BK1559" s="37" t="s">
        <v>101</v>
      </c>
      <c r="BL1559" s="37" t="s">
        <v>101</v>
      </c>
      <c r="BM1559" s="37" t="s">
        <v>101</v>
      </c>
    </row>
    <row r="1560" spans="27:65" x14ac:dyDescent="0.3">
      <c r="AA1560" s="24" t="s">
        <v>683</v>
      </c>
      <c r="AB1560" s="25">
        <v>47900</v>
      </c>
      <c r="AC1560" s="25">
        <v>141200</v>
      </c>
      <c r="AD1560" s="26">
        <v>33.9</v>
      </c>
      <c r="AE1560" s="26">
        <v>2.7</v>
      </c>
      <c r="AF1560" s="25">
        <v>18200</v>
      </c>
      <c r="AG1560" s="25">
        <v>141200</v>
      </c>
      <c r="AH1560" s="26">
        <v>12.9</v>
      </c>
      <c r="AI1560" s="26">
        <v>1.9</v>
      </c>
      <c r="AJ1560" s="25">
        <v>94100</v>
      </c>
      <c r="AK1560" s="25">
        <v>141200</v>
      </c>
      <c r="AL1560" s="26">
        <v>66.7</v>
      </c>
      <c r="AM1560" s="26">
        <v>2.7</v>
      </c>
      <c r="BA1560" s="36" t="s">
        <v>908</v>
      </c>
      <c r="BB1560" s="37" t="s">
        <v>101</v>
      </c>
      <c r="BC1560" s="37" t="s">
        <v>101</v>
      </c>
      <c r="BD1560" s="37" t="s">
        <v>101</v>
      </c>
      <c r="BE1560" s="37" t="s">
        <v>101</v>
      </c>
      <c r="BF1560" s="37" t="s">
        <v>101</v>
      </c>
      <c r="BG1560" s="37" t="s">
        <v>101</v>
      </c>
      <c r="BH1560" s="37" t="s">
        <v>101</v>
      </c>
      <c r="BI1560" s="37" t="s">
        <v>101</v>
      </c>
      <c r="BJ1560" s="37" t="s">
        <v>101</v>
      </c>
      <c r="BK1560" s="37" t="s">
        <v>101</v>
      </c>
      <c r="BL1560" s="37" t="s">
        <v>101</v>
      </c>
      <c r="BM1560" s="37" t="s">
        <v>101</v>
      </c>
    </row>
    <row r="1561" spans="27:65" x14ac:dyDescent="0.3">
      <c r="AA1561" s="24" t="s">
        <v>684</v>
      </c>
      <c r="AB1561" s="25">
        <v>31600</v>
      </c>
      <c r="AC1561" s="25">
        <v>123600</v>
      </c>
      <c r="AD1561" s="26">
        <v>25.6</v>
      </c>
      <c r="AE1561" s="26">
        <v>3</v>
      </c>
      <c r="AF1561" s="25">
        <v>15600</v>
      </c>
      <c r="AG1561" s="25">
        <v>123600</v>
      </c>
      <c r="AH1561" s="26">
        <v>12.6</v>
      </c>
      <c r="AI1561" s="26">
        <v>2.2999999999999998</v>
      </c>
      <c r="AJ1561" s="25">
        <v>75800</v>
      </c>
      <c r="AK1561" s="25">
        <v>123600</v>
      </c>
      <c r="AL1561" s="26">
        <v>61.3</v>
      </c>
      <c r="AM1561" s="26">
        <v>3.4</v>
      </c>
      <c r="BA1561" s="36" t="s">
        <v>909</v>
      </c>
      <c r="BB1561" s="37" t="s">
        <v>101</v>
      </c>
      <c r="BC1561" s="37" t="s">
        <v>101</v>
      </c>
      <c r="BD1561" s="37" t="s">
        <v>101</v>
      </c>
      <c r="BE1561" s="37" t="s">
        <v>101</v>
      </c>
      <c r="BF1561" s="37" t="s">
        <v>101</v>
      </c>
      <c r="BG1561" s="37" t="s">
        <v>101</v>
      </c>
      <c r="BH1561" s="37" t="s">
        <v>101</v>
      </c>
      <c r="BI1561" s="37" t="s">
        <v>101</v>
      </c>
      <c r="BJ1561" s="37" t="s">
        <v>101</v>
      </c>
      <c r="BK1561" s="37" t="s">
        <v>101</v>
      </c>
      <c r="BL1561" s="37" t="s">
        <v>101</v>
      </c>
      <c r="BM1561" s="37" t="s">
        <v>101</v>
      </c>
    </row>
    <row r="1562" spans="27:65" x14ac:dyDescent="0.3">
      <c r="AA1562" s="24" t="s">
        <v>1049</v>
      </c>
      <c r="AB1562" s="25">
        <v>34000</v>
      </c>
      <c r="AC1562" s="25">
        <v>110800</v>
      </c>
      <c r="AD1562" s="26">
        <v>30.7</v>
      </c>
      <c r="AE1562" s="26">
        <v>3</v>
      </c>
      <c r="AF1562" s="25">
        <v>8800</v>
      </c>
      <c r="AG1562" s="25">
        <v>110800</v>
      </c>
      <c r="AH1562" s="26">
        <v>7.9</v>
      </c>
      <c r="AI1562" s="26">
        <v>1.8</v>
      </c>
      <c r="AJ1562" s="25">
        <v>78000</v>
      </c>
      <c r="AK1562" s="25">
        <v>110800</v>
      </c>
      <c r="AL1562" s="26">
        <v>70.400000000000006</v>
      </c>
      <c r="AM1562" s="26">
        <v>3</v>
      </c>
      <c r="BA1562" s="36" t="s">
        <v>910</v>
      </c>
      <c r="BB1562" s="37" t="s">
        <v>101</v>
      </c>
      <c r="BC1562" s="37" t="s">
        <v>101</v>
      </c>
      <c r="BD1562" s="37" t="s">
        <v>101</v>
      </c>
      <c r="BE1562" s="37" t="s">
        <v>101</v>
      </c>
      <c r="BF1562" s="37" t="s">
        <v>101</v>
      </c>
      <c r="BG1562" s="37" t="s">
        <v>101</v>
      </c>
      <c r="BH1562" s="37" t="s">
        <v>101</v>
      </c>
      <c r="BI1562" s="37" t="s">
        <v>101</v>
      </c>
      <c r="BJ1562" s="37" t="s">
        <v>101</v>
      </c>
      <c r="BK1562" s="37" t="s">
        <v>101</v>
      </c>
      <c r="BL1562" s="37" t="s">
        <v>101</v>
      </c>
      <c r="BM1562" s="37" t="s">
        <v>101</v>
      </c>
    </row>
    <row r="1563" spans="27:65" x14ac:dyDescent="0.3">
      <c r="AA1563" s="24" t="s">
        <v>685</v>
      </c>
      <c r="AB1563" s="25">
        <v>26300</v>
      </c>
      <c r="AC1563" s="25">
        <v>106800</v>
      </c>
      <c r="AD1563" s="26">
        <v>24.6</v>
      </c>
      <c r="AE1563" s="26">
        <v>3</v>
      </c>
      <c r="AF1563" s="25">
        <v>12800</v>
      </c>
      <c r="AG1563" s="25">
        <v>106800</v>
      </c>
      <c r="AH1563" s="26">
        <v>12</v>
      </c>
      <c r="AI1563" s="26">
        <v>2.2999999999999998</v>
      </c>
      <c r="AJ1563" s="25">
        <v>66000</v>
      </c>
      <c r="AK1563" s="25">
        <v>106800</v>
      </c>
      <c r="AL1563" s="26">
        <v>61.9</v>
      </c>
      <c r="AM1563" s="26">
        <v>3.4</v>
      </c>
      <c r="BA1563" s="36" t="s">
        <v>911</v>
      </c>
      <c r="BB1563" s="37" t="s">
        <v>101</v>
      </c>
      <c r="BC1563" s="37" t="s">
        <v>101</v>
      </c>
      <c r="BD1563" s="37" t="s">
        <v>101</v>
      </c>
      <c r="BE1563" s="37" t="s">
        <v>101</v>
      </c>
      <c r="BF1563" s="37" t="s">
        <v>101</v>
      </c>
      <c r="BG1563" s="37" t="s">
        <v>101</v>
      </c>
      <c r="BH1563" s="37" t="s">
        <v>101</v>
      </c>
      <c r="BI1563" s="37" t="s">
        <v>101</v>
      </c>
      <c r="BJ1563" s="37" t="s">
        <v>101</v>
      </c>
      <c r="BK1563" s="37" t="s">
        <v>101</v>
      </c>
      <c r="BL1563" s="37" t="s">
        <v>101</v>
      </c>
      <c r="BM1563" s="37" t="s">
        <v>101</v>
      </c>
    </row>
    <row r="1564" spans="27:65" x14ac:dyDescent="0.3">
      <c r="AA1564" s="24" t="s">
        <v>892</v>
      </c>
      <c r="AB1564" s="25">
        <v>53900</v>
      </c>
      <c r="AC1564" s="25">
        <v>92800</v>
      </c>
      <c r="AD1564" s="26">
        <v>58.1</v>
      </c>
      <c r="AE1564" s="26">
        <v>7.3</v>
      </c>
      <c r="AF1564" s="25">
        <v>4000</v>
      </c>
      <c r="AG1564" s="25">
        <v>92800</v>
      </c>
      <c r="AH1564" s="26">
        <v>4.3</v>
      </c>
      <c r="AI1564" s="25" t="s">
        <v>100</v>
      </c>
      <c r="AJ1564" s="25">
        <v>74700</v>
      </c>
      <c r="AK1564" s="25">
        <v>92800</v>
      </c>
      <c r="AL1564" s="26">
        <v>80.5</v>
      </c>
      <c r="AM1564" s="26">
        <v>5.8</v>
      </c>
      <c r="BA1564" s="36" t="s">
        <v>912</v>
      </c>
      <c r="BB1564" s="37" t="s">
        <v>101</v>
      </c>
      <c r="BC1564" s="37" t="s">
        <v>101</v>
      </c>
      <c r="BD1564" s="37" t="s">
        <v>101</v>
      </c>
      <c r="BE1564" s="37" t="s">
        <v>101</v>
      </c>
      <c r="BF1564" s="37" t="s">
        <v>101</v>
      </c>
      <c r="BG1564" s="37" t="s">
        <v>101</v>
      </c>
      <c r="BH1564" s="37" t="s">
        <v>101</v>
      </c>
      <c r="BI1564" s="37" t="s">
        <v>101</v>
      </c>
      <c r="BJ1564" s="37" t="s">
        <v>101</v>
      </c>
      <c r="BK1564" s="37" t="s">
        <v>101</v>
      </c>
      <c r="BL1564" s="37" t="s">
        <v>101</v>
      </c>
      <c r="BM1564" s="37" t="s">
        <v>101</v>
      </c>
    </row>
    <row r="1565" spans="27:65" x14ac:dyDescent="0.3">
      <c r="AA1565" s="24" t="s">
        <v>893</v>
      </c>
      <c r="AB1565" s="25">
        <v>19100</v>
      </c>
      <c r="AC1565" s="25">
        <v>55100</v>
      </c>
      <c r="AD1565" s="26">
        <v>34.6</v>
      </c>
      <c r="AE1565" s="26">
        <v>8.3000000000000007</v>
      </c>
      <c r="AF1565" s="25">
        <v>2800</v>
      </c>
      <c r="AG1565" s="25">
        <v>55100</v>
      </c>
      <c r="AH1565" s="26">
        <v>5.0999999999999996</v>
      </c>
      <c r="AI1565" s="25" t="s">
        <v>100</v>
      </c>
      <c r="AJ1565" s="25">
        <v>40700</v>
      </c>
      <c r="AK1565" s="25">
        <v>55100</v>
      </c>
      <c r="AL1565" s="26">
        <v>73.900000000000006</v>
      </c>
      <c r="AM1565" s="26">
        <v>7.6</v>
      </c>
      <c r="BA1565" s="36" t="s">
        <v>913</v>
      </c>
      <c r="BB1565" s="37" t="s">
        <v>101</v>
      </c>
      <c r="BC1565" s="37" t="s">
        <v>101</v>
      </c>
      <c r="BD1565" s="37" t="s">
        <v>101</v>
      </c>
      <c r="BE1565" s="37" t="s">
        <v>101</v>
      </c>
      <c r="BF1565" s="37" t="s">
        <v>101</v>
      </c>
      <c r="BG1565" s="37" t="s">
        <v>101</v>
      </c>
      <c r="BH1565" s="37" t="s">
        <v>101</v>
      </c>
      <c r="BI1565" s="37" t="s">
        <v>101</v>
      </c>
      <c r="BJ1565" s="37" t="s">
        <v>101</v>
      </c>
      <c r="BK1565" s="37" t="s">
        <v>101</v>
      </c>
      <c r="BL1565" s="37" t="s">
        <v>101</v>
      </c>
      <c r="BM1565" s="37" t="s">
        <v>101</v>
      </c>
    </row>
    <row r="1566" spans="27:65" x14ac:dyDescent="0.3">
      <c r="AA1566" s="24" t="s">
        <v>894</v>
      </c>
      <c r="AB1566" s="25">
        <v>13500</v>
      </c>
      <c r="AC1566" s="25">
        <v>59400</v>
      </c>
      <c r="AD1566" s="26">
        <v>22.7</v>
      </c>
      <c r="AE1566" s="26">
        <v>7.5</v>
      </c>
      <c r="AF1566" s="25">
        <v>5500</v>
      </c>
      <c r="AG1566" s="25">
        <v>59400</v>
      </c>
      <c r="AH1566" s="26">
        <v>9.3000000000000007</v>
      </c>
      <c r="AI1566" s="26">
        <v>5.2</v>
      </c>
      <c r="AJ1566" s="25">
        <v>37800</v>
      </c>
      <c r="AK1566" s="25">
        <v>59400</v>
      </c>
      <c r="AL1566" s="26">
        <v>63.5</v>
      </c>
      <c r="AM1566" s="26">
        <v>8.6</v>
      </c>
      <c r="BA1566" s="36" t="s">
        <v>914</v>
      </c>
      <c r="BB1566" s="37" t="s">
        <v>101</v>
      </c>
      <c r="BC1566" s="37" t="s">
        <v>101</v>
      </c>
      <c r="BD1566" s="37" t="s">
        <v>101</v>
      </c>
      <c r="BE1566" s="37" t="s">
        <v>101</v>
      </c>
      <c r="BF1566" s="37" t="s">
        <v>101</v>
      </c>
      <c r="BG1566" s="37" t="s">
        <v>101</v>
      </c>
      <c r="BH1566" s="37" t="s">
        <v>101</v>
      </c>
      <c r="BI1566" s="37" t="s">
        <v>101</v>
      </c>
      <c r="BJ1566" s="37" t="s">
        <v>101</v>
      </c>
      <c r="BK1566" s="37" t="s">
        <v>101</v>
      </c>
      <c r="BL1566" s="37" t="s">
        <v>101</v>
      </c>
      <c r="BM1566" s="37" t="s">
        <v>101</v>
      </c>
    </row>
    <row r="1567" spans="27:65" x14ac:dyDescent="0.3">
      <c r="AA1567" s="24" t="s">
        <v>895</v>
      </c>
      <c r="AB1567" s="25">
        <v>37100</v>
      </c>
      <c r="AC1567" s="25">
        <v>106300</v>
      </c>
      <c r="AD1567" s="26">
        <v>34.9</v>
      </c>
      <c r="AE1567" s="26">
        <v>5.7</v>
      </c>
      <c r="AF1567" s="25">
        <v>4200</v>
      </c>
      <c r="AG1567" s="25">
        <v>106300</v>
      </c>
      <c r="AH1567" s="26">
        <v>4</v>
      </c>
      <c r="AI1567" s="26">
        <v>2.2999999999999998</v>
      </c>
      <c r="AJ1567" s="25">
        <v>78700</v>
      </c>
      <c r="AK1567" s="25">
        <v>106300</v>
      </c>
      <c r="AL1567" s="26">
        <v>74</v>
      </c>
      <c r="AM1567" s="26">
        <v>5.2</v>
      </c>
      <c r="BA1567" s="36" t="s">
        <v>915</v>
      </c>
      <c r="BB1567" s="37" t="s">
        <v>101</v>
      </c>
      <c r="BC1567" s="37" t="s">
        <v>101</v>
      </c>
      <c r="BD1567" s="37" t="s">
        <v>101</v>
      </c>
      <c r="BE1567" s="37" t="s">
        <v>101</v>
      </c>
      <c r="BF1567" s="37" t="s">
        <v>101</v>
      </c>
      <c r="BG1567" s="37" t="s">
        <v>101</v>
      </c>
      <c r="BH1567" s="37" t="s">
        <v>101</v>
      </c>
      <c r="BI1567" s="37" t="s">
        <v>101</v>
      </c>
      <c r="BJ1567" s="37" t="s">
        <v>101</v>
      </c>
      <c r="BK1567" s="37" t="s">
        <v>101</v>
      </c>
      <c r="BL1567" s="37" t="s">
        <v>101</v>
      </c>
      <c r="BM1567" s="37" t="s">
        <v>101</v>
      </c>
    </row>
    <row r="1568" spans="27:65" x14ac:dyDescent="0.3">
      <c r="AA1568" s="24" t="s">
        <v>896</v>
      </c>
      <c r="AB1568" s="25">
        <v>52300</v>
      </c>
      <c r="AC1568" s="25">
        <v>95000</v>
      </c>
      <c r="AD1568" s="26">
        <v>55</v>
      </c>
      <c r="AE1568" s="26">
        <v>6.1</v>
      </c>
      <c r="AF1568" s="25">
        <v>3000</v>
      </c>
      <c r="AG1568" s="25">
        <v>95000</v>
      </c>
      <c r="AH1568" s="26">
        <v>3.2</v>
      </c>
      <c r="AI1568" s="25" t="s">
        <v>100</v>
      </c>
      <c r="AJ1568" s="25">
        <v>80600</v>
      </c>
      <c r="AK1568" s="25">
        <v>95000</v>
      </c>
      <c r="AL1568" s="26">
        <v>84.8</v>
      </c>
      <c r="AM1568" s="26">
        <v>4.4000000000000004</v>
      </c>
      <c r="BA1568" s="36" t="s">
        <v>916</v>
      </c>
      <c r="BB1568" s="37" t="s">
        <v>101</v>
      </c>
      <c r="BC1568" s="37" t="s">
        <v>101</v>
      </c>
      <c r="BD1568" s="37" t="s">
        <v>101</v>
      </c>
      <c r="BE1568" s="37" t="s">
        <v>101</v>
      </c>
      <c r="BF1568" s="37" t="s">
        <v>101</v>
      </c>
      <c r="BG1568" s="37" t="s">
        <v>101</v>
      </c>
      <c r="BH1568" s="37" t="s">
        <v>101</v>
      </c>
      <c r="BI1568" s="37" t="s">
        <v>101</v>
      </c>
      <c r="BJ1568" s="37" t="s">
        <v>101</v>
      </c>
      <c r="BK1568" s="37" t="s">
        <v>101</v>
      </c>
      <c r="BL1568" s="37" t="s">
        <v>101</v>
      </c>
      <c r="BM1568" s="37" t="s">
        <v>101</v>
      </c>
    </row>
    <row r="1569" spans="27:65" x14ac:dyDescent="0.3">
      <c r="AA1569" s="24" t="s">
        <v>897</v>
      </c>
      <c r="AB1569" s="25">
        <v>32400</v>
      </c>
      <c r="AC1569" s="25">
        <v>116300</v>
      </c>
      <c r="AD1569" s="26">
        <v>27.8</v>
      </c>
      <c r="AE1569" s="26">
        <v>6.3</v>
      </c>
      <c r="AF1569" s="25">
        <v>11700</v>
      </c>
      <c r="AG1569" s="25">
        <v>116300</v>
      </c>
      <c r="AH1569" s="26">
        <v>10.1</v>
      </c>
      <c r="AI1569" s="26">
        <v>4.2</v>
      </c>
      <c r="AJ1569" s="25">
        <v>72500</v>
      </c>
      <c r="AK1569" s="25">
        <v>116300</v>
      </c>
      <c r="AL1569" s="26">
        <v>62.3</v>
      </c>
      <c r="AM1569" s="26">
        <v>6.8</v>
      </c>
      <c r="BA1569" s="36" t="s">
        <v>917</v>
      </c>
      <c r="BB1569" s="37" t="s">
        <v>101</v>
      </c>
      <c r="BC1569" s="37" t="s">
        <v>101</v>
      </c>
      <c r="BD1569" s="37" t="s">
        <v>101</v>
      </c>
      <c r="BE1569" s="37" t="s">
        <v>101</v>
      </c>
      <c r="BF1569" s="37" t="s">
        <v>101</v>
      </c>
      <c r="BG1569" s="37" t="s">
        <v>101</v>
      </c>
      <c r="BH1569" s="37" t="s">
        <v>101</v>
      </c>
      <c r="BI1569" s="37" t="s">
        <v>101</v>
      </c>
      <c r="BJ1569" s="37" t="s">
        <v>101</v>
      </c>
      <c r="BK1569" s="37" t="s">
        <v>101</v>
      </c>
      <c r="BL1569" s="37" t="s">
        <v>101</v>
      </c>
      <c r="BM1569" s="37" t="s">
        <v>101</v>
      </c>
    </row>
    <row r="1570" spans="27:65" x14ac:dyDescent="0.3">
      <c r="AA1570" s="24" t="s">
        <v>898</v>
      </c>
      <c r="AB1570" s="25">
        <v>27900</v>
      </c>
      <c r="AC1570" s="25">
        <v>90600</v>
      </c>
      <c r="AD1570" s="26">
        <v>30.8</v>
      </c>
      <c r="AE1570" s="26">
        <v>6.2</v>
      </c>
      <c r="AF1570" s="25">
        <v>6300</v>
      </c>
      <c r="AG1570" s="25">
        <v>90600</v>
      </c>
      <c r="AH1570" s="26">
        <v>7</v>
      </c>
      <c r="AI1570" s="26">
        <v>3.4</v>
      </c>
      <c r="AJ1570" s="25">
        <v>64900</v>
      </c>
      <c r="AK1570" s="25">
        <v>90600</v>
      </c>
      <c r="AL1570" s="26">
        <v>71.599999999999994</v>
      </c>
      <c r="AM1570" s="26">
        <v>6.1</v>
      </c>
      <c r="BA1570" s="36" t="s">
        <v>918</v>
      </c>
      <c r="BB1570" s="37" t="s">
        <v>101</v>
      </c>
      <c r="BC1570" s="37" t="s">
        <v>101</v>
      </c>
      <c r="BD1570" s="37" t="s">
        <v>101</v>
      </c>
      <c r="BE1570" s="37" t="s">
        <v>101</v>
      </c>
      <c r="BF1570" s="37" t="s">
        <v>101</v>
      </c>
      <c r="BG1570" s="37" t="s">
        <v>101</v>
      </c>
      <c r="BH1570" s="37" t="s">
        <v>101</v>
      </c>
      <c r="BI1570" s="37" t="s">
        <v>101</v>
      </c>
      <c r="BJ1570" s="37" t="s">
        <v>101</v>
      </c>
      <c r="BK1570" s="37" t="s">
        <v>101</v>
      </c>
      <c r="BL1570" s="37" t="s">
        <v>101</v>
      </c>
      <c r="BM1570" s="37" t="s">
        <v>101</v>
      </c>
    </row>
    <row r="1571" spans="27:65" x14ac:dyDescent="0.3">
      <c r="AA1571" s="24" t="s">
        <v>899</v>
      </c>
      <c r="AB1571" s="25">
        <v>19600</v>
      </c>
      <c r="AC1571" s="25">
        <v>48000</v>
      </c>
      <c r="AD1571" s="26">
        <v>40.799999999999997</v>
      </c>
      <c r="AE1571" s="26">
        <v>9.9</v>
      </c>
      <c r="AF1571" s="25" t="s">
        <v>102</v>
      </c>
      <c r="AG1571" s="25">
        <v>48000</v>
      </c>
      <c r="AH1571" s="25" t="s">
        <v>102</v>
      </c>
      <c r="AI1571" s="25" t="s">
        <v>102</v>
      </c>
      <c r="AJ1571" s="25">
        <v>39900</v>
      </c>
      <c r="AK1571" s="25">
        <v>48000</v>
      </c>
      <c r="AL1571" s="26">
        <v>83</v>
      </c>
      <c r="AM1571" s="26">
        <v>7.6</v>
      </c>
      <c r="BA1571" s="36" t="s">
        <v>919</v>
      </c>
      <c r="BB1571" s="37" t="s">
        <v>101</v>
      </c>
      <c r="BC1571" s="37" t="s">
        <v>101</v>
      </c>
      <c r="BD1571" s="37" t="s">
        <v>101</v>
      </c>
      <c r="BE1571" s="37" t="s">
        <v>101</v>
      </c>
      <c r="BF1571" s="37" t="s">
        <v>101</v>
      </c>
      <c r="BG1571" s="37" t="s">
        <v>101</v>
      </c>
      <c r="BH1571" s="37" t="s">
        <v>101</v>
      </c>
      <c r="BI1571" s="37" t="s">
        <v>101</v>
      </c>
      <c r="BJ1571" s="37" t="s">
        <v>101</v>
      </c>
      <c r="BK1571" s="37" t="s">
        <v>101</v>
      </c>
      <c r="BL1571" s="37" t="s">
        <v>101</v>
      </c>
      <c r="BM1571" s="37" t="s">
        <v>101</v>
      </c>
    </row>
    <row r="1572" spans="27:65" x14ac:dyDescent="0.3">
      <c r="AA1572" s="24" t="s">
        <v>900</v>
      </c>
      <c r="AB1572" s="25">
        <v>6700</v>
      </c>
      <c r="AC1572" s="25">
        <v>51700</v>
      </c>
      <c r="AD1572" s="26">
        <v>13</v>
      </c>
      <c r="AE1572" s="26">
        <v>6.6</v>
      </c>
      <c r="AF1572" s="25">
        <v>6100</v>
      </c>
      <c r="AG1572" s="25">
        <v>51700</v>
      </c>
      <c r="AH1572" s="26">
        <v>11.8</v>
      </c>
      <c r="AI1572" s="26">
        <v>6.4</v>
      </c>
      <c r="AJ1572" s="25">
        <v>32600</v>
      </c>
      <c r="AK1572" s="25">
        <v>51700</v>
      </c>
      <c r="AL1572" s="26">
        <v>63</v>
      </c>
      <c r="AM1572" s="26">
        <v>9.5</v>
      </c>
      <c r="BA1572" s="36" t="s">
        <v>920</v>
      </c>
      <c r="BB1572" s="37" t="s">
        <v>101</v>
      </c>
      <c r="BC1572" s="37" t="s">
        <v>101</v>
      </c>
      <c r="BD1572" s="37" t="s">
        <v>101</v>
      </c>
      <c r="BE1572" s="37" t="s">
        <v>101</v>
      </c>
      <c r="BF1572" s="37" t="s">
        <v>101</v>
      </c>
      <c r="BG1572" s="37" t="s">
        <v>101</v>
      </c>
      <c r="BH1572" s="37" t="s">
        <v>101</v>
      </c>
      <c r="BI1572" s="37" t="s">
        <v>101</v>
      </c>
      <c r="BJ1572" s="37" t="s">
        <v>101</v>
      </c>
      <c r="BK1572" s="37" t="s">
        <v>101</v>
      </c>
      <c r="BL1572" s="37" t="s">
        <v>101</v>
      </c>
      <c r="BM1572" s="37" t="s">
        <v>101</v>
      </c>
    </row>
    <row r="1573" spans="27:65" x14ac:dyDescent="0.3">
      <c r="AA1573" s="24" t="s">
        <v>901</v>
      </c>
      <c r="AB1573" s="25">
        <v>38800</v>
      </c>
      <c r="AC1573" s="25">
        <v>109100</v>
      </c>
      <c r="AD1573" s="26">
        <v>35.6</v>
      </c>
      <c r="AE1573" s="26">
        <v>6</v>
      </c>
      <c r="AF1573" s="25">
        <v>5100</v>
      </c>
      <c r="AG1573" s="25">
        <v>109100</v>
      </c>
      <c r="AH1573" s="26">
        <v>4.7</v>
      </c>
      <c r="AI1573" s="26">
        <v>2.7</v>
      </c>
      <c r="AJ1573" s="25">
        <v>83900</v>
      </c>
      <c r="AK1573" s="25">
        <v>109100</v>
      </c>
      <c r="AL1573" s="26">
        <v>76.900000000000006</v>
      </c>
      <c r="AM1573" s="26">
        <v>5.3</v>
      </c>
      <c r="BA1573" s="36" t="s">
        <v>921</v>
      </c>
      <c r="BB1573" s="37" t="s">
        <v>101</v>
      </c>
      <c r="BC1573" s="37" t="s">
        <v>101</v>
      </c>
      <c r="BD1573" s="37" t="s">
        <v>101</v>
      </c>
      <c r="BE1573" s="37" t="s">
        <v>101</v>
      </c>
      <c r="BF1573" s="37" t="s">
        <v>101</v>
      </c>
      <c r="BG1573" s="37" t="s">
        <v>101</v>
      </c>
      <c r="BH1573" s="37" t="s">
        <v>101</v>
      </c>
      <c r="BI1573" s="37" t="s">
        <v>101</v>
      </c>
      <c r="BJ1573" s="37" t="s">
        <v>101</v>
      </c>
      <c r="BK1573" s="37" t="s">
        <v>101</v>
      </c>
      <c r="BL1573" s="37" t="s">
        <v>101</v>
      </c>
      <c r="BM1573" s="37" t="s">
        <v>101</v>
      </c>
    </row>
    <row r="1574" spans="27:65" x14ac:dyDescent="0.3">
      <c r="AA1574" s="24" t="s">
        <v>902</v>
      </c>
      <c r="AB1574" s="25">
        <v>46400</v>
      </c>
      <c r="AC1574" s="25">
        <v>114900</v>
      </c>
      <c r="AD1574" s="26">
        <v>40.4</v>
      </c>
      <c r="AE1574" s="26">
        <v>6</v>
      </c>
      <c r="AF1574" s="25">
        <v>5500</v>
      </c>
      <c r="AG1574" s="25">
        <v>114900</v>
      </c>
      <c r="AH1574" s="26">
        <v>4.8</v>
      </c>
      <c r="AI1574" s="26">
        <v>2.6</v>
      </c>
      <c r="AJ1574" s="25">
        <v>93200</v>
      </c>
      <c r="AK1574" s="25">
        <v>114900</v>
      </c>
      <c r="AL1574" s="26">
        <v>81.099999999999994</v>
      </c>
      <c r="AM1574" s="26">
        <v>4.8</v>
      </c>
      <c r="BA1574" s="36" t="s">
        <v>1030</v>
      </c>
      <c r="BB1574" s="37" t="s">
        <v>101</v>
      </c>
      <c r="BC1574" s="37" t="s">
        <v>101</v>
      </c>
      <c r="BD1574" s="37" t="s">
        <v>101</v>
      </c>
      <c r="BE1574" s="37" t="s">
        <v>101</v>
      </c>
      <c r="BF1574" s="37" t="s">
        <v>101</v>
      </c>
      <c r="BG1574" s="37" t="s">
        <v>101</v>
      </c>
      <c r="BH1574" s="37" t="s">
        <v>101</v>
      </c>
      <c r="BI1574" s="37" t="s">
        <v>101</v>
      </c>
      <c r="BJ1574" s="37" t="s">
        <v>101</v>
      </c>
      <c r="BK1574" s="37" t="s">
        <v>101</v>
      </c>
      <c r="BL1574" s="37" t="s">
        <v>101</v>
      </c>
      <c r="BM1574" s="37" t="s">
        <v>101</v>
      </c>
    </row>
    <row r="1575" spans="27:65" x14ac:dyDescent="0.3">
      <c r="AA1575" s="24" t="s">
        <v>903</v>
      </c>
      <c r="AB1575" s="25">
        <v>25300</v>
      </c>
      <c r="AC1575" s="25">
        <v>79900</v>
      </c>
      <c r="AD1575" s="26">
        <v>31.6</v>
      </c>
      <c r="AE1575" s="26">
        <v>7.5</v>
      </c>
      <c r="AF1575" s="25">
        <v>3800</v>
      </c>
      <c r="AG1575" s="25">
        <v>79900</v>
      </c>
      <c r="AH1575" s="26">
        <v>4.7</v>
      </c>
      <c r="AI1575" s="25" t="s">
        <v>100</v>
      </c>
      <c r="AJ1575" s="25">
        <v>62400</v>
      </c>
      <c r="AK1575" s="25">
        <v>79900</v>
      </c>
      <c r="AL1575" s="26">
        <v>78.099999999999994</v>
      </c>
      <c r="AM1575" s="26">
        <v>6.7</v>
      </c>
      <c r="BA1575" s="36" t="s">
        <v>922</v>
      </c>
      <c r="BB1575" s="37" t="s">
        <v>101</v>
      </c>
      <c r="BC1575" s="37" t="s">
        <v>101</v>
      </c>
      <c r="BD1575" s="37" t="s">
        <v>101</v>
      </c>
      <c r="BE1575" s="37" t="s">
        <v>101</v>
      </c>
      <c r="BF1575" s="37" t="s">
        <v>101</v>
      </c>
      <c r="BG1575" s="37" t="s">
        <v>101</v>
      </c>
      <c r="BH1575" s="37" t="s">
        <v>101</v>
      </c>
      <c r="BI1575" s="37" t="s">
        <v>101</v>
      </c>
      <c r="BJ1575" s="37" t="s">
        <v>101</v>
      </c>
      <c r="BK1575" s="37" t="s">
        <v>101</v>
      </c>
      <c r="BL1575" s="37" t="s">
        <v>101</v>
      </c>
      <c r="BM1575" s="37" t="s">
        <v>101</v>
      </c>
    </row>
    <row r="1576" spans="27:65" x14ac:dyDescent="0.3">
      <c r="AA1576" s="24" t="s">
        <v>904</v>
      </c>
      <c r="AB1576" s="25">
        <v>12700</v>
      </c>
      <c r="AC1576" s="25">
        <v>55500</v>
      </c>
      <c r="AD1576" s="26">
        <v>22.8</v>
      </c>
      <c r="AE1576" s="26">
        <v>7.7</v>
      </c>
      <c r="AF1576" s="25">
        <v>6200</v>
      </c>
      <c r="AG1576" s="25">
        <v>55500</v>
      </c>
      <c r="AH1576" s="26">
        <v>11.1</v>
      </c>
      <c r="AI1576" s="26">
        <v>5.8</v>
      </c>
      <c r="AJ1576" s="25">
        <v>33800</v>
      </c>
      <c r="AK1576" s="25">
        <v>55500</v>
      </c>
      <c r="AL1576" s="26">
        <v>60.9</v>
      </c>
      <c r="AM1576" s="26">
        <v>9</v>
      </c>
      <c r="BA1576" s="36" t="s">
        <v>923</v>
      </c>
      <c r="BB1576" s="37" t="s">
        <v>101</v>
      </c>
      <c r="BC1576" s="37" t="s">
        <v>101</v>
      </c>
      <c r="BD1576" s="37" t="s">
        <v>101</v>
      </c>
      <c r="BE1576" s="37" t="s">
        <v>101</v>
      </c>
      <c r="BF1576" s="37" t="s">
        <v>101</v>
      </c>
      <c r="BG1576" s="37" t="s">
        <v>101</v>
      </c>
      <c r="BH1576" s="37" t="s">
        <v>101</v>
      </c>
      <c r="BI1576" s="37" t="s">
        <v>101</v>
      </c>
      <c r="BJ1576" s="37" t="s">
        <v>101</v>
      </c>
      <c r="BK1576" s="37" t="s">
        <v>101</v>
      </c>
      <c r="BL1576" s="37" t="s">
        <v>101</v>
      </c>
      <c r="BM1576" s="37" t="s">
        <v>101</v>
      </c>
    </row>
    <row r="1577" spans="27:65" x14ac:dyDescent="0.3">
      <c r="AA1577" s="24" t="s">
        <v>905</v>
      </c>
      <c r="AB1577" s="25">
        <v>9700</v>
      </c>
      <c r="AC1577" s="25">
        <v>36900</v>
      </c>
      <c r="AD1577" s="26">
        <v>26.3</v>
      </c>
      <c r="AE1577" s="26">
        <v>9.4</v>
      </c>
      <c r="AF1577" s="25">
        <v>4200</v>
      </c>
      <c r="AG1577" s="25">
        <v>36900</v>
      </c>
      <c r="AH1577" s="26">
        <v>11.3</v>
      </c>
      <c r="AI1577" s="25" t="s">
        <v>100</v>
      </c>
      <c r="AJ1577" s="25">
        <v>25400</v>
      </c>
      <c r="AK1577" s="25">
        <v>36900</v>
      </c>
      <c r="AL1577" s="26">
        <v>68.8</v>
      </c>
      <c r="AM1577" s="26">
        <v>9.8000000000000007</v>
      </c>
      <c r="BA1577" s="36" t="s">
        <v>924</v>
      </c>
      <c r="BB1577" s="37" t="s">
        <v>101</v>
      </c>
      <c r="BC1577" s="37" t="s">
        <v>101</v>
      </c>
      <c r="BD1577" s="37" t="s">
        <v>101</v>
      </c>
      <c r="BE1577" s="37" t="s">
        <v>101</v>
      </c>
      <c r="BF1577" s="37" t="s">
        <v>101</v>
      </c>
      <c r="BG1577" s="37" t="s">
        <v>101</v>
      </c>
      <c r="BH1577" s="37" t="s">
        <v>101</v>
      </c>
      <c r="BI1577" s="37" t="s">
        <v>101</v>
      </c>
      <c r="BJ1577" s="37" t="s">
        <v>101</v>
      </c>
      <c r="BK1577" s="37" t="s">
        <v>101</v>
      </c>
      <c r="BL1577" s="37" t="s">
        <v>101</v>
      </c>
      <c r="BM1577" s="37" t="s">
        <v>101</v>
      </c>
    </row>
    <row r="1578" spans="27:65" x14ac:dyDescent="0.3">
      <c r="AA1578" s="24" t="s">
        <v>906</v>
      </c>
      <c r="AB1578" s="25">
        <v>15700</v>
      </c>
      <c r="AC1578" s="25">
        <v>51500</v>
      </c>
      <c r="AD1578" s="26">
        <v>30.5</v>
      </c>
      <c r="AE1578" s="26">
        <v>10.4</v>
      </c>
      <c r="AF1578" s="25">
        <v>2500</v>
      </c>
      <c r="AG1578" s="25">
        <v>51500</v>
      </c>
      <c r="AH1578" s="26">
        <v>4.8</v>
      </c>
      <c r="AI1578" s="25" t="s">
        <v>100</v>
      </c>
      <c r="AJ1578" s="25">
        <v>36600</v>
      </c>
      <c r="AK1578" s="25">
        <v>51500</v>
      </c>
      <c r="AL1578" s="26">
        <v>71</v>
      </c>
      <c r="AM1578" s="26">
        <v>10.3</v>
      </c>
      <c r="BA1578" s="36" t="s">
        <v>925</v>
      </c>
      <c r="BB1578" s="37" t="s">
        <v>101</v>
      </c>
      <c r="BC1578" s="37" t="s">
        <v>101</v>
      </c>
      <c r="BD1578" s="37" t="s">
        <v>101</v>
      </c>
      <c r="BE1578" s="37" t="s">
        <v>101</v>
      </c>
      <c r="BF1578" s="37" t="s">
        <v>101</v>
      </c>
      <c r="BG1578" s="37" t="s">
        <v>101</v>
      </c>
      <c r="BH1578" s="37" t="s">
        <v>101</v>
      </c>
      <c r="BI1578" s="37" t="s">
        <v>101</v>
      </c>
      <c r="BJ1578" s="37" t="s">
        <v>101</v>
      </c>
      <c r="BK1578" s="37" t="s">
        <v>101</v>
      </c>
      <c r="BL1578" s="37" t="s">
        <v>101</v>
      </c>
      <c r="BM1578" s="37" t="s">
        <v>101</v>
      </c>
    </row>
    <row r="1579" spans="27:65" x14ac:dyDescent="0.3">
      <c r="AA1579" s="24" t="s">
        <v>907</v>
      </c>
      <c r="AB1579" s="25">
        <v>15900</v>
      </c>
      <c r="AC1579" s="25">
        <v>73100</v>
      </c>
      <c r="AD1579" s="26">
        <v>21.8</v>
      </c>
      <c r="AE1579" s="26">
        <v>5.7</v>
      </c>
      <c r="AF1579" s="25">
        <v>6000</v>
      </c>
      <c r="AG1579" s="25">
        <v>73100</v>
      </c>
      <c r="AH1579" s="26">
        <v>8.1999999999999993</v>
      </c>
      <c r="AI1579" s="26">
        <v>3.8</v>
      </c>
      <c r="AJ1579" s="25">
        <v>47900</v>
      </c>
      <c r="AK1579" s="25">
        <v>73100</v>
      </c>
      <c r="AL1579" s="26">
        <v>65.5</v>
      </c>
      <c r="AM1579" s="26">
        <v>6.6</v>
      </c>
      <c r="BA1579" s="36" t="s">
        <v>927</v>
      </c>
      <c r="BB1579" s="37" t="s">
        <v>101</v>
      </c>
      <c r="BC1579" s="37" t="s">
        <v>101</v>
      </c>
      <c r="BD1579" s="37" t="s">
        <v>101</v>
      </c>
      <c r="BE1579" s="37" t="s">
        <v>101</v>
      </c>
      <c r="BF1579" s="37" t="s">
        <v>101</v>
      </c>
      <c r="BG1579" s="37" t="s">
        <v>101</v>
      </c>
      <c r="BH1579" s="37" t="s">
        <v>101</v>
      </c>
      <c r="BI1579" s="37" t="s">
        <v>101</v>
      </c>
      <c r="BJ1579" s="37" t="s">
        <v>101</v>
      </c>
      <c r="BK1579" s="37" t="s">
        <v>101</v>
      </c>
      <c r="BL1579" s="37" t="s">
        <v>101</v>
      </c>
      <c r="BM1579" s="37" t="s">
        <v>101</v>
      </c>
    </row>
    <row r="1580" spans="27:65" x14ac:dyDescent="0.3">
      <c r="AA1580" s="24" t="s">
        <v>908</v>
      </c>
      <c r="AB1580" s="25">
        <v>23300</v>
      </c>
      <c r="AC1580" s="25">
        <v>52900</v>
      </c>
      <c r="AD1580" s="26">
        <v>44.1</v>
      </c>
      <c r="AE1580" s="26">
        <v>9</v>
      </c>
      <c r="AF1580" s="25" t="s">
        <v>102</v>
      </c>
      <c r="AG1580" s="25">
        <v>52900</v>
      </c>
      <c r="AH1580" s="25" t="s">
        <v>102</v>
      </c>
      <c r="AI1580" s="25" t="s">
        <v>102</v>
      </c>
      <c r="AJ1580" s="25">
        <v>43600</v>
      </c>
      <c r="AK1580" s="25">
        <v>52900</v>
      </c>
      <c r="AL1580" s="26">
        <v>82.4</v>
      </c>
      <c r="AM1580" s="26">
        <v>6.9</v>
      </c>
      <c r="BA1580" s="36" t="s">
        <v>1052</v>
      </c>
      <c r="BB1580" s="37" t="s">
        <v>101</v>
      </c>
      <c r="BC1580" s="37" t="s">
        <v>101</v>
      </c>
      <c r="BD1580" s="37" t="s">
        <v>101</v>
      </c>
      <c r="BE1580" s="37" t="s">
        <v>101</v>
      </c>
      <c r="BF1580" s="37" t="s">
        <v>101</v>
      </c>
      <c r="BG1580" s="37" t="s">
        <v>101</v>
      </c>
      <c r="BH1580" s="37" t="s">
        <v>101</v>
      </c>
      <c r="BI1580" s="37" t="s">
        <v>101</v>
      </c>
      <c r="BJ1580" s="37" t="s">
        <v>101</v>
      </c>
      <c r="BK1580" s="37" t="s">
        <v>101</v>
      </c>
      <c r="BL1580" s="37" t="s">
        <v>101</v>
      </c>
      <c r="BM1580" s="37" t="s">
        <v>101</v>
      </c>
    </row>
    <row r="1581" spans="27:65" x14ac:dyDescent="0.3">
      <c r="AA1581" s="24" t="s">
        <v>909</v>
      </c>
      <c r="AB1581" s="25">
        <v>15200</v>
      </c>
      <c r="AC1581" s="25">
        <v>60500</v>
      </c>
      <c r="AD1581" s="26">
        <v>25.2</v>
      </c>
      <c r="AE1581" s="26">
        <v>8.1</v>
      </c>
      <c r="AF1581" s="25">
        <v>4000</v>
      </c>
      <c r="AG1581" s="25">
        <v>60500</v>
      </c>
      <c r="AH1581" s="26">
        <v>6.6</v>
      </c>
      <c r="AI1581" s="25" t="s">
        <v>100</v>
      </c>
      <c r="AJ1581" s="25">
        <v>46800</v>
      </c>
      <c r="AK1581" s="25">
        <v>60500</v>
      </c>
      <c r="AL1581" s="26">
        <v>77.3</v>
      </c>
      <c r="AM1581" s="26">
        <v>7.9</v>
      </c>
      <c r="BA1581" s="36" t="s">
        <v>928</v>
      </c>
      <c r="BB1581" s="37" t="s">
        <v>101</v>
      </c>
      <c r="BC1581" s="37" t="s">
        <v>101</v>
      </c>
      <c r="BD1581" s="37" t="s">
        <v>101</v>
      </c>
      <c r="BE1581" s="37" t="s">
        <v>101</v>
      </c>
      <c r="BF1581" s="37" t="s">
        <v>101</v>
      </c>
      <c r="BG1581" s="37" t="s">
        <v>101</v>
      </c>
      <c r="BH1581" s="37" t="s">
        <v>101</v>
      </c>
      <c r="BI1581" s="37" t="s">
        <v>101</v>
      </c>
      <c r="BJ1581" s="37" t="s">
        <v>101</v>
      </c>
      <c r="BK1581" s="37" t="s">
        <v>101</v>
      </c>
      <c r="BL1581" s="37" t="s">
        <v>101</v>
      </c>
      <c r="BM1581" s="37" t="s">
        <v>101</v>
      </c>
    </row>
    <row r="1582" spans="27:65" x14ac:dyDescent="0.3">
      <c r="AA1582" s="24" t="s">
        <v>910</v>
      </c>
      <c r="AB1582" s="25">
        <v>38100</v>
      </c>
      <c r="AC1582" s="25">
        <v>96500</v>
      </c>
      <c r="AD1582" s="26">
        <v>39.5</v>
      </c>
      <c r="AE1582" s="26">
        <v>6.6</v>
      </c>
      <c r="AF1582" s="25">
        <v>2000</v>
      </c>
      <c r="AG1582" s="25">
        <v>96500</v>
      </c>
      <c r="AH1582" s="26">
        <v>2</v>
      </c>
      <c r="AI1582" s="25" t="s">
        <v>100</v>
      </c>
      <c r="AJ1582" s="25">
        <v>78700</v>
      </c>
      <c r="AK1582" s="25">
        <v>96500</v>
      </c>
      <c r="AL1582" s="26">
        <v>81.599999999999994</v>
      </c>
      <c r="AM1582" s="26">
        <v>5.2</v>
      </c>
      <c r="BA1582" s="36" t="s">
        <v>1054</v>
      </c>
      <c r="BB1582" s="37" t="s">
        <v>101</v>
      </c>
      <c r="BC1582" s="37" t="s">
        <v>101</v>
      </c>
      <c r="BD1582" s="37" t="s">
        <v>101</v>
      </c>
      <c r="BE1582" s="37" t="s">
        <v>101</v>
      </c>
      <c r="BF1582" s="37" t="s">
        <v>101</v>
      </c>
      <c r="BG1582" s="37" t="s">
        <v>101</v>
      </c>
      <c r="BH1582" s="37" t="s">
        <v>101</v>
      </c>
      <c r="BI1582" s="37" t="s">
        <v>101</v>
      </c>
      <c r="BJ1582" s="37" t="s">
        <v>101</v>
      </c>
      <c r="BK1582" s="37" t="s">
        <v>101</v>
      </c>
      <c r="BL1582" s="37" t="s">
        <v>101</v>
      </c>
      <c r="BM1582" s="37" t="s">
        <v>101</v>
      </c>
    </row>
    <row r="1583" spans="27:65" x14ac:dyDescent="0.3">
      <c r="AA1583" s="24" t="s">
        <v>911</v>
      </c>
      <c r="AB1583" s="25">
        <v>46000</v>
      </c>
      <c r="AC1583" s="25">
        <v>90700</v>
      </c>
      <c r="AD1583" s="26">
        <v>50.7</v>
      </c>
      <c r="AE1583" s="26">
        <v>6.8</v>
      </c>
      <c r="AF1583" s="25">
        <v>3000</v>
      </c>
      <c r="AG1583" s="25">
        <v>90700</v>
      </c>
      <c r="AH1583" s="26">
        <v>3.4</v>
      </c>
      <c r="AI1583" s="25" t="s">
        <v>100</v>
      </c>
      <c r="AJ1583" s="25">
        <v>77400</v>
      </c>
      <c r="AK1583" s="25">
        <v>90700</v>
      </c>
      <c r="AL1583" s="26">
        <v>85.3</v>
      </c>
      <c r="AM1583" s="26">
        <v>4.8</v>
      </c>
      <c r="BA1583" s="36" t="s">
        <v>691</v>
      </c>
      <c r="BB1583" s="37" t="s">
        <v>101</v>
      </c>
      <c r="BC1583" s="37" t="s">
        <v>101</v>
      </c>
      <c r="BD1583" s="37" t="s">
        <v>101</v>
      </c>
      <c r="BE1583" s="37" t="s">
        <v>101</v>
      </c>
      <c r="BF1583" s="37" t="s">
        <v>101</v>
      </c>
      <c r="BG1583" s="37" t="s">
        <v>101</v>
      </c>
      <c r="BH1583" s="37" t="s">
        <v>101</v>
      </c>
      <c r="BI1583" s="37" t="s">
        <v>101</v>
      </c>
      <c r="BJ1583" s="37" t="s">
        <v>101</v>
      </c>
      <c r="BK1583" s="37" t="s">
        <v>101</v>
      </c>
      <c r="BL1583" s="37" t="s">
        <v>101</v>
      </c>
      <c r="BM1583" s="37" t="s">
        <v>101</v>
      </c>
    </row>
    <row r="1584" spans="27:65" x14ac:dyDescent="0.3">
      <c r="AA1584" s="24" t="s">
        <v>912</v>
      </c>
      <c r="AB1584" s="25">
        <v>22600</v>
      </c>
      <c r="AC1584" s="25">
        <v>63300</v>
      </c>
      <c r="AD1584" s="26">
        <v>35.799999999999997</v>
      </c>
      <c r="AE1584" s="26">
        <v>7.9</v>
      </c>
      <c r="AF1584" s="25">
        <v>4900</v>
      </c>
      <c r="AG1584" s="25">
        <v>63300</v>
      </c>
      <c r="AH1584" s="26">
        <v>7.8</v>
      </c>
      <c r="AI1584" s="26">
        <v>4.4000000000000004</v>
      </c>
      <c r="AJ1584" s="25">
        <v>47100</v>
      </c>
      <c r="AK1584" s="25">
        <v>63300</v>
      </c>
      <c r="AL1584" s="26">
        <v>74.3</v>
      </c>
      <c r="AM1584" s="26">
        <v>7.2</v>
      </c>
      <c r="BA1584" s="36" t="s">
        <v>692</v>
      </c>
      <c r="BB1584" s="37" t="s">
        <v>101</v>
      </c>
      <c r="BC1584" s="37" t="s">
        <v>101</v>
      </c>
      <c r="BD1584" s="37" t="s">
        <v>101</v>
      </c>
      <c r="BE1584" s="37" t="s">
        <v>101</v>
      </c>
      <c r="BF1584" s="37" t="s">
        <v>101</v>
      </c>
      <c r="BG1584" s="37" t="s">
        <v>101</v>
      </c>
      <c r="BH1584" s="37" t="s">
        <v>101</v>
      </c>
      <c r="BI1584" s="37" t="s">
        <v>101</v>
      </c>
      <c r="BJ1584" s="37" t="s">
        <v>101</v>
      </c>
      <c r="BK1584" s="37" t="s">
        <v>101</v>
      </c>
      <c r="BL1584" s="37" t="s">
        <v>101</v>
      </c>
      <c r="BM1584" s="37" t="s">
        <v>101</v>
      </c>
    </row>
    <row r="1585" spans="27:65" x14ac:dyDescent="0.3">
      <c r="AA1585" s="24" t="s">
        <v>913</v>
      </c>
      <c r="AB1585" s="25">
        <v>36000</v>
      </c>
      <c r="AC1585" s="25">
        <v>82300</v>
      </c>
      <c r="AD1585" s="26">
        <v>43.8</v>
      </c>
      <c r="AE1585" s="26">
        <v>6.9</v>
      </c>
      <c r="AF1585" s="25">
        <v>6500</v>
      </c>
      <c r="AG1585" s="25">
        <v>82300</v>
      </c>
      <c r="AH1585" s="26">
        <v>7.9</v>
      </c>
      <c r="AI1585" s="26">
        <v>3.7</v>
      </c>
      <c r="AJ1585" s="25">
        <v>60100</v>
      </c>
      <c r="AK1585" s="25">
        <v>82300</v>
      </c>
      <c r="AL1585" s="26">
        <v>73</v>
      </c>
      <c r="AM1585" s="26">
        <v>6.2</v>
      </c>
      <c r="BA1585" s="36" t="s">
        <v>693</v>
      </c>
      <c r="BB1585" s="37" t="s">
        <v>101</v>
      </c>
      <c r="BC1585" s="37" t="s">
        <v>101</v>
      </c>
      <c r="BD1585" s="37" t="s">
        <v>101</v>
      </c>
      <c r="BE1585" s="37" t="s">
        <v>101</v>
      </c>
      <c r="BF1585" s="37" t="s">
        <v>101</v>
      </c>
      <c r="BG1585" s="37" t="s">
        <v>101</v>
      </c>
      <c r="BH1585" s="37" t="s">
        <v>101</v>
      </c>
      <c r="BI1585" s="37" t="s">
        <v>101</v>
      </c>
      <c r="BJ1585" s="37" t="s">
        <v>101</v>
      </c>
      <c r="BK1585" s="37" t="s">
        <v>101</v>
      </c>
      <c r="BL1585" s="37" t="s">
        <v>101</v>
      </c>
      <c r="BM1585" s="37" t="s">
        <v>101</v>
      </c>
    </row>
    <row r="1586" spans="27:65" x14ac:dyDescent="0.3">
      <c r="AA1586" s="24" t="s">
        <v>914</v>
      </c>
      <c r="AB1586" s="25">
        <v>50400</v>
      </c>
      <c r="AC1586" s="25">
        <v>89000</v>
      </c>
      <c r="AD1586" s="26">
        <v>56.6</v>
      </c>
      <c r="AE1586" s="26">
        <v>7.1</v>
      </c>
      <c r="AF1586" s="25">
        <v>2400</v>
      </c>
      <c r="AG1586" s="25">
        <v>89000</v>
      </c>
      <c r="AH1586" s="26">
        <v>2.7</v>
      </c>
      <c r="AI1586" s="25" t="s">
        <v>100</v>
      </c>
      <c r="AJ1586" s="25">
        <v>77200</v>
      </c>
      <c r="AK1586" s="25">
        <v>89000</v>
      </c>
      <c r="AL1586" s="26">
        <v>86.8</v>
      </c>
      <c r="AM1586" s="26">
        <v>4.9000000000000004</v>
      </c>
      <c r="BA1586" s="36" t="s">
        <v>694</v>
      </c>
      <c r="BB1586" s="37" t="s">
        <v>101</v>
      </c>
      <c r="BC1586" s="37" t="s">
        <v>101</v>
      </c>
      <c r="BD1586" s="37" t="s">
        <v>101</v>
      </c>
      <c r="BE1586" s="37" t="s">
        <v>101</v>
      </c>
      <c r="BF1586" s="37" t="s">
        <v>101</v>
      </c>
      <c r="BG1586" s="37" t="s">
        <v>101</v>
      </c>
      <c r="BH1586" s="37" t="s">
        <v>101</v>
      </c>
      <c r="BI1586" s="37" t="s">
        <v>101</v>
      </c>
      <c r="BJ1586" s="37" t="s">
        <v>101</v>
      </c>
      <c r="BK1586" s="37" t="s">
        <v>101</v>
      </c>
      <c r="BL1586" s="37" t="s">
        <v>101</v>
      </c>
      <c r="BM1586" s="37" t="s">
        <v>101</v>
      </c>
    </row>
    <row r="1587" spans="27:65" x14ac:dyDescent="0.3">
      <c r="AA1587" s="24" t="s">
        <v>915</v>
      </c>
      <c r="AB1587" s="25">
        <v>19300</v>
      </c>
      <c r="AC1587" s="25">
        <v>57800</v>
      </c>
      <c r="AD1587" s="26">
        <v>33.299999999999997</v>
      </c>
      <c r="AE1587" s="26">
        <v>8.8000000000000007</v>
      </c>
      <c r="AF1587" s="25">
        <v>2400</v>
      </c>
      <c r="AG1587" s="25">
        <v>57800</v>
      </c>
      <c r="AH1587" s="26">
        <v>4.0999999999999996</v>
      </c>
      <c r="AI1587" s="25" t="s">
        <v>100</v>
      </c>
      <c r="AJ1587" s="25">
        <v>45100</v>
      </c>
      <c r="AK1587" s="25">
        <v>57800</v>
      </c>
      <c r="AL1587" s="26">
        <v>78</v>
      </c>
      <c r="AM1587" s="26">
        <v>7.8</v>
      </c>
      <c r="BA1587" s="36" t="s">
        <v>695</v>
      </c>
      <c r="BB1587" s="37" t="s">
        <v>101</v>
      </c>
      <c r="BC1587" s="37" t="s">
        <v>101</v>
      </c>
      <c r="BD1587" s="37" t="s">
        <v>101</v>
      </c>
      <c r="BE1587" s="37" t="s">
        <v>101</v>
      </c>
      <c r="BF1587" s="37" t="s">
        <v>101</v>
      </c>
      <c r="BG1587" s="37" t="s">
        <v>101</v>
      </c>
      <c r="BH1587" s="37" t="s">
        <v>101</v>
      </c>
      <c r="BI1587" s="37" t="s">
        <v>101</v>
      </c>
      <c r="BJ1587" s="37" t="s">
        <v>101</v>
      </c>
      <c r="BK1587" s="37" t="s">
        <v>101</v>
      </c>
      <c r="BL1587" s="37" t="s">
        <v>101</v>
      </c>
      <c r="BM1587" s="37" t="s">
        <v>101</v>
      </c>
    </row>
    <row r="1588" spans="27:65" x14ac:dyDescent="0.3">
      <c r="AA1588" s="24" t="s">
        <v>916</v>
      </c>
      <c r="AB1588" s="25">
        <v>28500</v>
      </c>
      <c r="AC1588" s="25">
        <v>55400</v>
      </c>
      <c r="AD1588" s="26">
        <v>51.5</v>
      </c>
      <c r="AE1588" s="26">
        <v>11</v>
      </c>
      <c r="AF1588" s="25">
        <v>2800</v>
      </c>
      <c r="AG1588" s="25">
        <v>55400</v>
      </c>
      <c r="AH1588" s="26">
        <v>5.0999999999999996</v>
      </c>
      <c r="AI1588" s="25" t="s">
        <v>100</v>
      </c>
      <c r="AJ1588" s="25">
        <v>45000</v>
      </c>
      <c r="AK1588" s="25">
        <v>55400</v>
      </c>
      <c r="AL1588" s="26">
        <v>81.3</v>
      </c>
      <c r="AM1588" s="26">
        <v>8.6</v>
      </c>
      <c r="BA1588" s="36" t="s">
        <v>696</v>
      </c>
      <c r="BB1588" s="37" t="s">
        <v>101</v>
      </c>
      <c r="BC1588" s="37" t="s">
        <v>101</v>
      </c>
      <c r="BD1588" s="37" t="s">
        <v>101</v>
      </c>
      <c r="BE1588" s="37" t="s">
        <v>101</v>
      </c>
      <c r="BF1588" s="37" t="s">
        <v>101</v>
      </c>
      <c r="BG1588" s="37" t="s">
        <v>101</v>
      </c>
      <c r="BH1588" s="37" t="s">
        <v>101</v>
      </c>
      <c r="BI1588" s="37" t="s">
        <v>101</v>
      </c>
      <c r="BJ1588" s="37" t="s">
        <v>101</v>
      </c>
      <c r="BK1588" s="37" t="s">
        <v>101</v>
      </c>
      <c r="BL1588" s="37" t="s">
        <v>101</v>
      </c>
      <c r="BM1588" s="37" t="s">
        <v>101</v>
      </c>
    </row>
    <row r="1589" spans="27:65" x14ac:dyDescent="0.3">
      <c r="AA1589" s="24" t="s">
        <v>917</v>
      </c>
      <c r="AB1589" s="25">
        <v>26600</v>
      </c>
      <c r="AC1589" s="25">
        <v>63000</v>
      </c>
      <c r="AD1589" s="26">
        <v>42.1</v>
      </c>
      <c r="AE1589" s="26">
        <v>9.5</v>
      </c>
      <c r="AF1589" s="25">
        <v>6100</v>
      </c>
      <c r="AG1589" s="25">
        <v>63000</v>
      </c>
      <c r="AH1589" s="26">
        <v>9.6</v>
      </c>
      <c r="AI1589" s="26">
        <v>5.7</v>
      </c>
      <c r="AJ1589" s="25">
        <v>49800</v>
      </c>
      <c r="AK1589" s="25">
        <v>63000</v>
      </c>
      <c r="AL1589" s="26">
        <v>79.099999999999994</v>
      </c>
      <c r="AM1589" s="26">
        <v>7.8</v>
      </c>
      <c r="BA1589" s="36" t="s">
        <v>697</v>
      </c>
      <c r="BB1589" s="37" t="s">
        <v>101</v>
      </c>
      <c r="BC1589" s="37" t="s">
        <v>101</v>
      </c>
      <c r="BD1589" s="37" t="s">
        <v>101</v>
      </c>
      <c r="BE1589" s="37" t="s">
        <v>101</v>
      </c>
      <c r="BF1589" s="37" t="s">
        <v>101</v>
      </c>
      <c r="BG1589" s="37" t="s">
        <v>101</v>
      </c>
      <c r="BH1589" s="37" t="s">
        <v>101</v>
      </c>
      <c r="BI1589" s="37" t="s">
        <v>101</v>
      </c>
      <c r="BJ1589" s="37" t="s">
        <v>101</v>
      </c>
      <c r="BK1589" s="37" t="s">
        <v>101</v>
      </c>
      <c r="BL1589" s="37" t="s">
        <v>101</v>
      </c>
      <c r="BM1589" s="37" t="s">
        <v>101</v>
      </c>
    </row>
    <row r="1590" spans="27:65" x14ac:dyDescent="0.3">
      <c r="AA1590" s="24" t="s">
        <v>918</v>
      </c>
      <c r="AB1590" s="25">
        <v>33800</v>
      </c>
      <c r="AC1590" s="25">
        <v>80600</v>
      </c>
      <c r="AD1590" s="26">
        <v>42</v>
      </c>
      <c r="AE1590" s="26">
        <v>7.1</v>
      </c>
      <c r="AF1590" s="25">
        <v>6800</v>
      </c>
      <c r="AG1590" s="25">
        <v>80600</v>
      </c>
      <c r="AH1590" s="26">
        <v>8.4</v>
      </c>
      <c r="AI1590" s="26">
        <v>4</v>
      </c>
      <c r="AJ1590" s="25">
        <v>60800</v>
      </c>
      <c r="AK1590" s="25">
        <v>80600</v>
      </c>
      <c r="AL1590" s="26">
        <v>75.400000000000006</v>
      </c>
      <c r="AM1590" s="26">
        <v>6.2</v>
      </c>
      <c r="BA1590" s="36" t="s">
        <v>698</v>
      </c>
      <c r="BB1590" s="37" t="s">
        <v>101</v>
      </c>
      <c r="BC1590" s="37" t="s">
        <v>101</v>
      </c>
      <c r="BD1590" s="37" t="s">
        <v>101</v>
      </c>
      <c r="BE1590" s="37" t="s">
        <v>101</v>
      </c>
      <c r="BF1590" s="37" t="s">
        <v>101</v>
      </c>
      <c r="BG1590" s="37" t="s">
        <v>101</v>
      </c>
      <c r="BH1590" s="37" t="s">
        <v>101</v>
      </c>
      <c r="BI1590" s="37" t="s">
        <v>101</v>
      </c>
      <c r="BJ1590" s="37" t="s">
        <v>101</v>
      </c>
      <c r="BK1590" s="37" t="s">
        <v>101</v>
      </c>
      <c r="BL1590" s="37" t="s">
        <v>101</v>
      </c>
      <c r="BM1590" s="37" t="s">
        <v>101</v>
      </c>
    </row>
    <row r="1591" spans="27:65" x14ac:dyDescent="0.3">
      <c r="AA1591" s="24" t="s">
        <v>919</v>
      </c>
      <c r="AB1591" s="25">
        <v>18400</v>
      </c>
      <c r="AC1591" s="25">
        <v>77500</v>
      </c>
      <c r="AD1591" s="26">
        <v>23.8</v>
      </c>
      <c r="AE1591" s="26">
        <v>7</v>
      </c>
      <c r="AF1591" s="25">
        <v>7200</v>
      </c>
      <c r="AG1591" s="25">
        <v>77500</v>
      </c>
      <c r="AH1591" s="26">
        <v>9.3000000000000007</v>
      </c>
      <c r="AI1591" s="26">
        <v>4.8</v>
      </c>
      <c r="AJ1591" s="25">
        <v>52900</v>
      </c>
      <c r="AK1591" s="25">
        <v>77500</v>
      </c>
      <c r="AL1591" s="26">
        <v>68.2</v>
      </c>
      <c r="AM1591" s="26">
        <v>7.7</v>
      </c>
      <c r="BA1591" s="36" t="s">
        <v>699</v>
      </c>
      <c r="BB1591" s="37" t="s">
        <v>101</v>
      </c>
      <c r="BC1591" s="37" t="s">
        <v>101</v>
      </c>
      <c r="BD1591" s="37" t="s">
        <v>101</v>
      </c>
      <c r="BE1591" s="37" t="s">
        <v>101</v>
      </c>
      <c r="BF1591" s="37" t="s">
        <v>101</v>
      </c>
      <c r="BG1591" s="37" t="s">
        <v>101</v>
      </c>
      <c r="BH1591" s="37" t="s">
        <v>101</v>
      </c>
      <c r="BI1591" s="37" t="s">
        <v>101</v>
      </c>
      <c r="BJ1591" s="37" t="s">
        <v>101</v>
      </c>
      <c r="BK1591" s="37" t="s">
        <v>101</v>
      </c>
      <c r="BL1591" s="37" t="s">
        <v>101</v>
      </c>
      <c r="BM1591" s="37" t="s">
        <v>101</v>
      </c>
    </row>
    <row r="1592" spans="27:65" x14ac:dyDescent="0.3">
      <c r="AA1592" s="24" t="s">
        <v>920</v>
      </c>
      <c r="AB1592" s="25">
        <v>22400</v>
      </c>
      <c r="AC1592" s="25">
        <v>73400</v>
      </c>
      <c r="AD1592" s="26">
        <v>30.5</v>
      </c>
      <c r="AE1592" s="26">
        <v>6.9</v>
      </c>
      <c r="AF1592" s="25">
        <v>3100</v>
      </c>
      <c r="AG1592" s="25">
        <v>73400</v>
      </c>
      <c r="AH1592" s="26">
        <v>4.3</v>
      </c>
      <c r="AI1592" s="25" t="s">
        <v>100</v>
      </c>
      <c r="AJ1592" s="25">
        <v>56400</v>
      </c>
      <c r="AK1592" s="25">
        <v>73400</v>
      </c>
      <c r="AL1592" s="26">
        <v>76.900000000000006</v>
      </c>
      <c r="AM1592" s="26">
        <v>6.3</v>
      </c>
      <c r="BA1592" s="36" t="s">
        <v>700</v>
      </c>
      <c r="BB1592" s="37" t="s">
        <v>101</v>
      </c>
      <c r="BC1592" s="37" t="s">
        <v>101</v>
      </c>
      <c r="BD1592" s="37" t="s">
        <v>101</v>
      </c>
      <c r="BE1592" s="37" t="s">
        <v>101</v>
      </c>
      <c r="BF1592" s="37" t="s">
        <v>101</v>
      </c>
      <c r="BG1592" s="37" t="s">
        <v>101</v>
      </c>
      <c r="BH1592" s="37" t="s">
        <v>101</v>
      </c>
      <c r="BI1592" s="37" t="s">
        <v>101</v>
      </c>
      <c r="BJ1592" s="37" t="s">
        <v>101</v>
      </c>
      <c r="BK1592" s="37" t="s">
        <v>101</v>
      </c>
      <c r="BL1592" s="37" t="s">
        <v>101</v>
      </c>
      <c r="BM1592" s="37" t="s">
        <v>101</v>
      </c>
    </row>
    <row r="1593" spans="27:65" x14ac:dyDescent="0.3">
      <c r="AA1593" s="24" t="s">
        <v>921</v>
      </c>
      <c r="AB1593" s="25">
        <v>10600</v>
      </c>
      <c r="AC1593" s="25">
        <v>57100</v>
      </c>
      <c r="AD1593" s="26">
        <v>18.5</v>
      </c>
      <c r="AE1593" s="26">
        <v>7.2</v>
      </c>
      <c r="AF1593" s="25">
        <v>12400</v>
      </c>
      <c r="AG1593" s="25">
        <v>57100</v>
      </c>
      <c r="AH1593" s="26">
        <v>21.7</v>
      </c>
      <c r="AI1593" s="26">
        <v>7.6</v>
      </c>
      <c r="AJ1593" s="25">
        <v>32500</v>
      </c>
      <c r="AK1593" s="25">
        <v>57100</v>
      </c>
      <c r="AL1593" s="26">
        <v>56.8</v>
      </c>
      <c r="AM1593" s="26">
        <v>9.1999999999999993</v>
      </c>
      <c r="BA1593" s="36" t="s">
        <v>701</v>
      </c>
      <c r="BB1593" s="37" t="s">
        <v>101</v>
      </c>
      <c r="BC1593" s="37" t="s">
        <v>101</v>
      </c>
      <c r="BD1593" s="37" t="s">
        <v>101</v>
      </c>
      <c r="BE1593" s="37" t="s">
        <v>101</v>
      </c>
      <c r="BF1593" s="37" t="s">
        <v>101</v>
      </c>
      <c r="BG1593" s="37" t="s">
        <v>101</v>
      </c>
      <c r="BH1593" s="37" t="s">
        <v>101</v>
      </c>
      <c r="BI1593" s="37" t="s">
        <v>101</v>
      </c>
      <c r="BJ1593" s="37" t="s">
        <v>101</v>
      </c>
      <c r="BK1593" s="37" t="s">
        <v>101</v>
      </c>
      <c r="BL1593" s="37" t="s">
        <v>101</v>
      </c>
      <c r="BM1593" s="37" t="s">
        <v>101</v>
      </c>
    </row>
    <row r="1594" spans="27:65" x14ac:dyDescent="0.3">
      <c r="AA1594" s="24" t="s">
        <v>1030</v>
      </c>
      <c r="AB1594" s="25">
        <v>23800</v>
      </c>
      <c r="AC1594" s="25">
        <v>85700</v>
      </c>
      <c r="AD1594" s="26">
        <v>27.7</v>
      </c>
      <c r="AE1594" s="26">
        <v>7</v>
      </c>
      <c r="AF1594" s="25">
        <v>5200</v>
      </c>
      <c r="AG1594" s="25">
        <v>85700</v>
      </c>
      <c r="AH1594" s="26">
        <v>6.1</v>
      </c>
      <c r="AI1594" s="26">
        <v>3.7</v>
      </c>
      <c r="AJ1594" s="25">
        <v>61500</v>
      </c>
      <c r="AK1594" s="25">
        <v>85700</v>
      </c>
      <c r="AL1594" s="26">
        <v>71.8</v>
      </c>
      <c r="AM1594" s="26">
        <v>7</v>
      </c>
      <c r="BA1594" s="36" t="s">
        <v>702</v>
      </c>
      <c r="BB1594" s="37" t="s">
        <v>101</v>
      </c>
      <c r="BC1594" s="37" t="s">
        <v>101</v>
      </c>
      <c r="BD1594" s="37" t="s">
        <v>101</v>
      </c>
      <c r="BE1594" s="37" t="s">
        <v>101</v>
      </c>
      <c r="BF1594" s="37" t="s">
        <v>101</v>
      </c>
      <c r="BG1594" s="37" t="s">
        <v>101</v>
      </c>
      <c r="BH1594" s="37" t="s">
        <v>101</v>
      </c>
      <c r="BI1594" s="37" t="s">
        <v>101</v>
      </c>
      <c r="BJ1594" s="37" t="s">
        <v>101</v>
      </c>
      <c r="BK1594" s="37" t="s">
        <v>101</v>
      </c>
      <c r="BL1594" s="37" t="s">
        <v>101</v>
      </c>
      <c r="BM1594" s="37" t="s">
        <v>101</v>
      </c>
    </row>
    <row r="1595" spans="27:65" x14ac:dyDescent="0.3">
      <c r="AA1595" s="24" t="s">
        <v>922</v>
      </c>
      <c r="AB1595" s="25">
        <v>11000</v>
      </c>
      <c r="AC1595" s="25">
        <v>53500</v>
      </c>
      <c r="AD1595" s="26">
        <v>20.6</v>
      </c>
      <c r="AE1595" s="26">
        <v>8.1</v>
      </c>
      <c r="AF1595" s="25">
        <v>6200</v>
      </c>
      <c r="AG1595" s="25">
        <v>53500</v>
      </c>
      <c r="AH1595" s="26">
        <v>11.6</v>
      </c>
      <c r="AI1595" s="26">
        <v>6.4</v>
      </c>
      <c r="AJ1595" s="25">
        <v>35600</v>
      </c>
      <c r="AK1595" s="25">
        <v>53500</v>
      </c>
      <c r="AL1595" s="26">
        <v>66.599999999999994</v>
      </c>
      <c r="AM1595" s="26">
        <v>9.4</v>
      </c>
      <c r="BA1595" s="36" t="s">
        <v>703</v>
      </c>
      <c r="BB1595" s="37" t="s">
        <v>101</v>
      </c>
      <c r="BC1595" s="37" t="s">
        <v>101</v>
      </c>
      <c r="BD1595" s="37" t="s">
        <v>101</v>
      </c>
      <c r="BE1595" s="37" t="s">
        <v>101</v>
      </c>
      <c r="BF1595" s="37" t="s">
        <v>101</v>
      </c>
      <c r="BG1595" s="37" t="s">
        <v>101</v>
      </c>
      <c r="BH1595" s="37" t="s">
        <v>101</v>
      </c>
      <c r="BI1595" s="37" t="s">
        <v>101</v>
      </c>
      <c r="BJ1595" s="37" t="s">
        <v>101</v>
      </c>
      <c r="BK1595" s="37" t="s">
        <v>101</v>
      </c>
      <c r="BL1595" s="37" t="s">
        <v>101</v>
      </c>
      <c r="BM1595" s="37" t="s">
        <v>101</v>
      </c>
    </row>
    <row r="1596" spans="27:65" x14ac:dyDescent="0.3">
      <c r="AA1596" s="24" t="s">
        <v>923</v>
      </c>
      <c r="AB1596" s="25">
        <v>35400</v>
      </c>
      <c r="AC1596" s="25">
        <v>96100</v>
      </c>
      <c r="AD1596" s="26">
        <v>36.799999999999997</v>
      </c>
      <c r="AE1596" s="26">
        <v>6.9</v>
      </c>
      <c r="AF1596" s="25">
        <v>6800</v>
      </c>
      <c r="AG1596" s="25">
        <v>96100</v>
      </c>
      <c r="AH1596" s="26">
        <v>7</v>
      </c>
      <c r="AI1596" s="26">
        <v>3.7</v>
      </c>
      <c r="AJ1596" s="25">
        <v>69100</v>
      </c>
      <c r="AK1596" s="25">
        <v>96100</v>
      </c>
      <c r="AL1596" s="26">
        <v>71.900000000000006</v>
      </c>
      <c r="AM1596" s="26">
        <v>6.5</v>
      </c>
      <c r="BA1596" s="36" t="s">
        <v>704</v>
      </c>
      <c r="BB1596" s="37" t="s">
        <v>101</v>
      </c>
      <c r="BC1596" s="37" t="s">
        <v>101</v>
      </c>
      <c r="BD1596" s="37" t="s">
        <v>101</v>
      </c>
      <c r="BE1596" s="37" t="s">
        <v>101</v>
      </c>
      <c r="BF1596" s="37" t="s">
        <v>101</v>
      </c>
      <c r="BG1596" s="37" t="s">
        <v>101</v>
      </c>
      <c r="BH1596" s="37" t="s">
        <v>101</v>
      </c>
      <c r="BI1596" s="37" t="s">
        <v>101</v>
      </c>
      <c r="BJ1596" s="37" t="s">
        <v>101</v>
      </c>
      <c r="BK1596" s="37" t="s">
        <v>101</v>
      </c>
      <c r="BL1596" s="37" t="s">
        <v>101</v>
      </c>
      <c r="BM1596" s="37" t="s">
        <v>101</v>
      </c>
    </row>
    <row r="1597" spans="27:65" x14ac:dyDescent="0.3">
      <c r="AA1597" s="24" t="s">
        <v>924</v>
      </c>
      <c r="AB1597" s="25">
        <v>34200</v>
      </c>
      <c r="AC1597" s="25">
        <v>78400</v>
      </c>
      <c r="AD1597" s="26">
        <v>43.7</v>
      </c>
      <c r="AE1597" s="26">
        <v>7</v>
      </c>
      <c r="AF1597" s="25">
        <v>4100</v>
      </c>
      <c r="AG1597" s="25">
        <v>78400</v>
      </c>
      <c r="AH1597" s="26">
        <v>5.2</v>
      </c>
      <c r="AI1597" s="26">
        <v>3.2</v>
      </c>
      <c r="AJ1597" s="25">
        <v>60800</v>
      </c>
      <c r="AK1597" s="25">
        <v>78400</v>
      </c>
      <c r="AL1597" s="26">
        <v>77.599999999999994</v>
      </c>
      <c r="AM1597" s="26">
        <v>5.9</v>
      </c>
      <c r="BA1597" s="36" t="s">
        <v>705</v>
      </c>
      <c r="BB1597" s="37" t="s">
        <v>101</v>
      </c>
      <c r="BC1597" s="37" t="s">
        <v>101</v>
      </c>
      <c r="BD1597" s="37" t="s">
        <v>101</v>
      </c>
      <c r="BE1597" s="37" t="s">
        <v>101</v>
      </c>
      <c r="BF1597" s="37" t="s">
        <v>101</v>
      </c>
      <c r="BG1597" s="37" t="s">
        <v>101</v>
      </c>
      <c r="BH1597" s="37" t="s">
        <v>101</v>
      </c>
      <c r="BI1597" s="37" t="s">
        <v>101</v>
      </c>
      <c r="BJ1597" s="37" t="s">
        <v>101</v>
      </c>
      <c r="BK1597" s="37" t="s">
        <v>101</v>
      </c>
      <c r="BL1597" s="37" t="s">
        <v>101</v>
      </c>
      <c r="BM1597" s="37" t="s">
        <v>101</v>
      </c>
    </row>
    <row r="1598" spans="27:65" x14ac:dyDescent="0.3">
      <c r="AA1598" s="24" t="s">
        <v>925</v>
      </c>
      <c r="AB1598" s="25">
        <v>19900</v>
      </c>
      <c r="AC1598" s="25">
        <v>48800</v>
      </c>
      <c r="AD1598" s="26">
        <v>40.700000000000003</v>
      </c>
      <c r="AE1598" s="26">
        <v>8.4</v>
      </c>
      <c r="AF1598" s="25">
        <v>2400</v>
      </c>
      <c r="AG1598" s="25">
        <v>48800</v>
      </c>
      <c r="AH1598" s="26">
        <v>4.9000000000000004</v>
      </c>
      <c r="AI1598" s="25" t="s">
        <v>100</v>
      </c>
      <c r="AJ1598" s="25">
        <v>37500</v>
      </c>
      <c r="AK1598" s="25">
        <v>48800</v>
      </c>
      <c r="AL1598" s="26">
        <v>76.8</v>
      </c>
      <c r="AM1598" s="26">
        <v>7.3</v>
      </c>
      <c r="BA1598" s="36" t="s">
        <v>706</v>
      </c>
      <c r="BB1598" s="37" t="s">
        <v>101</v>
      </c>
      <c r="BC1598" s="37" t="s">
        <v>101</v>
      </c>
      <c r="BD1598" s="37" t="s">
        <v>101</v>
      </c>
      <c r="BE1598" s="37" t="s">
        <v>101</v>
      </c>
      <c r="BF1598" s="37" t="s">
        <v>101</v>
      </c>
      <c r="BG1598" s="37" t="s">
        <v>101</v>
      </c>
      <c r="BH1598" s="37" t="s">
        <v>101</v>
      </c>
      <c r="BI1598" s="37" t="s">
        <v>101</v>
      </c>
      <c r="BJ1598" s="37" t="s">
        <v>101</v>
      </c>
      <c r="BK1598" s="37" t="s">
        <v>101</v>
      </c>
      <c r="BL1598" s="37" t="s">
        <v>101</v>
      </c>
      <c r="BM1598" s="37" t="s">
        <v>101</v>
      </c>
    </row>
    <row r="1599" spans="27:65" x14ac:dyDescent="0.3">
      <c r="AA1599" s="24" t="s">
        <v>926</v>
      </c>
      <c r="AB1599" s="25">
        <v>13100</v>
      </c>
      <c r="AC1599" s="25">
        <v>38400</v>
      </c>
      <c r="AD1599" s="26">
        <v>34.1</v>
      </c>
      <c r="AE1599" s="26">
        <v>10.1</v>
      </c>
      <c r="AF1599" s="25">
        <v>4000</v>
      </c>
      <c r="AG1599" s="25">
        <v>38400</v>
      </c>
      <c r="AH1599" s="26">
        <v>10.4</v>
      </c>
      <c r="AI1599" s="25" t="s">
        <v>100</v>
      </c>
      <c r="AJ1599" s="25">
        <v>29200</v>
      </c>
      <c r="AK1599" s="25">
        <v>38400</v>
      </c>
      <c r="AL1599" s="26">
        <v>76.2</v>
      </c>
      <c r="AM1599" s="26">
        <v>9.1</v>
      </c>
      <c r="BA1599" s="36" t="s">
        <v>707</v>
      </c>
      <c r="BB1599" s="37" t="s">
        <v>101</v>
      </c>
      <c r="BC1599" s="37" t="s">
        <v>101</v>
      </c>
      <c r="BD1599" s="37" t="s">
        <v>101</v>
      </c>
      <c r="BE1599" s="37" t="s">
        <v>101</v>
      </c>
      <c r="BF1599" s="37" t="s">
        <v>101</v>
      </c>
      <c r="BG1599" s="37" t="s">
        <v>101</v>
      </c>
      <c r="BH1599" s="37" t="s">
        <v>101</v>
      </c>
      <c r="BI1599" s="37" t="s">
        <v>101</v>
      </c>
      <c r="BJ1599" s="37" t="s">
        <v>101</v>
      </c>
      <c r="BK1599" s="37" t="s">
        <v>101</v>
      </c>
      <c r="BL1599" s="37" t="s">
        <v>101</v>
      </c>
      <c r="BM1599" s="37" t="s">
        <v>101</v>
      </c>
    </row>
    <row r="1600" spans="27:65" x14ac:dyDescent="0.3">
      <c r="AA1600" s="24" t="s">
        <v>927</v>
      </c>
      <c r="AB1600" s="25">
        <v>21000</v>
      </c>
      <c r="AC1600" s="25">
        <v>86600</v>
      </c>
      <c r="AD1600" s="26">
        <v>24.3</v>
      </c>
      <c r="AE1600" s="26">
        <v>5.0999999999999996</v>
      </c>
      <c r="AF1600" s="25">
        <v>8700</v>
      </c>
      <c r="AG1600" s="25">
        <v>86600</v>
      </c>
      <c r="AH1600" s="26">
        <v>10</v>
      </c>
      <c r="AI1600" s="26">
        <v>3.5</v>
      </c>
      <c r="AJ1600" s="25">
        <v>58100</v>
      </c>
      <c r="AK1600" s="25">
        <v>86600</v>
      </c>
      <c r="AL1600" s="26">
        <v>67.099999999999994</v>
      </c>
      <c r="AM1600" s="26">
        <v>5.6</v>
      </c>
      <c r="BA1600" s="36" t="s">
        <v>708</v>
      </c>
      <c r="BB1600" s="37" t="s">
        <v>101</v>
      </c>
      <c r="BC1600" s="37" t="s">
        <v>101</v>
      </c>
      <c r="BD1600" s="37" t="s">
        <v>101</v>
      </c>
      <c r="BE1600" s="37" t="s">
        <v>101</v>
      </c>
      <c r="BF1600" s="37" t="s">
        <v>101</v>
      </c>
      <c r="BG1600" s="37" t="s">
        <v>101</v>
      </c>
      <c r="BH1600" s="37" t="s">
        <v>101</v>
      </c>
      <c r="BI1600" s="37" t="s">
        <v>101</v>
      </c>
      <c r="BJ1600" s="37" t="s">
        <v>101</v>
      </c>
      <c r="BK1600" s="37" t="s">
        <v>101</v>
      </c>
      <c r="BL1600" s="37" t="s">
        <v>101</v>
      </c>
      <c r="BM1600" s="37" t="s">
        <v>101</v>
      </c>
    </row>
    <row r="1601" spans="27:65" x14ac:dyDescent="0.3">
      <c r="AA1601" s="24" t="s">
        <v>928</v>
      </c>
      <c r="AB1601" s="25">
        <v>17300</v>
      </c>
      <c r="AC1601" s="25">
        <v>57700</v>
      </c>
      <c r="AD1601" s="26">
        <v>30.1</v>
      </c>
      <c r="AE1601" s="26">
        <v>7.2</v>
      </c>
      <c r="AF1601" s="25">
        <v>2800</v>
      </c>
      <c r="AG1601" s="25">
        <v>57700</v>
      </c>
      <c r="AH1601" s="26">
        <v>4.8</v>
      </c>
      <c r="AI1601" s="25" t="s">
        <v>100</v>
      </c>
      <c r="AJ1601" s="25">
        <v>45600</v>
      </c>
      <c r="AK1601" s="25">
        <v>57700</v>
      </c>
      <c r="AL1601" s="26">
        <v>79.099999999999994</v>
      </c>
      <c r="AM1601" s="26">
        <v>6.4</v>
      </c>
      <c r="BA1601" s="36" t="s">
        <v>709</v>
      </c>
      <c r="BB1601" s="37" t="s">
        <v>101</v>
      </c>
      <c r="BC1601" s="37" t="s">
        <v>101</v>
      </c>
      <c r="BD1601" s="37" t="s">
        <v>101</v>
      </c>
      <c r="BE1601" s="37" t="s">
        <v>101</v>
      </c>
      <c r="BF1601" s="37" t="s">
        <v>101</v>
      </c>
      <c r="BG1601" s="37" t="s">
        <v>101</v>
      </c>
      <c r="BH1601" s="37" t="s">
        <v>101</v>
      </c>
      <c r="BI1601" s="37" t="s">
        <v>101</v>
      </c>
      <c r="BJ1601" s="37" t="s">
        <v>101</v>
      </c>
      <c r="BK1601" s="37" t="s">
        <v>101</v>
      </c>
      <c r="BL1601" s="37" t="s">
        <v>101</v>
      </c>
      <c r="BM1601" s="37" t="s">
        <v>101</v>
      </c>
    </row>
    <row r="1602" spans="27:65" x14ac:dyDescent="0.3">
      <c r="AA1602" s="24" t="s">
        <v>929</v>
      </c>
      <c r="AB1602" s="25">
        <v>25500</v>
      </c>
      <c r="AC1602" s="25">
        <v>64900</v>
      </c>
      <c r="AD1602" s="26">
        <v>39.299999999999997</v>
      </c>
      <c r="AE1602" s="26">
        <v>7.4</v>
      </c>
      <c r="AF1602" s="25">
        <v>4600</v>
      </c>
      <c r="AG1602" s="25">
        <v>64900</v>
      </c>
      <c r="AH1602" s="26">
        <v>7.2</v>
      </c>
      <c r="AI1602" s="26">
        <v>3.9</v>
      </c>
      <c r="AJ1602" s="25">
        <v>50800</v>
      </c>
      <c r="AK1602" s="25">
        <v>64900</v>
      </c>
      <c r="AL1602" s="26">
        <v>78.3</v>
      </c>
      <c r="AM1602" s="26">
        <v>6.3</v>
      </c>
      <c r="BA1602" s="36" t="s">
        <v>710</v>
      </c>
      <c r="BB1602" s="37" t="s">
        <v>101</v>
      </c>
      <c r="BC1602" s="37" t="s">
        <v>101</v>
      </c>
      <c r="BD1602" s="37" t="s">
        <v>101</v>
      </c>
      <c r="BE1602" s="37" t="s">
        <v>101</v>
      </c>
      <c r="BF1602" s="37" t="s">
        <v>101</v>
      </c>
      <c r="BG1602" s="37" t="s">
        <v>101</v>
      </c>
      <c r="BH1602" s="37" t="s">
        <v>101</v>
      </c>
      <c r="BI1602" s="37" t="s">
        <v>101</v>
      </c>
      <c r="BJ1602" s="37" t="s">
        <v>101</v>
      </c>
      <c r="BK1602" s="37" t="s">
        <v>101</v>
      </c>
      <c r="BL1602" s="37" t="s">
        <v>101</v>
      </c>
      <c r="BM1602" s="37" t="s">
        <v>101</v>
      </c>
    </row>
    <row r="1603" spans="27:65" x14ac:dyDescent="0.3">
      <c r="AA1603" s="24" t="s">
        <v>930</v>
      </c>
      <c r="AB1603" s="25">
        <v>26200</v>
      </c>
      <c r="AC1603" s="25">
        <v>70100</v>
      </c>
      <c r="AD1603" s="26">
        <v>37.4</v>
      </c>
      <c r="AE1603" s="26">
        <v>6.3</v>
      </c>
      <c r="AF1603" s="25">
        <v>3200</v>
      </c>
      <c r="AG1603" s="25">
        <v>70100</v>
      </c>
      <c r="AH1603" s="26">
        <v>4.5999999999999996</v>
      </c>
      <c r="AI1603" s="26">
        <v>2.7</v>
      </c>
      <c r="AJ1603" s="25">
        <v>55200</v>
      </c>
      <c r="AK1603" s="25">
        <v>70100</v>
      </c>
      <c r="AL1603" s="26">
        <v>78.8</v>
      </c>
      <c r="AM1603" s="26">
        <v>5.3</v>
      </c>
      <c r="BA1603" s="36" t="s">
        <v>711</v>
      </c>
      <c r="BB1603" s="37" t="s">
        <v>101</v>
      </c>
      <c r="BC1603" s="37" t="s">
        <v>101</v>
      </c>
      <c r="BD1603" s="37" t="s">
        <v>101</v>
      </c>
      <c r="BE1603" s="37" t="s">
        <v>101</v>
      </c>
      <c r="BF1603" s="37" t="s">
        <v>101</v>
      </c>
      <c r="BG1603" s="37" t="s">
        <v>101</v>
      </c>
      <c r="BH1603" s="37" t="s">
        <v>101</v>
      </c>
      <c r="BI1603" s="37" t="s">
        <v>101</v>
      </c>
      <c r="BJ1603" s="37" t="s">
        <v>101</v>
      </c>
      <c r="BK1603" s="37" t="s">
        <v>101</v>
      </c>
      <c r="BL1603" s="37" t="s">
        <v>101</v>
      </c>
      <c r="BM1603" s="37" t="s">
        <v>101</v>
      </c>
    </row>
    <row r="1604" spans="27:65" x14ac:dyDescent="0.3">
      <c r="AA1604" s="24" t="s">
        <v>931</v>
      </c>
      <c r="AB1604" s="25">
        <v>16200</v>
      </c>
      <c r="AC1604" s="25">
        <v>65500</v>
      </c>
      <c r="AD1604" s="26">
        <v>24.7</v>
      </c>
      <c r="AE1604" s="26">
        <v>7.7</v>
      </c>
      <c r="AF1604" s="25">
        <v>6600</v>
      </c>
      <c r="AG1604" s="25">
        <v>65500</v>
      </c>
      <c r="AH1604" s="26">
        <v>10.1</v>
      </c>
      <c r="AI1604" s="26">
        <v>5.3</v>
      </c>
      <c r="AJ1604" s="25">
        <v>40700</v>
      </c>
      <c r="AK1604" s="25">
        <v>65500</v>
      </c>
      <c r="AL1604" s="26">
        <v>62.1</v>
      </c>
      <c r="AM1604" s="26">
        <v>8.6</v>
      </c>
      <c r="BA1604" s="36" t="s">
        <v>712</v>
      </c>
      <c r="BB1604" s="37" t="s">
        <v>101</v>
      </c>
      <c r="BC1604" s="37" t="s">
        <v>101</v>
      </c>
      <c r="BD1604" s="37" t="s">
        <v>101</v>
      </c>
      <c r="BE1604" s="37" t="s">
        <v>101</v>
      </c>
      <c r="BF1604" s="37" t="s">
        <v>101</v>
      </c>
      <c r="BG1604" s="37" t="s">
        <v>101</v>
      </c>
      <c r="BH1604" s="37" t="s">
        <v>101</v>
      </c>
      <c r="BI1604" s="37" t="s">
        <v>101</v>
      </c>
      <c r="BJ1604" s="37" t="s">
        <v>101</v>
      </c>
      <c r="BK1604" s="37" t="s">
        <v>101</v>
      </c>
      <c r="BL1604" s="37" t="s">
        <v>101</v>
      </c>
      <c r="BM1604" s="37" t="s">
        <v>101</v>
      </c>
    </row>
    <row r="1605" spans="27:65" x14ac:dyDescent="0.3">
      <c r="AA1605" s="24" t="s">
        <v>691</v>
      </c>
      <c r="AB1605" s="25">
        <v>106800</v>
      </c>
      <c r="AC1605" s="25">
        <v>177900</v>
      </c>
      <c r="AD1605" s="26">
        <v>60</v>
      </c>
      <c r="AE1605" s="26">
        <v>4.4000000000000004</v>
      </c>
      <c r="AF1605" s="25">
        <v>17500</v>
      </c>
      <c r="AG1605" s="25">
        <v>177900</v>
      </c>
      <c r="AH1605" s="26">
        <v>9.8000000000000007</v>
      </c>
      <c r="AI1605" s="26">
        <v>2.7</v>
      </c>
      <c r="AJ1605" s="25">
        <v>141200</v>
      </c>
      <c r="AK1605" s="25">
        <v>177900</v>
      </c>
      <c r="AL1605" s="26">
        <v>79.3</v>
      </c>
      <c r="AM1605" s="26">
        <v>3.6</v>
      </c>
      <c r="BA1605" s="36" t="s">
        <v>713</v>
      </c>
      <c r="BB1605" s="37" t="s">
        <v>101</v>
      </c>
      <c r="BC1605" s="37" t="s">
        <v>101</v>
      </c>
      <c r="BD1605" s="37" t="s">
        <v>101</v>
      </c>
      <c r="BE1605" s="37" t="s">
        <v>101</v>
      </c>
      <c r="BF1605" s="37" t="s">
        <v>101</v>
      </c>
      <c r="BG1605" s="37" t="s">
        <v>101</v>
      </c>
      <c r="BH1605" s="37" t="s">
        <v>101</v>
      </c>
      <c r="BI1605" s="37" t="s">
        <v>101</v>
      </c>
      <c r="BJ1605" s="37" t="s">
        <v>101</v>
      </c>
      <c r="BK1605" s="37" t="s">
        <v>101</v>
      </c>
      <c r="BL1605" s="37" t="s">
        <v>101</v>
      </c>
      <c r="BM1605" s="37" t="s">
        <v>101</v>
      </c>
    </row>
    <row r="1606" spans="27:65" x14ac:dyDescent="0.3">
      <c r="AA1606" s="24" t="s">
        <v>692</v>
      </c>
      <c r="AB1606" s="25">
        <v>10300</v>
      </c>
      <c r="AC1606" s="25">
        <v>11700</v>
      </c>
      <c r="AD1606" s="26">
        <v>87.9</v>
      </c>
      <c r="AE1606" s="26">
        <v>18.5</v>
      </c>
      <c r="AF1606" s="25" t="s">
        <v>102</v>
      </c>
      <c r="AG1606" s="25">
        <v>11700</v>
      </c>
      <c r="AH1606" s="25" t="s">
        <v>102</v>
      </c>
      <c r="AI1606" s="25" t="s">
        <v>102</v>
      </c>
      <c r="AJ1606" s="25">
        <v>11000</v>
      </c>
      <c r="AK1606" s="25">
        <v>11700</v>
      </c>
      <c r="AL1606" s="26">
        <v>93.6</v>
      </c>
      <c r="AM1606" s="26">
        <v>13.8</v>
      </c>
      <c r="BA1606" s="36" t="s">
        <v>714</v>
      </c>
      <c r="BB1606" s="37" t="s">
        <v>101</v>
      </c>
      <c r="BC1606" s="37" t="s">
        <v>101</v>
      </c>
      <c r="BD1606" s="37" t="s">
        <v>101</v>
      </c>
      <c r="BE1606" s="37" t="s">
        <v>101</v>
      </c>
      <c r="BF1606" s="37" t="s">
        <v>101</v>
      </c>
      <c r="BG1606" s="37" t="s">
        <v>101</v>
      </c>
      <c r="BH1606" s="37" t="s">
        <v>101</v>
      </c>
      <c r="BI1606" s="37" t="s">
        <v>101</v>
      </c>
      <c r="BJ1606" s="37" t="s">
        <v>101</v>
      </c>
      <c r="BK1606" s="37" t="s">
        <v>101</v>
      </c>
      <c r="BL1606" s="37" t="s">
        <v>101</v>
      </c>
      <c r="BM1606" s="37" t="s">
        <v>101</v>
      </c>
    </row>
    <row r="1607" spans="27:65" x14ac:dyDescent="0.3">
      <c r="AA1607" s="24" t="s">
        <v>693</v>
      </c>
      <c r="AB1607" s="25">
        <v>119900</v>
      </c>
      <c r="AC1607" s="25">
        <v>201800</v>
      </c>
      <c r="AD1607" s="26">
        <v>59.4</v>
      </c>
      <c r="AE1607" s="26">
        <v>4.3</v>
      </c>
      <c r="AF1607" s="25">
        <v>15900</v>
      </c>
      <c r="AG1607" s="25">
        <v>201800</v>
      </c>
      <c r="AH1607" s="26">
        <v>7.9</v>
      </c>
      <c r="AI1607" s="26">
        <v>2.4</v>
      </c>
      <c r="AJ1607" s="25">
        <v>155500</v>
      </c>
      <c r="AK1607" s="25">
        <v>201800</v>
      </c>
      <c r="AL1607" s="26">
        <v>77.099999999999994</v>
      </c>
      <c r="AM1607" s="26">
        <v>3.7</v>
      </c>
      <c r="BA1607" s="36" t="s">
        <v>715</v>
      </c>
      <c r="BB1607" s="37" t="s">
        <v>101</v>
      </c>
      <c r="BC1607" s="37" t="s">
        <v>101</v>
      </c>
      <c r="BD1607" s="37" t="s">
        <v>101</v>
      </c>
      <c r="BE1607" s="37" t="s">
        <v>101</v>
      </c>
      <c r="BF1607" s="37" t="s">
        <v>101</v>
      </c>
      <c r="BG1607" s="37" t="s">
        <v>101</v>
      </c>
      <c r="BH1607" s="37" t="s">
        <v>101</v>
      </c>
      <c r="BI1607" s="37" t="s">
        <v>101</v>
      </c>
      <c r="BJ1607" s="37" t="s">
        <v>101</v>
      </c>
      <c r="BK1607" s="37" t="s">
        <v>101</v>
      </c>
      <c r="BL1607" s="37" t="s">
        <v>101</v>
      </c>
      <c r="BM1607" s="37" t="s">
        <v>101</v>
      </c>
    </row>
    <row r="1608" spans="27:65" x14ac:dyDescent="0.3">
      <c r="AA1608" s="24" t="s">
        <v>694</v>
      </c>
      <c r="AB1608" s="25">
        <v>86900</v>
      </c>
      <c r="AC1608" s="25">
        <v>131700</v>
      </c>
      <c r="AD1608" s="26">
        <v>66</v>
      </c>
      <c r="AE1608" s="26">
        <v>4.5999999999999996</v>
      </c>
      <c r="AF1608" s="25">
        <v>4800</v>
      </c>
      <c r="AG1608" s="25">
        <v>131700</v>
      </c>
      <c r="AH1608" s="26">
        <v>3.6</v>
      </c>
      <c r="AI1608" s="26">
        <v>1.8</v>
      </c>
      <c r="AJ1608" s="25">
        <v>109000</v>
      </c>
      <c r="AK1608" s="25">
        <v>131700</v>
      </c>
      <c r="AL1608" s="26">
        <v>82.8</v>
      </c>
      <c r="AM1608" s="26">
        <v>3.7</v>
      </c>
      <c r="BA1608" s="36" t="s">
        <v>716</v>
      </c>
      <c r="BB1608" s="37" t="s">
        <v>101</v>
      </c>
      <c r="BC1608" s="37" t="s">
        <v>101</v>
      </c>
      <c r="BD1608" s="37" t="s">
        <v>101</v>
      </c>
      <c r="BE1608" s="37" t="s">
        <v>101</v>
      </c>
      <c r="BF1608" s="37" t="s">
        <v>101</v>
      </c>
      <c r="BG1608" s="37" t="s">
        <v>101</v>
      </c>
      <c r="BH1608" s="37" t="s">
        <v>101</v>
      </c>
      <c r="BI1608" s="37" t="s">
        <v>101</v>
      </c>
      <c r="BJ1608" s="37" t="s">
        <v>101</v>
      </c>
      <c r="BK1608" s="37" t="s">
        <v>101</v>
      </c>
      <c r="BL1608" s="37" t="s">
        <v>101</v>
      </c>
      <c r="BM1608" s="37" t="s">
        <v>101</v>
      </c>
    </row>
    <row r="1609" spans="27:65" x14ac:dyDescent="0.3">
      <c r="AA1609" s="24" t="s">
        <v>695</v>
      </c>
      <c r="AB1609" s="25">
        <v>106900</v>
      </c>
      <c r="AC1609" s="25">
        <v>198200</v>
      </c>
      <c r="AD1609" s="26">
        <v>53.9</v>
      </c>
      <c r="AE1609" s="26">
        <v>3.9</v>
      </c>
      <c r="AF1609" s="25">
        <v>14200</v>
      </c>
      <c r="AG1609" s="25">
        <v>198200</v>
      </c>
      <c r="AH1609" s="26">
        <v>7.2</v>
      </c>
      <c r="AI1609" s="26">
        <v>2</v>
      </c>
      <c r="AJ1609" s="25">
        <v>152500</v>
      </c>
      <c r="AK1609" s="25">
        <v>198200</v>
      </c>
      <c r="AL1609" s="26">
        <v>76.900000000000006</v>
      </c>
      <c r="AM1609" s="26">
        <v>3.3</v>
      </c>
      <c r="BA1609" s="36" t="s">
        <v>717</v>
      </c>
      <c r="BB1609" s="37" t="s">
        <v>101</v>
      </c>
      <c r="BC1609" s="37" t="s">
        <v>101</v>
      </c>
      <c r="BD1609" s="37" t="s">
        <v>101</v>
      </c>
      <c r="BE1609" s="37" t="s">
        <v>101</v>
      </c>
      <c r="BF1609" s="37" t="s">
        <v>101</v>
      </c>
      <c r="BG1609" s="37" t="s">
        <v>101</v>
      </c>
      <c r="BH1609" s="37" t="s">
        <v>101</v>
      </c>
      <c r="BI1609" s="37" t="s">
        <v>101</v>
      </c>
      <c r="BJ1609" s="37" t="s">
        <v>101</v>
      </c>
      <c r="BK1609" s="37" t="s">
        <v>101</v>
      </c>
      <c r="BL1609" s="37" t="s">
        <v>101</v>
      </c>
      <c r="BM1609" s="37" t="s">
        <v>101</v>
      </c>
    </row>
    <row r="1610" spans="27:65" x14ac:dyDescent="0.3">
      <c r="AA1610" s="24" t="s">
        <v>696</v>
      </c>
      <c r="AB1610" s="25">
        <v>109000</v>
      </c>
      <c r="AC1610" s="25">
        <v>176100</v>
      </c>
      <c r="AD1610" s="26">
        <v>61.9</v>
      </c>
      <c r="AE1610" s="26">
        <v>4.4000000000000004</v>
      </c>
      <c r="AF1610" s="25">
        <v>9800</v>
      </c>
      <c r="AG1610" s="25">
        <v>176100</v>
      </c>
      <c r="AH1610" s="26">
        <v>5.5</v>
      </c>
      <c r="AI1610" s="26">
        <v>2.1</v>
      </c>
      <c r="AJ1610" s="25">
        <v>147900</v>
      </c>
      <c r="AK1610" s="25">
        <v>176100</v>
      </c>
      <c r="AL1610" s="26">
        <v>84</v>
      </c>
      <c r="AM1610" s="26">
        <v>3.3</v>
      </c>
      <c r="BA1610" s="36" t="s">
        <v>718</v>
      </c>
      <c r="BB1610" s="37" t="s">
        <v>101</v>
      </c>
      <c r="BC1610" s="37" t="s">
        <v>101</v>
      </c>
      <c r="BD1610" s="37" t="s">
        <v>101</v>
      </c>
      <c r="BE1610" s="37" t="s">
        <v>101</v>
      </c>
      <c r="BF1610" s="37" t="s">
        <v>101</v>
      </c>
      <c r="BG1610" s="37" t="s">
        <v>101</v>
      </c>
      <c r="BH1610" s="37" t="s">
        <v>101</v>
      </c>
      <c r="BI1610" s="37" t="s">
        <v>101</v>
      </c>
      <c r="BJ1610" s="37" t="s">
        <v>101</v>
      </c>
      <c r="BK1610" s="37" t="s">
        <v>101</v>
      </c>
      <c r="BL1610" s="37" t="s">
        <v>101</v>
      </c>
      <c r="BM1610" s="37" t="s">
        <v>101</v>
      </c>
    </row>
    <row r="1611" spans="27:65" x14ac:dyDescent="0.3">
      <c r="AA1611" s="24" t="s">
        <v>697</v>
      </c>
      <c r="AB1611" s="25">
        <v>69200</v>
      </c>
      <c r="AC1611" s="25">
        <v>107600</v>
      </c>
      <c r="AD1611" s="26">
        <v>64.3</v>
      </c>
      <c r="AE1611" s="26">
        <v>4.5999999999999996</v>
      </c>
      <c r="AF1611" s="25">
        <v>6100</v>
      </c>
      <c r="AG1611" s="25">
        <v>107600</v>
      </c>
      <c r="AH1611" s="26">
        <v>5.7</v>
      </c>
      <c r="AI1611" s="26">
        <v>2.2000000000000002</v>
      </c>
      <c r="AJ1611" s="25">
        <v>88300</v>
      </c>
      <c r="AK1611" s="25">
        <v>107600</v>
      </c>
      <c r="AL1611" s="26">
        <v>82</v>
      </c>
      <c r="AM1611" s="26">
        <v>3.7</v>
      </c>
      <c r="BA1611" s="36" t="s">
        <v>719</v>
      </c>
      <c r="BB1611" s="37" t="s">
        <v>101</v>
      </c>
      <c r="BC1611" s="37" t="s">
        <v>101</v>
      </c>
      <c r="BD1611" s="37" t="s">
        <v>101</v>
      </c>
      <c r="BE1611" s="37" t="s">
        <v>101</v>
      </c>
      <c r="BF1611" s="37" t="s">
        <v>101</v>
      </c>
      <c r="BG1611" s="37" t="s">
        <v>101</v>
      </c>
      <c r="BH1611" s="37" t="s">
        <v>101</v>
      </c>
      <c r="BI1611" s="37" t="s">
        <v>101</v>
      </c>
      <c r="BJ1611" s="37" t="s">
        <v>101</v>
      </c>
      <c r="BK1611" s="37" t="s">
        <v>101</v>
      </c>
      <c r="BL1611" s="37" t="s">
        <v>101</v>
      </c>
      <c r="BM1611" s="37" t="s">
        <v>101</v>
      </c>
    </row>
    <row r="1612" spans="27:65" x14ac:dyDescent="0.3">
      <c r="AA1612" s="24" t="s">
        <v>698</v>
      </c>
      <c r="AB1612" s="25">
        <v>167900</v>
      </c>
      <c r="AC1612" s="25">
        <v>249500</v>
      </c>
      <c r="AD1612" s="26">
        <v>67.3</v>
      </c>
      <c r="AE1612" s="26">
        <v>4.8</v>
      </c>
      <c r="AF1612" s="25">
        <v>14200</v>
      </c>
      <c r="AG1612" s="25">
        <v>249500</v>
      </c>
      <c r="AH1612" s="26">
        <v>5.7</v>
      </c>
      <c r="AI1612" s="26">
        <v>2.4</v>
      </c>
      <c r="AJ1612" s="25">
        <v>218200</v>
      </c>
      <c r="AK1612" s="25">
        <v>249500</v>
      </c>
      <c r="AL1612" s="26">
        <v>87.4</v>
      </c>
      <c r="AM1612" s="26">
        <v>3.4</v>
      </c>
      <c r="BA1612" s="36" t="s">
        <v>720</v>
      </c>
      <c r="BB1612" s="37" t="s">
        <v>101</v>
      </c>
      <c r="BC1612" s="37" t="s">
        <v>101</v>
      </c>
      <c r="BD1612" s="37" t="s">
        <v>101</v>
      </c>
      <c r="BE1612" s="37" t="s">
        <v>101</v>
      </c>
      <c r="BF1612" s="37" t="s">
        <v>101</v>
      </c>
      <c r="BG1612" s="37" t="s">
        <v>101</v>
      </c>
      <c r="BH1612" s="37" t="s">
        <v>101</v>
      </c>
      <c r="BI1612" s="37" t="s">
        <v>101</v>
      </c>
      <c r="BJ1612" s="37" t="s">
        <v>101</v>
      </c>
      <c r="BK1612" s="37" t="s">
        <v>101</v>
      </c>
      <c r="BL1612" s="37" t="s">
        <v>101</v>
      </c>
      <c r="BM1612" s="37" t="s">
        <v>101</v>
      </c>
    </row>
    <row r="1613" spans="27:65" x14ac:dyDescent="0.3">
      <c r="AA1613" s="24" t="s">
        <v>699</v>
      </c>
      <c r="AB1613" s="25">
        <v>114000</v>
      </c>
      <c r="AC1613" s="25">
        <v>210300</v>
      </c>
      <c r="AD1613" s="26">
        <v>54.2</v>
      </c>
      <c r="AE1613" s="26">
        <v>4.5</v>
      </c>
      <c r="AF1613" s="25">
        <v>6000</v>
      </c>
      <c r="AG1613" s="25">
        <v>210300</v>
      </c>
      <c r="AH1613" s="26">
        <v>2.9</v>
      </c>
      <c r="AI1613" s="26">
        <v>1.5</v>
      </c>
      <c r="AJ1613" s="25">
        <v>172900</v>
      </c>
      <c r="AK1613" s="25">
        <v>210300</v>
      </c>
      <c r="AL1613" s="26">
        <v>82.2</v>
      </c>
      <c r="AM1613" s="26">
        <v>3.5</v>
      </c>
      <c r="BA1613" s="36" t="s">
        <v>721</v>
      </c>
      <c r="BB1613" s="37" t="s">
        <v>101</v>
      </c>
      <c r="BC1613" s="37" t="s">
        <v>101</v>
      </c>
      <c r="BD1613" s="37" t="s">
        <v>101</v>
      </c>
      <c r="BE1613" s="37" t="s">
        <v>101</v>
      </c>
      <c r="BF1613" s="37" t="s">
        <v>101</v>
      </c>
      <c r="BG1613" s="37" t="s">
        <v>101</v>
      </c>
      <c r="BH1613" s="37" t="s">
        <v>101</v>
      </c>
      <c r="BI1613" s="37" t="s">
        <v>101</v>
      </c>
      <c r="BJ1613" s="37" t="s">
        <v>101</v>
      </c>
      <c r="BK1613" s="37" t="s">
        <v>101</v>
      </c>
      <c r="BL1613" s="37" t="s">
        <v>101</v>
      </c>
      <c r="BM1613" s="37" t="s">
        <v>101</v>
      </c>
    </row>
    <row r="1614" spans="27:65" x14ac:dyDescent="0.3">
      <c r="AA1614" s="24" t="s">
        <v>700</v>
      </c>
      <c r="AB1614" s="25">
        <v>101300</v>
      </c>
      <c r="AC1614" s="25">
        <v>241900</v>
      </c>
      <c r="AD1614" s="26">
        <v>41.9</v>
      </c>
      <c r="AE1614" s="26">
        <v>4.4000000000000004</v>
      </c>
      <c r="AF1614" s="25">
        <v>30100</v>
      </c>
      <c r="AG1614" s="25">
        <v>241900</v>
      </c>
      <c r="AH1614" s="26">
        <v>12.4</v>
      </c>
      <c r="AI1614" s="26">
        <v>3</v>
      </c>
      <c r="AJ1614" s="25">
        <v>160400</v>
      </c>
      <c r="AK1614" s="25">
        <v>241900</v>
      </c>
      <c r="AL1614" s="26">
        <v>66.3</v>
      </c>
      <c r="AM1614" s="26">
        <v>4.2</v>
      </c>
      <c r="BA1614" s="36" t="s">
        <v>722</v>
      </c>
      <c r="BB1614" s="37" t="s">
        <v>101</v>
      </c>
      <c r="BC1614" s="37" t="s">
        <v>101</v>
      </c>
      <c r="BD1614" s="37" t="s">
        <v>101</v>
      </c>
      <c r="BE1614" s="37" t="s">
        <v>101</v>
      </c>
      <c r="BF1614" s="37" t="s">
        <v>101</v>
      </c>
      <c r="BG1614" s="37" t="s">
        <v>101</v>
      </c>
      <c r="BH1614" s="37" t="s">
        <v>101</v>
      </c>
      <c r="BI1614" s="37" t="s">
        <v>101</v>
      </c>
      <c r="BJ1614" s="37" t="s">
        <v>101</v>
      </c>
      <c r="BK1614" s="37" t="s">
        <v>101</v>
      </c>
      <c r="BL1614" s="37" t="s">
        <v>101</v>
      </c>
      <c r="BM1614" s="37" t="s">
        <v>101</v>
      </c>
    </row>
    <row r="1615" spans="27:65" x14ac:dyDescent="0.3">
      <c r="AA1615" s="24" t="s">
        <v>701</v>
      </c>
      <c r="AB1615" s="25">
        <v>147700</v>
      </c>
      <c r="AC1615" s="25">
        <v>234100</v>
      </c>
      <c r="AD1615" s="26">
        <v>63.1</v>
      </c>
      <c r="AE1615" s="26">
        <v>4.2</v>
      </c>
      <c r="AF1615" s="25">
        <v>13100</v>
      </c>
      <c r="AG1615" s="25">
        <v>234100</v>
      </c>
      <c r="AH1615" s="26">
        <v>5.6</v>
      </c>
      <c r="AI1615" s="26">
        <v>2</v>
      </c>
      <c r="AJ1615" s="25">
        <v>193000</v>
      </c>
      <c r="AK1615" s="25">
        <v>234100</v>
      </c>
      <c r="AL1615" s="26">
        <v>82.4</v>
      </c>
      <c r="AM1615" s="26">
        <v>3.3</v>
      </c>
      <c r="BA1615" s="36" t="s">
        <v>723</v>
      </c>
      <c r="BB1615" s="37" t="s">
        <v>101</v>
      </c>
      <c r="BC1615" s="37" t="s">
        <v>101</v>
      </c>
      <c r="BD1615" s="37" t="s">
        <v>101</v>
      </c>
      <c r="BE1615" s="37" t="s">
        <v>101</v>
      </c>
      <c r="BF1615" s="37" t="s">
        <v>101</v>
      </c>
      <c r="BG1615" s="37" t="s">
        <v>101</v>
      </c>
      <c r="BH1615" s="37" t="s">
        <v>101</v>
      </c>
      <c r="BI1615" s="37" t="s">
        <v>101</v>
      </c>
      <c r="BJ1615" s="37" t="s">
        <v>101</v>
      </c>
      <c r="BK1615" s="37" t="s">
        <v>101</v>
      </c>
      <c r="BL1615" s="37" t="s">
        <v>101</v>
      </c>
      <c r="BM1615" s="37" t="s">
        <v>101</v>
      </c>
    </row>
    <row r="1616" spans="27:65" x14ac:dyDescent="0.3">
      <c r="AA1616" s="24" t="s">
        <v>702</v>
      </c>
      <c r="AB1616" s="25">
        <v>109000</v>
      </c>
      <c r="AC1616" s="25">
        <v>229200</v>
      </c>
      <c r="AD1616" s="26">
        <v>47.5</v>
      </c>
      <c r="AE1616" s="26">
        <v>4.4000000000000004</v>
      </c>
      <c r="AF1616" s="25">
        <v>32100</v>
      </c>
      <c r="AG1616" s="25">
        <v>229200</v>
      </c>
      <c r="AH1616" s="26">
        <v>14</v>
      </c>
      <c r="AI1616" s="26">
        <v>3.1</v>
      </c>
      <c r="AJ1616" s="25">
        <v>164500</v>
      </c>
      <c r="AK1616" s="25">
        <v>229200</v>
      </c>
      <c r="AL1616" s="26">
        <v>71.8</v>
      </c>
      <c r="AM1616" s="26">
        <v>4</v>
      </c>
      <c r="BA1616" s="36" t="s">
        <v>724</v>
      </c>
      <c r="BB1616" s="37" t="s">
        <v>101</v>
      </c>
      <c r="BC1616" s="37" t="s">
        <v>101</v>
      </c>
      <c r="BD1616" s="37" t="s">
        <v>101</v>
      </c>
      <c r="BE1616" s="37" t="s">
        <v>101</v>
      </c>
      <c r="BF1616" s="37" t="s">
        <v>101</v>
      </c>
      <c r="BG1616" s="37" t="s">
        <v>101</v>
      </c>
      <c r="BH1616" s="37" t="s">
        <v>101</v>
      </c>
      <c r="BI1616" s="37" t="s">
        <v>101</v>
      </c>
      <c r="BJ1616" s="37" t="s">
        <v>101</v>
      </c>
      <c r="BK1616" s="37" t="s">
        <v>101</v>
      </c>
      <c r="BL1616" s="37" t="s">
        <v>101</v>
      </c>
      <c r="BM1616" s="37" t="s">
        <v>101</v>
      </c>
    </row>
    <row r="1617" spans="27:65" x14ac:dyDescent="0.3">
      <c r="AA1617" s="24" t="s">
        <v>703</v>
      </c>
      <c r="AB1617" s="25">
        <v>164700</v>
      </c>
      <c r="AC1617" s="25">
        <v>230800</v>
      </c>
      <c r="AD1617" s="26">
        <v>71.3</v>
      </c>
      <c r="AE1617" s="26">
        <v>4.4000000000000004</v>
      </c>
      <c r="AF1617" s="25">
        <v>7600</v>
      </c>
      <c r="AG1617" s="25">
        <v>230800</v>
      </c>
      <c r="AH1617" s="26">
        <v>3.3</v>
      </c>
      <c r="AI1617" s="26">
        <v>1.7</v>
      </c>
      <c r="AJ1617" s="25">
        <v>198400</v>
      </c>
      <c r="AK1617" s="25">
        <v>230800</v>
      </c>
      <c r="AL1617" s="26">
        <v>85.9</v>
      </c>
      <c r="AM1617" s="26">
        <v>3.4</v>
      </c>
      <c r="BA1617" s="36" t="s">
        <v>725</v>
      </c>
      <c r="BB1617" s="37" t="s">
        <v>101</v>
      </c>
      <c r="BC1617" s="37" t="s">
        <v>101</v>
      </c>
      <c r="BD1617" s="37" t="s">
        <v>101</v>
      </c>
      <c r="BE1617" s="37" t="s">
        <v>101</v>
      </c>
      <c r="BF1617" s="37" t="s">
        <v>101</v>
      </c>
      <c r="BG1617" s="37" t="s">
        <v>101</v>
      </c>
      <c r="BH1617" s="37" t="s">
        <v>101</v>
      </c>
      <c r="BI1617" s="37" t="s">
        <v>101</v>
      </c>
      <c r="BJ1617" s="37" t="s">
        <v>101</v>
      </c>
      <c r="BK1617" s="37" t="s">
        <v>101</v>
      </c>
      <c r="BL1617" s="37" t="s">
        <v>101</v>
      </c>
      <c r="BM1617" s="37" t="s">
        <v>101</v>
      </c>
    </row>
    <row r="1618" spans="27:65" x14ac:dyDescent="0.3">
      <c r="AA1618" s="24" t="s">
        <v>704</v>
      </c>
      <c r="AB1618" s="25">
        <v>107100</v>
      </c>
      <c r="AC1618" s="25">
        <v>171200</v>
      </c>
      <c r="AD1618" s="26">
        <v>62.6</v>
      </c>
      <c r="AE1618" s="26">
        <v>4.3</v>
      </c>
      <c r="AF1618" s="25">
        <v>8100</v>
      </c>
      <c r="AG1618" s="25">
        <v>171200</v>
      </c>
      <c r="AH1618" s="26">
        <v>4.7</v>
      </c>
      <c r="AI1618" s="26">
        <v>1.9</v>
      </c>
      <c r="AJ1618" s="25">
        <v>143100</v>
      </c>
      <c r="AK1618" s="25">
        <v>171200</v>
      </c>
      <c r="AL1618" s="26">
        <v>83.6</v>
      </c>
      <c r="AM1618" s="26">
        <v>3.3</v>
      </c>
      <c r="BA1618" s="36" t="s">
        <v>726</v>
      </c>
      <c r="BB1618" s="37" t="s">
        <v>101</v>
      </c>
      <c r="BC1618" s="37" t="s">
        <v>101</v>
      </c>
      <c r="BD1618" s="37" t="s">
        <v>101</v>
      </c>
      <c r="BE1618" s="37" t="s">
        <v>101</v>
      </c>
      <c r="BF1618" s="37" t="s">
        <v>101</v>
      </c>
      <c r="BG1618" s="37" t="s">
        <v>101</v>
      </c>
      <c r="BH1618" s="37" t="s">
        <v>101</v>
      </c>
      <c r="BI1618" s="37" t="s">
        <v>101</v>
      </c>
      <c r="BJ1618" s="37" t="s">
        <v>101</v>
      </c>
      <c r="BK1618" s="37" t="s">
        <v>101</v>
      </c>
      <c r="BL1618" s="37" t="s">
        <v>101</v>
      </c>
      <c r="BM1618" s="37" t="s">
        <v>101</v>
      </c>
    </row>
    <row r="1619" spans="27:65" x14ac:dyDescent="0.3">
      <c r="AA1619" s="24" t="s">
        <v>705</v>
      </c>
      <c r="AB1619" s="25">
        <v>40100</v>
      </c>
      <c r="AC1619" s="25">
        <v>130400</v>
      </c>
      <c r="AD1619" s="26">
        <v>30.7</v>
      </c>
      <c r="AE1619" s="26">
        <v>4</v>
      </c>
      <c r="AF1619" s="25">
        <v>16200</v>
      </c>
      <c r="AG1619" s="25">
        <v>130400</v>
      </c>
      <c r="AH1619" s="26">
        <v>12.4</v>
      </c>
      <c r="AI1619" s="26">
        <v>2.8</v>
      </c>
      <c r="AJ1619" s="25">
        <v>82300</v>
      </c>
      <c r="AK1619" s="25">
        <v>130400</v>
      </c>
      <c r="AL1619" s="26">
        <v>63.1</v>
      </c>
      <c r="AM1619" s="26">
        <v>4.2</v>
      </c>
      <c r="BA1619" s="36" t="s">
        <v>727</v>
      </c>
      <c r="BB1619" s="37" t="s">
        <v>101</v>
      </c>
      <c r="BC1619" s="37" t="s">
        <v>101</v>
      </c>
      <c r="BD1619" s="37" t="s">
        <v>101</v>
      </c>
      <c r="BE1619" s="37" t="s">
        <v>101</v>
      </c>
      <c r="BF1619" s="37" t="s">
        <v>101</v>
      </c>
      <c r="BG1619" s="37" t="s">
        <v>101</v>
      </c>
      <c r="BH1619" s="37" t="s">
        <v>101</v>
      </c>
      <c r="BI1619" s="37" t="s">
        <v>101</v>
      </c>
      <c r="BJ1619" s="37" t="s">
        <v>101</v>
      </c>
      <c r="BK1619" s="37" t="s">
        <v>101</v>
      </c>
      <c r="BL1619" s="37" t="s">
        <v>101</v>
      </c>
      <c r="BM1619" s="37" t="s">
        <v>101</v>
      </c>
    </row>
    <row r="1620" spans="27:65" x14ac:dyDescent="0.3">
      <c r="AA1620" s="24" t="s">
        <v>706</v>
      </c>
      <c r="AB1620" s="25">
        <v>137300</v>
      </c>
      <c r="AC1620" s="25">
        <v>254200</v>
      </c>
      <c r="AD1620" s="26">
        <v>54</v>
      </c>
      <c r="AE1620" s="26">
        <v>4.4000000000000004</v>
      </c>
      <c r="AF1620" s="25">
        <v>13900</v>
      </c>
      <c r="AG1620" s="25">
        <v>254200</v>
      </c>
      <c r="AH1620" s="26">
        <v>5.5</v>
      </c>
      <c r="AI1620" s="26">
        <v>2</v>
      </c>
      <c r="AJ1620" s="25">
        <v>193700</v>
      </c>
      <c r="AK1620" s="25">
        <v>254200</v>
      </c>
      <c r="AL1620" s="26">
        <v>76.2</v>
      </c>
      <c r="AM1620" s="26">
        <v>3.7</v>
      </c>
      <c r="BA1620" s="36" t="s">
        <v>728</v>
      </c>
      <c r="BB1620" s="37" t="s">
        <v>101</v>
      </c>
      <c r="BC1620" s="37" t="s">
        <v>101</v>
      </c>
      <c r="BD1620" s="37" t="s">
        <v>101</v>
      </c>
      <c r="BE1620" s="37" t="s">
        <v>101</v>
      </c>
      <c r="BF1620" s="37" t="s">
        <v>101</v>
      </c>
      <c r="BG1620" s="37" t="s">
        <v>101</v>
      </c>
      <c r="BH1620" s="37" t="s">
        <v>101</v>
      </c>
      <c r="BI1620" s="37" t="s">
        <v>101</v>
      </c>
      <c r="BJ1620" s="37" t="s">
        <v>101</v>
      </c>
      <c r="BK1620" s="37" t="s">
        <v>101</v>
      </c>
      <c r="BL1620" s="37" t="s">
        <v>101</v>
      </c>
      <c r="BM1620" s="37" t="s">
        <v>101</v>
      </c>
    </row>
    <row r="1621" spans="27:65" x14ac:dyDescent="0.3">
      <c r="AA1621" s="24" t="s">
        <v>707</v>
      </c>
      <c r="AB1621" s="25">
        <v>58100</v>
      </c>
      <c r="AC1621" s="25">
        <v>156400</v>
      </c>
      <c r="AD1621" s="26">
        <v>37.1</v>
      </c>
      <c r="AE1621" s="26">
        <v>4.0999999999999996</v>
      </c>
      <c r="AF1621" s="25">
        <v>8400</v>
      </c>
      <c r="AG1621" s="25">
        <v>156400</v>
      </c>
      <c r="AH1621" s="26">
        <v>5.3</v>
      </c>
      <c r="AI1621" s="26">
        <v>1.9</v>
      </c>
      <c r="AJ1621" s="25">
        <v>116400</v>
      </c>
      <c r="AK1621" s="25">
        <v>156400</v>
      </c>
      <c r="AL1621" s="26">
        <v>74.400000000000006</v>
      </c>
      <c r="AM1621" s="26">
        <v>3.7</v>
      </c>
      <c r="BA1621" s="36" t="s">
        <v>729</v>
      </c>
      <c r="BB1621" s="37" t="s">
        <v>101</v>
      </c>
      <c r="BC1621" s="37" t="s">
        <v>101</v>
      </c>
      <c r="BD1621" s="37" t="s">
        <v>101</v>
      </c>
      <c r="BE1621" s="37" t="s">
        <v>101</v>
      </c>
      <c r="BF1621" s="37" t="s">
        <v>101</v>
      </c>
      <c r="BG1621" s="37" t="s">
        <v>101</v>
      </c>
      <c r="BH1621" s="37" t="s">
        <v>101</v>
      </c>
      <c r="BI1621" s="37" t="s">
        <v>101</v>
      </c>
      <c r="BJ1621" s="37" t="s">
        <v>101</v>
      </c>
      <c r="BK1621" s="37" t="s">
        <v>101</v>
      </c>
      <c r="BL1621" s="37" t="s">
        <v>101</v>
      </c>
      <c r="BM1621" s="37" t="s">
        <v>101</v>
      </c>
    </row>
    <row r="1622" spans="27:65" x14ac:dyDescent="0.3">
      <c r="AA1622" s="24" t="s">
        <v>708</v>
      </c>
      <c r="AB1622" s="25">
        <v>89100</v>
      </c>
      <c r="AC1622" s="25">
        <v>223400</v>
      </c>
      <c r="AD1622" s="26">
        <v>39.9</v>
      </c>
      <c r="AE1622" s="26">
        <v>3.9</v>
      </c>
      <c r="AF1622" s="25">
        <v>18300</v>
      </c>
      <c r="AG1622" s="25">
        <v>223400</v>
      </c>
      <c r="AH1622" s="26">
        <v>8.1999999999999993</v>
      </c>
      <c r="AI1622" s="26">
        <v>2.2000000000000002</v>
      </c>
      <c r="AJ1622" s="25">
        <v>152700</v>
      </c>
      <c r="AK1622" s="25">
        <v>223400</v>
      </c>
      <c r="AL1622" s="26">
        <v>68.400000000000006</v>
      </c>
      <c r="AM1622" s="26">
        <v>3.7</v>
      </c>
      <c r="BA1622" s="36" t="s">
        <v>730</v>
      </c>
      <c r="BB1622" s="37" t="s">
        <v>101</v>
      </c>
      <c r="BC1622" s="37" t="s">
        <v>101</v>
      </c>
      <c r="BD1622" s="37" t="s">
        <v>101</v>
      </c>
      <c r="BE1622" s="37" t="s">
        <v>101</v>
      </c>
      <c r="BF1622" s="37" t="s">
        <v>101</v>
      </c>
      <c r="BG1622" s="37" t="s">
        <v>101</v>
      </c>
      <c r="BH1622" s="37" t="s">
        <v>101</v>
      </c>
      <c r="BI1622" s="37" t="s">
        <v>101</v>
      </c>
      <c r="BJ1622" s="37" t="s">
        <v>101</v>
      </c>
      <c r="BK1622" s="37" t="s">
        <v>101</v>
      </c>
      <c r="BL1622" s="37" t="s">
        <v>101</v>
      </c>
      <c r="BM1622" s="37" t="s">
        <v>101</v>
      </c>
    </row>
    <row r="1623" spans="27:65" x14ac:dyDescent="0.3">
      <c r="AA1623" s="24" t="s">
        <v>709</v>
      </c>
      <c r="AB1623" s="25">
        <v>96300</v>
      </c>
      <c r="AC1623" s="25">
        <v>205400</v>
      </c>
      <c r="AD1623" s="26">
        <v>46.9</v>
      </c>
      <c r="AE1623" s="26">
        <v>4.5</v>
      </c>
      <c r="AF1623" s="25">
        <v>9000</v>
      </c>
      <c r="AG1623" s="25">
        <v>205400</v>
      </c>
      <c r="AH1623" s="26">
        <v>4.4000000000000004</v>
      </c>
      <c r="AI1623" s="26">
        <v>1.8</v>
      </c>
      <c r="AJ1623" s="25">
        <v>163900</v>
      </c>
      <c r="AK1623" s="25">
        <v>205400</v>
      </c>
      <c r="AL1623" s="26">
        <v>79.8</v>
      </c>
      <c r="AM1623" s="26">
        <v>3.6</v>
      </c>
      <c r="BA1623" s="36" t="s">
        <v>731</v>
      </c>
      <c r="BB1623" s="37" t="s">
        <v>101</v>
      </c>
      <c r="BC1623" s="37" t="s">
        <v>101</v>
      </c>
      <c r="BD1623" s="37" t="s">
        <v>101</v>
      </c>
      <c r="BE1623" s="37" t="s">
        <v>101</v>
      </c>
      <c r="BF1623" s="37" t="s">
        <v>101</v>
      </c>
      <c r="BG1623" s="37" t="s">
        <v>101</v>
      </c>
      <c r="BH1623" s="37" t="s">
        <v>101</v>
      </c>
      <c r="BI1623" s="37" t="s">
        <v>101</v>
      </c>
      <c r="BJ1623" s="37" t="s">
        <v>101</v>
      </c>
      <c r="BK1623" s="37" t="s">
        <v>101</v>
      </c>
      <c r="BL1623" s="37" t="s">
        <v>101</v>
      </c>
      <c r="BM1623" s="37" t="s">
        <v>101</v>
      </c>
    </row>
    <row r="1624" spans="27:65" x14ac:dyDescent="0.3">
      <c r="AA1624" s="24" t="s">
        <v>710</v>
      </c>
      <c r="AB1624" s="25">
        <v>118000</v>
      </c>
      <c r="AC1624" s="25">
        <v>249300</v>
      </c>
      <c r="AD1624" s="26">
        <v>47.3</v>
      </c>
      <c r="AE1624" s="26">
        <v>4.0999999999999996</v>
      </c>
      <c r="AF1624" s="25">
        <v>11600</v>
      </c>
      <c r="AG1624" s="25">
        <v>249300</v>
      </c>
      <c r="AH1624" s="26">
        <v>4.7</v>
      </c>
      <c r="AI1624" s="26">
        <v>1.7</v>
      </c>
      <c r="AJ1624" s="25">
        <v>196900</v>
      </c>
      <c r="AK1624" s="25">
        <v>249300</v>
      </c>
      <c r="AL1624" s="26">
        <v>79</v>
      </c>
      <c r="AM1624" s="26">
        <v>3.3</v>
      </c>
      <c r="BA1624" s="36" t="s">
        <v>732</v>
      </c>
      <c r="BB1624" s="37" t="s">
        <v>101</v>
      </c>
      <c r="BC1624" s="37" t="s">
        <v>101</v>
      </c>
      <c r="BD1624" s="37" t="s">
        <v>101</v>
      </c>
      <c r="BE1624" s="37" t="s">
        <v>101</v>
      </c>
      <c r="BF1624" s="37" t="s">
        <v>101</v>
      </c>
      <c r="BG1624" s="37" t="s">
        <v>101</v>
      </c>
      <c r="BH1624" s="37" t="s">
        <v>101</v>
      </c>
      <c r="BI1624" s="37" t="s">
        <v>101</v>
      </c>
      <c r="BJ1624" s="37" t="s">
        <v>101</v>
      </c>
      <c r="BK1624" s="37" t="s">
        <v>101</v>
      </c>
      <c r="BL1624" s="37" t="s">
        <v>101</v>
      </c>
      <c r="BM1624" s="37" t="s">
        <v>101</v>
      </c>
    </row>
    <row r="1625" spans="27:65" x14ac:dyDescent="0.3">
      <c r="AA1625" s="24" t="s">
        <v>711</v>
      </c>
      <c r="AB1625" s="25">
        <v>116000</v>
      </c>
      <c r="AC1625" s="25">
        <v>234100</v>
      </c>
      <c r="AD1625" s="26">
        <v>49.5</v>
      </c>
      <c r="AE1625" s="26">
        <v>4.8</v>
      </c>
      <c r="AF1625" s="25">
        <v>13800</v>
      </c>
      <c r="AG1625" s="25">
        <v>234100</v>
      </c>
      <c r="AH1625" s="26">
        <v>5.9</v>
      </c>
      <c r="AI1625" s="26">
        <v>2.2999999999999998</v>
      </c>
      <c r="AJ1625" s="25">
        <v>178300</v>
      </c>
      <c r="AK1625" s="25">
        <v>234100</v>
      </c>
      <c r="AL1625" s="26">
        <v>76.2</v>
      </c>
      <c r="AM1625" s="26">
        <v>4.0999999999999996</v>
      </c>
      <c r="BA1625" s="36" t="s">
        <v>733</v>
      </c>
      <c r="BB1625" s="37" t="s">
        <v>101</v>
      </c>
      <c r="BC1625" s="37" t="s">
        <v>101</v>
      </c>
      <c r="BD1625" s="37" t="s">
        <v>101</v>
      </c>
      <c r="BE1625" s="37" t="s">
        <v>101</v>
      </c>
      <c r="BF1625" s="37" t="s">
        <v>101</v>
      </c>
      <c r="BG1625" s="37" t="s">
        <v>101</v>
      </c>
      <c r="BH1625" s="37" t="s">
        <v>101</v>
      </c>
      <c r="BI1625" s="37" t="s">
        <v>101</v>
      </c>
      <c r="BJ1625" s="37" t="s">
        <v>101</v>
      </c>
      <c r="BK1625" s="37" t="s">
        <v>101</v>
      </c>
      <c r="BL1625" s="37" t="s">
        <v>101</v>
      </c>
      <c r="BM1625" s="37" t="s">
        <v>101</v>
      </c>
    </row>
    <row r="1626" spans="27:65" x14ac:dyDescent="0.3">
      <c r="AA1626" s="24" t="s">
        <v>712</v>
      </c>
      <c r="AB1626" s="25">
        <v>79900</v>
      </c>
      <c r="AC1626" s="25">
        <v>220800</v>
      </c>
      <c r="AD1626" s="26">
        <v>36.200000000000003</v>
      </c>
      <c r="AE1626" s="26">
        <v>4.4000000000000004</v>
      </c>
      <c r="AF1626" s="25">
        <v>19600</v>
      </c>
      <c r="AG1626" s="25">
        <v>220800</v>
      </c>
      <c r="AH1626" s="26">
        <v>8.9</v>
      </c>
      <c r="AI1626" s="26">
        <v>2.6</v>
      </c>
      <c r="AJ1626" s="25">
        <v>154300</v>
      </c>
      <c r="AK1626" s="25">
        <v>220800</v>
      </c>
      <c r="AL1626" s="26">
        <v>69.900000000000006</v>
      </c>
      <c r="AM1626" s="26">
        <v>4.2</v>
      </c>
      <c r="BA1626" s="36" t="s">
        <v>734</v>
      </c>
      <c r="BB1626" s="37" t="s">
        <v>101</v>
      </c>
      <c r="BC1626" s="37" t="s">
        <v>101</v>
      </c>
      <c r="BD1626" s="37" t="s">
        <v>101</v>
      </c>
      <c r="BE1626" s="37" t="s">
        <v>101</v>
      </c>
      <c r="BF1626" s="37" t="s">
        <v>101</v>
      </c>
      <c r="BG1626" s="37" t="s">
        <v>101</v>
      </c>
      <c r="BH1626" s="37" t="s">
        <v>101</v>
      </c>
      <c r="BI1626" s="37" t="s">
        <v>101</v>
      </c>
      <c r="BJ1626" s="37" t="s">
        <v>101</v>
      </c>
      <c r="BK1626" s="37" t="s">
        <v>101</v>
      </c>
      <c r="BL1626" s="37" t="s">
        <v>101</v>
      </c>
      <c r="BM1626" s="37" t="s">
        <v>101</v>
      </c>
    </row>
    <row r="1627" spans="27:65" x14ac:dyDescent="0.3">
      <c r="AA1627" s="24" t="s">
        <v>713</v>
      </c>
      <c r="AB1627" s="25">
        <v>101500</v>
      </c>
      <c r="AC1627" s="25">
        <v>189600</v>
      </c>
      <c r="AD1627" s="26">
        <v>53.5</v>
      </c>
      <c r="AE1627" s="26">
        <v>4.4000000000000004</v>
      </c>
      <c r="AF1627" s="25">
        <v>13400</v>
      </c>
      <c r="AG1627" s="25">
        <v>189600</v>
      </c>
      <c r="AH1627" s="26">
        <v>7.1</v>
      </c>
      <c r="AI1627" s="26">
        <v>2.2000000000000002</v>
      </c>
      <c r="AJ1627" s="25">
        <v>153000</v>
      </c>
      <c r="AK1627" s="25">
        <v>189600</v>
      </c>
      <c r="AL1627" s="26">
        <v>80.7</v>
      </c>
      <c r="AM1627" s="26">
        <v>3.5</v>
      </c>
      <c r="BA1627" s="36" t="s">
        <v>735</v>
      </c>
      <c r="BB1627" s="37" t="s">
        <v>101</v>
      </c>
      <c r="BC1627" s="37" t="s">
        <v>101</v>
      </c>
      <c r="BD1627" s="37" t="s">
        <v>101</v>
      </c>
      <c r="BE1627" s="37" t="s">
        <v>101</v>
      </c>
      <c r="BF1627" s="37" t="s">
        <v>101</v>
      </c>
      <c r="BG1627" s="37" t="s">
        <v>101</v>
      </c>
      <c r="BH1627" s="37" t="s">
        <v>101</v>
      </c>
      <c r="BI1627" s="37" t="s">
        <v>101</v>
      </c>
      <c r="BJ1627" s="37" t="s">
        <v>101</v>
      </c>
      <c r="BK1627" s="37" t="s">
        <v>101</v>
      </c>
      <c r="BL1627" s="37" t="s">
        <v>101</v>
      </c>
      <c r="BM1627" s="37" t="s">
        <v>101</v>
      </c>
    </row>
    <row r="1628" spans="27:65" x14ac:dyDescent="0.3">
      <c r="AA1628" s="24" t="s">
        <v>714</v>
      </c>
      <c r="AB1628" s="25">
        <v>78700</v>
      </c>
      <c r="AC1628" s="25">
        <v>160600</v>
      </c>
      <c r="AD1628" s="26">
        <v>49</v>
      </c>
      <c r="AE1628" s="26">
        <v>4.5</v>
      </c>
      <c r="AF1628" s="25">
        <v>4500</v>
      </c>
      <c r="AG1628" s="25">
        <v>160600</v>
      </c>
      <c r="AH1628" s="26">
        <v>2.8</v>
      </c>
      <c r="AI1628" s="26">
        <v>1.5</v>
      </c>
      <c r="AJ1628" s="25">
        <v>126500</v>
      </c>
      <c r="AK1628" s="25">
        <v>160600</v>
      </c>
      <c r="AL1628" s="26">
        <v>78.8</v>
      </c>
      <c r="AM1628" s="26">
        <v>3.7</v>
      </c>
      <c r="BA1628" s="36" t="s">
        <v>932</v>
      </c>
      <c r="BB1628" s="37" t="s">
        <v>101</v>
      </c>
      <c r="BC1628" s="37" t="s">
        <v>101</v>
      </c>
      <c r="BD1628" s="37" t="s">
        <v>101</v>
      </c>
      <c r="BE1628" s="37" t="s">
        <v>101</v>
      </c>
      <c r="BF1628" s="37" t="s">
        <v>101</v>
      </c>
      <c r="BG1628" s="37" t="s">
        <v>101</v>
      </c>
      <c r="BH1628" s="37" t="s">
        <v>101</v>
      </c>
      <c r="BI1628" s="37" t="s">
        <v>101</v>
      </c>
      <c r="BJ1628" s="37" t="s">
        <v>101</v>
      </c>
      <c r="BK1628" s="37" t="s">
        <v>101</v>
      </c>
      <c r="BL1628" s="37" t="s">
        <v>101</v>
      </c>
      <c r="BM1628" s="37" t="s">
        <v>101</v>
      </c>
    </row>
    <row r="1629" spans="27:65" x14ac:dyDescent="0.3">
      <c r="AA1629" s="24" t="s">
        <v>715</v>
      </c>
      <c r="AB1629" s="25">
        <v>47200</v>
      </c>
      <c r="AC1629" s="25">
        <v>156500</v>
      </c>
      <c r="AD1629" s="26">
        <v>30.1</v>
      </c>
      <c r="AE1629" s="26">
        <v>4.0999999999999996</v>
      </c>
      <c r="AF1629" s="25">
        <v>13700</v>
      </c>
      <c r="AG1629" s="25">
        <v>156500</v>
      </c>
      <c r="AH1629" s="26">
        <v>8.8000000000000007</v>
      </c>
      <c r="AI1629" s="26">
        <v>2.5</v>
      </c>
      <c r="AJ1629" s="25">
        <v>109400</v>
      </c>
      <c r="AK1629" s="25">
        <v>156500</v>
      </c>
      <c r="AL1629" s="26">
        <v>69.900000000000006</v>
      </c>
      <c r="AM1629" s="26">
        <v>4.0999999999999996</v>
      </c>
      <c r="BA1629" s="36" t="s">
        <v>933</v>
      </c>
      <c r="BB1629" s="37" t="s">
        <v>101</v>
      </c>
      <c r="BC1629" s="37" t="s">
        <v>101</v>
      </c>
      <c r="BD1629" s="37" t="s">
        <v>101</v>
      </c>
      <c r="BE1629" s="37" t="s">
        <v>101</v>
      </c>
      <c r="BF1629" s="37" t="s">
        <v>101</v>
      </c>
      <c r="BG1629" s="37" t="s">
        <v>101</v>
      </c>
      <c r="BH1629" s="37" t="s">
        <v>101</v>
      </c>
      <c r="BI1629" s="37" t="s">
        <v>101</v>
      </c>
      <c r="BJ1629" s="37" t="s">
        <v>101</v>
      </c>
      <c r="BK1629" s="37" t="s">
        <v>101</v>
      </c>
      <c r="BL1629" s="37" t="s">
        <v>101</v>
      </c>
      <c r="BM1629" s="37" t="s">
        <v>101</v>
      </c>
    </row>
    <row r="1630" spans="27:65" x14ac:dyDescent="0.3">
      <c r="AA1630" s="24" t="s">
        <v>716</v>
      </c>
      <c r="AB1630" s="25">
        <v>87200</v>
      </c>
      <c r="AC1630" s="25">
        <v>200000</v>
      </c>
      <c r="AD1630" s="26">
        <v>43.6</v>
      </c>
      <c r="AE1630" s="26">
        <v>4.4000000000000004</v>
      </c>
      <c r="AF1630" s="25">
        <v>19000</v>
      </c>
      <c r="AG1630" s="25">
        <v>200000</v>
      </c>
      <c r="AH1630" s="26">
        <v>9.5</v>
      </c>
      <c r="AI1630" s="26">
        <v>2.6</v>
      </c>
      <c r="AJ1630" s="25">
        <v>144100</v>
      </c>
      <c r="AK1630" s="25">
        <v>200000</v>
      </c>
      <c r="AL1630" s="26">
        <v>72</v>
      </c>
      <c r="AM1630" s="26">
        <v>3.9</v>
      </c>
      <c r="BA1630" s="36" t="s">
        <v>934</v>
      </c>
      <c r="BB1630" s="37" t="s">
        <v>101</v>
      </c>
      <c r="BC1630" s="37" t="s">
        <v>101</v>
      </c>
      <c r="BD1630" s="37" t="s">
        <v>101</v>
      </c>
      <c r="BE1630" s="37" t="s">
        <v>101</v>
      </c>
      <c r="BF1630" s="37" t="s">
        <v>101</v>
      </c>
      <c r="BG1630" s="37" t="s">
        <v>101</v>
      </c>
      <c r="BH1630" s="37" t="s">
        <v>101</v>
      </c>
      <c r="BI1630" s="37" t="s">
        <v>101</v>
      </c>
      <c r="BJ1630" s="37" t="s">
        <v>101</v>
      </c>
      <c r="BK1630" s="37" t="s">
        <v>101</v>
      </c>
      <c r="BL1630" s="37" t="s">
        <v>101</v>
      </c>
      <c r="BM1630" s="37" t="s">
        <v>101</v>
      </c>
    </row>
    <row r="1631" spans="27:65" x14ac:dyDescent="0.3">
      <c r="AA1631" s="24" t="s">
        <v>717</v>
      </c>
      <c r="AB1631" s="25">
        <v>83700</v>
      </c>
      <c r="AC1631" s="25">
        <v>186400</v>
      </c>
      <c r="AD1631" s="26">
        <v>44.9</v>
      </c>
      <c r="AE1631" s="26">
        <v>5</v>
      </c>
      <c r="AF1631" s="25">
        <v>11700</v>
      </c>
      <c r="AG1631" s="25">
        <v>186400</v>
      </c>
      <c r="AH1631" s="26">
        <v>6.3</v>
      </c>
      <c r="AI1631" s="26">
        <v>2.4</v>
      </c>
      <c r="AJ1631" s="25">
        <v>131700</v>
      </c>
      <c r="AK1631" s="25">
        <v>186400</v>
      </c>
      <c r="AL1631" s="26">
        <v>70.7</v>
      </c>
      <c r="AM1631" s="26">
        <v>4.5999999999999996</v>
      </c>
      <c r="BA1631" s="36" t="s">
        <v>935</v>
      </c>
      <c r="BB1631" s="37" t="s">
        <v>101</v>
      </c>
      <c r="BC1631" s="37" t="s">
        <v>101</v>
      </c>
      <c r="BD1631" s="37" t="s">
        <v>101</v>
      </c>
      <c r="BE1631" s="37" t="s">
        <v>101</v>
      </c>
      <c r="BF1631" s="37" t="s">
        <v>101</v>
      </c>
      <c r="BG1631" s="37" t="s">
        <v>101</v>
      </c>
      <c r="BH1631" s="37" t="s">
        <v>101</v>
      </c>
      <c r="BI1631" s="37" t="s">
        <v>101</v>
      </c>
      <c r="BJ1631" s="37" t="s">
        <v>101</v>
      </c>
      <c r="BK1631" s="37" t="s">
        <v>101</v>
      </c>
      <c r="BL1631" s="37" t="s">
        <v>101</v>
      </c>
      <c r="BM1631" s="37" t="s">
        <v>101</v>
      </c>
    </row>
    <row r="1632" spans="27:65" x14ac:dyDescent="0.3">
      <c r="AA1632" s="24" t="s">
        <v>718</v>
      </c>
      <c r="AB1632" s="25">
        <v>67200</v>
      </c>
      <c r="AC1632" s="25">
        <v>119100</v>
      </c>
      <c r="AD1632" s="26">
        <v>56.4</v>
      </c>
      <c r="AE1632" s="26">
        <v>4.5999999999999996</v>
      </c>
      <c r="AF1632" s="25">
        <v>4400</v>
      </c>
      <c r="AG1632" s="25">
        <v>119100</v>
      </c>
      <c r="AH1632" s="26">
        <v>3.7</v>
      </c>
      <c r="AI1632" s="26">
        <v>1.7</v>
      </c>
      <c r="AJ1632" s="25">
        <v>101100</v>
      </c>
      <c r="AK1632" s="25">
        <v>119100</v>
      </c>
      <c r="AL1632" s="26">
        <v>84.9</v>
      </c>
      <c r="AM1632" s="26">
        <v>3.3</v>
      </c>
      <c r="BA1632" s="36" t="s">
        <v>936</v>
      </c>
      <c r="BB1632" s="37" t="s">
        <v>101</v>
      </c>
      <c r="BC1632" s="37" t="s">
        <v>101</v>
      </c>
      <c r="BD1632" s="37" t="s">
        <v>101</v>
      </c>
      <c r="BE1632" s="37" t="s">
        <v>101</v>
      </c>
      <c r="BF1632" s="37" t="s">
        <v>101</v>
      </c>
      <c r="BG1632" s="37" t="s">
        <v>101</v>
      </c>
      <c r="BH1632" s="37" t="s">
        <v>101</v>
      </c>
      <c r="BI1632" s="37" t="s">
        <v>101</v>
      </c>
      <c r="BJ1632" s="37" t="s">
        <v>101</v>
      </c>
      <c r="BK1632" s="37" t="s">
        <v>101</v>
      </c>
      <c r="BL1632" s="37" t="s">
        <v>101</v>
      </c>
      <c r="BM1632" s="37" t="s">
        <v>101</v>
      </c>
    </row>
    <row r="1633" spans="27:65" x14ac:dyDescent="0.3">
      <c r="AA1633" s="24" t="s">
        <v>719</v>
      </c>
      <c r="AB1633" s="25">
        <v>79400</v>
      </c>
      <c r="AC1633" s="25">
        <v>139600</v>
      </c>
      <c r="AD1633" s="26">
        <v>56.9</v>
      </c>
      <c r="AE1633" s="26">
        <v>5</v>
      </c>
      <c r="AF1633" s="25">
        <v>7800</v>
      </c>
      <c r="AG1633" s="25">
        <v>139600</v>
      </c>
      <c r="AH1633" s="26">
        <v>5.6</v>
      </c>
      <c r="AI1633" s="26">
        <v>2.2999999999999998</v>
      </c>
      <c r="AJ1633" s="25">
        <v>111700</v>
      </c>
      <c r="AK1633" s="25">
        <v>139600</v>
      </c>
      <c r="AL1633" s="26">
        <v>80</v>
      </c>
      <c r="AM1633" s="26">
        <v>4</v>
      </c>
      <c r="BA1633" s="36" t="s">
        <v>937</v>
      </c>
      <c r="BB1633" s="37" t="s">
        <v>101</v>
      </c>
      <c r="BC1633" s="37" t="s">
        <v>101</v>
      </c>
      <c r="BD1633" s="37" t="s">
        <v>101</v>
      </c>
      <c r="BE1633" s="37" t="s">
        <v>101</v>
      </c>
      <c r="BF1633" s="37" t="s">
        <v>101</v>
      </c>
      <c r="BG1633" s="37" t="s">
        <v>101</v>
      </c>
      <c r="BH1633" s="37" t="s">
        <v>101</v>
      </c>
      <c r="BI1633" s="37" t="s">
        <v>101</v>
      </c>
      <c r="BJ1633" s="37" t="s">
        <v>101</v>
      </c>
      <c r="BK1633" s="37" t="s">
        <v>101</v>
      </c>
      <c r="BL1633" s="37" t="s">
        <v>101</v>
      </c>
      <c r="BM1633" s="37" t="s">
        <v>101</v>
      </c>
    </row>
    <row r="1634" spans="27:65" x14ac:dyDescent="0.3">
      <c r="AA1634" s="24" t="s">
        <v>720</v>
      </c>
      <c r="AB1634" s="25">
        <v>94900</v>
      </c>
      <c r="AC1634" s="25">
        <v>199600</v>
      </c>
      <c r="AD1634" s="26">
        <v>47.5</v>
      </c>
      <c r="AE1634" s="26">
        <v>3.9</v>
      </c>
      <c r="AF1634" s="25">
        <v>15800</v>
      </c>
      <c r="AG1634" s="25">
        <v>199600</v>
      </c>
      <c r="AH1634" s="26">
        <v>7.9</v>
      </c>
      <c r="AI1634" s="26">
        <v>2.1</v>
      </c>
      <c r="AJ1634" s="25">
        <v>151500</v>
      </c>
      <c r="AK1634" s="25">
        <v>199600</v>
      </c>
      <c r="AL1634" s="26">
        <v>75.900000000000006</v>
      </c>
      <c r="AM1634" s="26">
        <v>3.4</v>
      </c>
      <c r="BA1634" s="36" t="s">
        <v>938</v>
      </c>
      <c r="BB1634" s="37" t="s">
        <v>101</v>
      </c>
      <c r="BC1634" s="37" t="s">
        <v>101</v>
      </c>
      <c r="BD1634" s="37" t="s">
        <v>101</v>
      </c>
      <c r="BE1634" s="37" t="s">
        <v>101</v>
      </c>
      <c r="BF1634" s="37" t="s">
        <v>101</v>
      </c>
      <c r="BG1634" s="37" t="s">
        <v>101</v>
      </c>
      <c r="BH1634" s="37" t="s">
        <v>101</v>
      </c>
      <c r="BI1634" s="37" t="s">
        <v>101</v>
      </c>
      <c r="BJ1634" s="37" t="s">
        <v>101</v>
      </c>
      <c r="BK1634" s="37" t="s">
        <v>101</v>
      </c>
      <c r="BL1634" s="37" t="s">
        <v>101</v>
      </c>
      <c r="BM1634" s="37" t="s">
        <v>101</v>
      </c>
    </row>
    <row r="1635" spans="27:65" x14ac:dyDescent="0.3">
      <c r="AA1635" s="24" t="s">
        <v>721</v>
      </c>
      <c r="AB1635" s="25">
        <v>85100</v>
      </c>
      <c r="AC1635" s="25">
        <v>131000</v>
      </c>
      <c r="AD1635" s="26">
        <v>65</v>
      </c>
      <c r="AE1635" s="26">
        <v>4.4000000000000004</v>
      </c>
      <c r="AF1635" s="25">
        <v>3300</v>
      </c>
      <c r="AG1635" s="25">
        <v>131000</v>
      </c>
      <c r="AH1635" s="26">
        <v>2.5</v>
      </c>
      <c r="AI1635" s="26">
        <v>1.5</v>
      </c>
      <c r="AJ1635" s="25">
        <v>115300</v>
      </c>
      <c r="AK1635" s="25">
        <v>131000</v>
      </c>
      <c r="AL1635" s="26">
        <v>88</v>
      </c>
      <c r="AM1635" s="26">
        <v>3</v>
      </c>
      <c r="BA1635" s="36" t="s">
        <v>939</v>
      </c>
      <c r="BB1635" s="37" t="s">
        <v>101</v>
      </c>
      <c r="BC1635" s="37" t="s">
        <v>101</v>
      </c>
      <c r="BD1635" s="37" t="s">
        <v>101</v>
      </c>
      <c r="BE1635" s="37" t="s">
        <v>101</v>
      </c>
      <c r="BF1635" s="37" t="s">
        <v>101</v>
      </c>
      <c r="BG1635" s="37" t="s">
        <v>101</v>
      </c>
      <c r="BH1635" s="37" t="s">
        <v>101</v>
      </c>
      <c r="BI1635" s="37" t="s">
        <v>101</v>
      </c>
      <c r="BJ1635" s="37" t="s">
        <v>101</v>
      </c>
      <c r="BK1635" s="37" t="s">
        <v>101</v>
      </c>
      <c r="BL1635" s="37" t="s">
        <v>101</v>
      </c>
      <c r="BM1635" s="37" t="s">
        <v>101</v>
      </c>
    </row>
    <row r="1636" spans="27:65" x14ac:dyDescent="0.3">
      <c r="AA1636" s="24" t="s">
        <v>722</v>
      </c>
      <c r="AB1636" s="25">
        <v>67200</v>
      </c>
      <c r="AC1636" s="25">
        <v>130600</v>
      </c>
      <c r="AD1636" s="26">
        <v>51.5</v>
      </c>
      <c r="AE1636" s="26">
        <v>4.7</v>
      </c>
      <c r="AF1636" s="25">
        <v>8400</v>
      </c>
      <c r="AG1636" s="25">
        <v>130600</v>
      </c>
      <c r="AH1636" s="26">
        <v>6.4</v>
      </c>
      <c r="AI1636" s="26">
        <v>2.2999999999999998</v>
      </c>
      <c r="AJ1636" s="25">
        <v>105000</v>
      </c>
      <c r="AK1636" s="25">
        <v>130600</v>
      </c>
      <c r="AL1636" s="26">
        <v>80.400000000000006</v>
      </c>
      <c r="AM1636" s="26">
        <v>3.7</v>
      </c>
      <c r="BA1636" s="36" t="s">
        <v>940</v>
      </c>
      <c r="BB1636" s="37" t="s">
        <v>101</v>
      </c>
      <c r="BC1636" s="37" t="s">
        <v>101</v>
      </c>
      <c r="BD1636" s="37" t="s">
        <v>101</v>
      </c>
      <c r="BE1636" s="37" t="s">
        <v>101</v>
      </c>
      <c r="BF1636" s="37" t="s">
        <v>101</v>
      </c>
      <c r="BG1636" s="37" t="s">
        <v>101</v>
      </c>
      <c r="BH1636" s="37" t="s">
        <v>101</v>
      </c>
      <c r="BI1636" s="37" t="s">
        <v>101</v>
      </c>
      <c r="BJ1636" s="37" t="s">
        <v>101</v>
      </c>
      <c r="BK1636" s="37" t="s">
        <v>101</v>
      </c>
      <c r="BL1636" s="37" t="s">
        <v>101</v>
      </c>
      <c r="BM1636" s="37" t="s">
        <v>101</v>
      </c>
    </row>
    <row r="1637" spans="27:65" x14ac:dyDescent="0.3">
      <c r="AA1637" s="24" t="s">
        <v>723</v>
      </c>
      <c r="AB1637" s="25">
        <v>81000</v>
      </c>
      <c r="AC1637" s="25">
        <v>184400</v>
      </c>
      <c r="AD1637" s="26">
        <v>44</v>
      </c>
      <c r="AE1637" s="26">
        <v>4.5</v>
      </c>
      <c r="AF1637" s="25">
        <v>17200</v>
      </c>
      <c r="AG1637" s="25">
        <v>184400</v>
      </c>
      <c r="AH1637" s="26">
        <v>9.3000000000000007</v>
      </c>
      <c r="AI1637" s="26">
        <v>2.6</v>
      </c>
      <c r="AJ1637" s="25">
        <v>129000</v>
      </c>
      <c r="AK1637" s="25">
        <v>184400</v>
      </c>
      <c r="AL1637" s="26">
        <v>70</v>
      </c>
      <c r="AM1637" s="26">
        <v>4.2</v>
      </c>
      <c r="BA1637" s="36" t="s">
        <v>941</v>
      </c>
      <c r="BB1637" s="37" t="s">
        <v>101</v>
      </c>
      <c r="BC1637" s="37" t="s">
        <v>101</v>
      </c>
      <c r="BD1637" s="37" t="s">
        <v>101</v>
      </c>
      <c r="BE1637" s="37" t="s">
        <v>101</v>
      </c>
      <c r="BF1637" s="37" t="s">
        <v>101</v>
      </c>
      <c r="BG1637" s="37" t="s">
        <v>101</v>
      </c>
      <c r="BH1637" s="37" t="s">
        <v>101</v>
      </c>
      <c r="BI1637" s="37" t="s">
        <v>101</v>
      </c>
      <c r="BJ1637" s="37" t="s">
        <v>101</v>
      </c>
      <c r="BK1637" s="37" t="s">
        <v>101</v>
      </c>
      <c r="BL1637" s="37" t="s">
        <v>101</v>
      </c>
      <c r="BM1637" s="37" t="s">
        <v>101</v>
      </c>
    </row>
    <row r="1638" spans="27:65" x14ac:dyDescent="0.3">
      <c r="AA1638" s="24" t="s">
        <v>724</v>
      </c>
      <c r="AB1638" s="25">
        <v>31500</v>
      </c>
      <c r="AC1638" s="25">
        <v>77100</v>
      </c>
      <c r="AD1638" s="26">
        <v>40.9</v>
      </c>
      <c r="AE1638" s="26">
        <v>3.1</v>
      </c>
      <c r="AF1638" s="25">
        <v>3000</v>
      </c>
      <c r="AG1638" s="25">
        <v>77100</v>
      </c>
      <c r="AH1638" s="26">
        <v>3.9</v>
      </c>
      <c r="AI1638" s="26">
        <v>1.2</v>
      </c>
      <c r="AJ1638" s="25">
        <v>60500</v>
      </c>
      <c r="AK1638" s="25">
        <v>77100</v>
      </c>
      <c r="AL1638" s="26">
        <v>78.599999999999994</v>
      </c>
      <c r="AM1638" s="26">
        <v>2.6</v>
      </c>
      <c r="BA1638" s="36" t="s">
        <v>942</v>
      </c>
      <c r="BB1638" s="37" t="s">
        <v>101</v>
      </c>
      <c r="BC1638" s="37" t="s">
        <v>101</v>
      </c>
      <c r="BD1638" s="37" t="s">
        <v>101</v>
      </c>
      <c r="BE1638" s="37" t="s">
        <v>101</v>
      </c>
      <c r="BF1638" s="37" t="s">
        <v>101</v>
      </c>
      <c r="BG1638" s="37" t="s">
        <v>101</v>
      </c>
      <c r="BH1638" s="37" t="s">
        <v>101</v>
      </c>
      <c r="BI1638" s="37" t="s">
        <v>101</v>
      </c>
      <c r="BJ1638" s="37" t="s">
        <v>101</v>
      </c>
      <c r="BK1638" s="37" t="s">
        <v>101</v>
      </c>
      <c r="BL1638" s="37" t="s">
        <v>101</v>
      </c>
      <c r="BM1638" s="37" t="s">
        <v>101</v>
      </c>
    </row>
    <row r="1639" spans="27:65" x14ac:dyDescent="0.3">
      <c r="AA1639" s="24" t="s">
        <v>725</v>
      </c>
      <c r="AB1639" s="25">
        <v>109800</v>
      </c>
      <c r="AC1639" s="25">
        <v>203100</v>
      </c>
      <c r="AD1639" s="26">
        <v>54.1</v>
      </c>
      <c r="AE1639" s="26">
        <v>3.3</v>
      </c>
      <c r="AF1639" s="25">
        <v>5300</v>
      </c>
      <c r="AG1639" s="25">
        <v>203100</v>
      </c>
      <c r="AH1639" s="26">
        <v>2.6</v>
      </c>
      <c r="AI1639" s="26">
        <v>1.1000000000000001</v>
      </c>
      <c r="AJ1639" s="25">
        <v>179200</v>
      </c>
      <c r="AK1639" s="25">
        <v>203100</v>
      </c>
      <c r="AL1639" s="26">
        <v>88.2</v>
      </c>
      <c r="AM1639" s="26">
        <v>2.1</v>
      </c>
      <c r="BA1639" s="36" t="s">
        <v>943</v>
      </c>
      <c r="BB1639" s="37" t="s">
        <v>101</v>
      </c>
      <c r="BC1639" s="37" t="s">
        <v>101</v>
      </c>
      <c r="BD1639" s="37" t="s">
        <v>101</v>
      </c>
      <c r="BE1639" s="37" t="s">
        <v>101</v>
      </c>
      <c r="BF1639" s="37" t="s">
        <v>101</v>
      </c>
      <c r="BG1639" s="37" t="s">
        <v>101</v>
      </c>
      <c r="BH1639" s="37" t="s">
        <v>101</v>
      </c>
      <c r="BI1639" s="37" t="s">
        <v>101</v>
      </c>
      <c r="BJ1639" s="37" t="s">
        <v>101</v>
      </c>
      <c r="BK1639" s="37" t="s">
        <v>101</v>
      </c>
      <c r="BL1639" s="37" t="s">
        <v>101</v>
      </c>
      <c r="BM1639" s="37" t="s">
        <v>101</v>
      </c>
    </row>
    <row r="1640" spans="27:65" x14ac:dyDescent="0.3">
      <c r="AA1640" s="24" t="s">
        <v>726</v>
      </c>
      <c r="AB1640" s="25">
        <v>22400</v>
      </c>
      <c r="AC1640" s="25">
        <v>75700</v>
      </c>
      <c r="AD1640" s="26">
        <v>29.6</v>
      </c>
      <c r="AE1640" s="26">
        <v>2.8</v>
      </c>
      <c r="AF1640" s="25">
        <v>4700</v>
      </c>
      <c r="AG1640" s="25">
        <v>75700</v>
      </c>
      <c r="AH1640" s="26">
        <v>6.2</v>
      </c>
      <c r="AI1640" s="26">
        <v>1.5</v>
      </c>
      <c r="AJ1640" s="25">
        <v>56100</v>
      </c>
      <c r="AK1640" s="25">
        <v>75700</v>
      </c>
      <c r="AL1640" s="26">
        <v>74.099999999999994</v>
      </c>
      <c r="AM1640" s="26">
        <v>2.7</v>
      </c>
      <c r="BA1640" s="36" t="s">
        <v>944</v>
      </c>
      <c r="BB1640" s="37" t="s">
        <v>101</v>
      </c>
      <c r="BC1640" s="37" t="s">
        <v>101</v>
      </c>
      <c r="BD1640" s="37" t="s">
        <v>101</v>
      </c>
      <c r="BE1640" s="37" t="s">
        <v>101</v>
      </c>
      <c r="BF1640" s="37" t="s">
        <v>101</v>
      </c>
      <c r="BG1640" s="37" t="s">
        <v>101</v>
      </c>
      <c r="BH1640" s="37" t="s">
        <v>101</v>
      </c>
      <c r="BI1640" s="37" t="s">
        <v>101</v>
      </c>
      <c r="BJ1640" s="37" t="s">
        <v>101</v>
      </c>
      <c r="BK1640" s="37" t="s">
        <v>101</v>
      </c>
      <c r="BL1640" s="37" t="s">
        <v>101</v>
      </c>
      <c r="BM1640" s="37" t="s">
        <v>101</v>
      </c>
    </row>
    <row r="1641" spans="27:65" x14ac:dyDescent="0.3">
      <c r="AA1641" s="24" t="s">
        <v>727</v>
      </c>
      <c r="AB1641" s="25">
        <v>55300</v>
      </c>
      <c r="AC1641" s="25">
        <v>178500</v>
      </c>
      <c r="AD1641" s="26">
        <v>31</v>
      </c>
      <c r="AE1641" s="26">
        <v>3.3</v>
      </c>
      <c r="AF1641" s="25">
        <v>11300</v>
      </c>
      <c r="AG1641" s="25">
        <v>178500</v>
      </c>
      <c r="AH1641" s="26">
        <v>6.3</v>
      </c>
      <c r="AI1641" s="26">
        <v>1.7</v>
      </c>
      <c r="AJ1641" s="25">
        <v>133900</v>
      </c>
      <c r="AK1641" s="25">
        <v>178500</v>
      </c>
      <c r="AL1641" s="26">
        <v>75</v>
      </c>
      <c r="AM1641" s="26">
        <v>3.1</v>
      </c>
      <c r="BA1641" s="36" t="s">
        <v>945</v>
      </c>
      <c r="BB1641" s="37" t="s">
        <v>101</v>
      </c>
      <c r="BC1641" s="37" t="s">
        <v>101</v>
      </c>
      <c r="BD1641" s="37" t="s">
        <v>101</v>
      </c>
      <c r="BE1641" s="37" t="s">
        <v>101</v>
      </c>
      <c r="BF1641" s="37" t="s">
        <v>101</v>
      </c>
      <c r="BG1641" s="37" t="s">
        <v>101</v>
      </c>
      <c r="BH1641" s="37" t="s">
        <v>101</v>
      </c>
      <c r="BI1641" s="37" t="s">
        <v>101</v>
      </c>
      <c r="BJ1641" s="37" t="s">
        <v>101</v>
      </c>
      <c r="BK1641" s="37" t="s">
        <v>101</v>
      </c>
      <c r="BL1641" s="37" t="s">
        <v>101</v>
      </c>
      <c r="BM1641" s="37" t="s">
        <v>101</v>
      </c>
    </row>
    <row r="1642" spans="27:65" x14ac:dyDescent="0.3">
      <c r="AA1642" s="24" t="s">
        <v>728</v>
      </c>
      <c r="AB1642" s="25">
        <v>63700</v>
      </c>
      <c r="AC1642" s="25">
        <v>170200</v>
      </c>
      <c r="AD1642" s="26">
        <v>37.4</v>
      </c>
      <c r="AE1642" s="26">
        <v>3</v>
      </c>
      <c r="AF1642" s="25">
        <v>15500</v>
      </c>
      <c r="AG1642" s="25">
        <v>170200</v>
      </c>
      <c r="AH1642" s="26">
        <v>9.1</v>
      </c>
      <c r="AI1642" s="26">
        <v>1.8</v>
      </c>
      <c r="AJ1642" s="25">
        <v>123600</v>
      </c>
      <c r="AK1642" s="25">
        <v>170200</v>
      </c>
      <c r="AL1642" s="26">
        <v>72.599999999999994</v>
      </c>
      <c r="AM1642" s="26">
        <v>2.8</v>
      </c>
      <c r="BA1642" s="36" t="s">
        <v>946</v>
      </c>
      <c r="BB1642" s="37" t="s">
        <v>101</v>
      </c>
      <c r="BC1642" s="37" t="s">
        <v>101</v>
      </c>
      <c r="BD1642" s="37" t="s">
        <v>101</v>
      </c>
      <c r="BE1642" s="37" t="s">
        <v>101</v>
      </c>
      <c r="BF1642" s="37" t="s">
        <v>101</v>
      </c>
      <c r="BG1642" s="37" t="s">
        <v>101</v>
      </c>
      <c r="BH1642" s="37" t="s">
        <v>101</v>
      </c>
      <c r="BI1642" s="37" t="s">
        <v>101</v>
      </c>
      <c r="BJ1642" s="37" t="s">
        <v>101</v>
      </c>
      <c r="BK1642" s="37" t="s">
        <v>101</v>
      </c>
      <c r="BL1642" s="37" t="s">
        <v>101</v>
      </c>
      <c r="BM1642" s="37" t="s">
        <v>101</v>
      </c>
    </row>
    <row r="1643" spans="27:65" x14ac:dyDescent="0.3">
      <c r="AA1643" s="24" t="s">
        <v>729</v>
      </c>
      <c r="AB1643" s="25">
        <v>49100</v>
      </c>
      <c r="AC1643" s="25">
        <v>142200</v>
      </c>
      <c r="AD1643" s="26">
        <v>34.5</v>
      </c>
      <c r="AE1643" s="26">
        <v>3</v>
      </c>
      <c r="AF1643" s="25">
        <v>10700</v>
      </c>
      <c r="AG1643" s="25">
        <v>142200</v>
      </c>
      <c r="AH1643" s="26">
        <v>7.5</v>
      </c>
      <c r="AI1643" s="26">
        <v>1.7</v>
      </c>
      <c r="AJ1643" s="25">
        <v>106400</v>
      </c>
      <c r="AK1643" s="25">
        <v>142200</v>
      </c>
      <c r="AL1643" s="26">
        <v>74.8</v>
      </c>
      <c r="AM1643" s="26">
        <v>2.8</v>
      </c>
      <c r="BA1643" s="36" t="s">
        <v>947</v>
      </c>
      <c r="BB1643" s="37" t="s">
        <v>101</v>
      </c>
      <c r="BC1643" s="37" t="s">
        <v>101</v>
      </c>
      <c r="BD1643" s="37" t="s">
        <v>101</v>
      </c>
      <c r="BE1643" s="37" t="s">
        <v>101</v>
      </c>
      <c r="BF1643" s="37" t="s">
        <v>101</v>
      </c>
      <c r="BG1643" s="37" t="s">
        <v>101</v>
      </c>
      <c r="BH1643" s="37" t="s">
        <v>101</v>
      </c>
      <c r="BI1643" s="37" t="s">
        <v>101</v>
      </c>
      <c r="BJ1643" s="37" t="s">
        <v>101</v>
      </c>
      <c r="BK1643" s="37" t="s">
        <v>101</v>
      </c>
      <c r="BL1643" s="37" t="s">
        <v>101</v>
      </c>
      <c r="BM1643" s="37" t="s">
        <v>101</v>
      </c>
    </row>
    <row r="1644" spans="27:65" x14ac:dyDescent="0.3">
      <c r="AA1644" s="24" t="s">
        <v>730</v>
      </c>
      <c r="AB1644" s="25">
        <v>53300</v>
      </c>
      <c r="AC1644" s="25">
        <v>111000</v>
      </c>
      <c r="AD1644" s="26">
        <v>48</v>
      </c>
      <c r="AE1644" s="26">
        <v>3.6</v>
      </c>
      <c r="AF1644" s="25">
        <v>6300</v>
      </c>
      <c r="AG1644" s="25">
        <v>111000</v>
      </c>
      <c r="AH1644" s="26">
        <v>5.7</v>
      </c>
      <c r="AI1644" s="26">
        <v>1.7</v>
      </c>
      <c r="AJ1644" s="25">
        <v>86600</v>
      </c>
      <c r="AK1644" s="25">
        <v>111000</v>
      </c>
      <c r="AL1644" s="26">
        <v>78</v>
      </c>
      <c r="AM1644" s="26">
        <v>3</v>
      </c>
      <c r="BA1644" s="36" t="s">
        <v>948</v>
      </c>
      <c r="BB1644" s="37" t="s">
        <v>101</v>
      </c>
      <c r="BC1644" s="37" t="s">
        <v>101</v>
      </c>
      <c r="BD1644" s="37" t="s">
        <v>101</v>
      </c>
      <c r="BE1644" s="37" t="s">
        <v>101</v>
      </c>
      <c r="BF1644" s="37" t="s">
        <v>101</v>
      </c>
      <c r="BG1644" s="37" t="s">
        <v>101</v>
      </c>
      <c r="BH1644" s="37" t="s">
        <v>101</v>
      </c>
      <c r="BI1644" s="37" t="s">
        <v>101</v>
      </c>
      <c r="BJ1644" s="37" t="s">
        <v>101</v>
      </c>
      <c r="BK1644" s="37" t="s">
        <v>101</v>
      </c>
      <c r="BL1644" s="37" t="s">
        <v>101</v>
      </c>
      <c r="BM1644" s="37" t="s">
        <v>101</v>
      </c>
    </row>
    <row r="1645" spans="27:65" x14ac:dyDescent="0.3">
      <c r="AA1645" s="24" t="s">
        <v>731</v>
      </c>
      <c r="AB1645" s="25">
        <v>38100</v>
      </c>
      <c r="AC1645" s="25">
        <v>96700</v>
      </c>
      <c r="AD1645" s="26">
        <v>39.4</v>
      </c>
      <c r="AE1645" s="26">
        <v>3</v>
      </c>
      <c r="AF1645" s="25">
        <v>6000</v>
      </c>
      <c r="AG1645" s="25">
        <v>96700</v>
      </c>
      <c r="AH1645" s="26">
        <v>6.2</v>
      </c>
      <c r="AI1645" s="26">
        <v>1.5</v>
      </c>
      <c r="AJ1645" s="25">
        <v>66300</v>
      </c>
      <c r="AK1645" s="25">
        <v>96700</v>
      </c>
      <c r="AL1645" s="26">
        <v>68.5</v>
      </c>
      <c r="AM1645" s="26">
        <v>2.8</v>
      </c>
      <c r="BA1645" s="36" t="s">
        <v>949</v>
      </c>
      <c r="BB1645" s="37" t="s">
        <v>101</v>
      </c>
      <c r="BC1645" s="37" t="s">
        <v>101</v>
      </c>
      <c r="BD1645" s="37" t="s">
        <v>101</v>
      </c>
      <c r="BE1645" s="37" t="s">
        <v>101</v>
      </c>
      <c r="BF1645" s="37" t="s">
        <v>101</v>
      </c>
      <c r="BG1645" s="37" t="s">
        <v>101</v>
      </c>
      <c r="BH1645" s="37" t="s">
        <v>101</v>
      </c>
      <c r="BI1645" s="37" t="s">
        <v>101</v>
      </c>
      <c r="BJ1645" s="37" t="s">
        <v>101</v>
      </c>
      <c r="BK1645" s="37" t="s">
        <v>101</v>
      </c>
      <c r="BL1645" s="37" t="s">
        <v>101</v>
      </c>
      <c r="BM1645" s="37" t="s">
        <v>101</v>
      </c>
    </row>
    <row r="1646" spans="27:65" x14ac:dyDescent="0.3">
      <c r="AA1646" s="24" t="s">
        <v>732</v>
      </c>
      <c r="AB1646" s="25">
        <v>61800</v>
      </c>
      <c r="AC1646" s="25">
        <v>171800</v>
      </c>
      <c r="AD1646" s="26">
        <v>36</v>
      </c>
      <c r="AE1646" s="26">
        <v>2.9</v>
      </c>
      <c r="AF1646" s="25">
        <v>12700</v>
      </c>
      <c r="AG1646" s="25">
        <v>171800</v>
      </c>
      <c r="AH1646" s="26">
        <v>7.4</v>
      </c>
      <c r="AI1646" s="26">
        <v>1.6</v>
      </c>
      <c r="AJ1646" s="25">
        <v>129200</v>
      </c>
      <c r="AK1646" s="25">
        <v>171800</v>
      </c>
      <c r="AL1646" s="26">
        <v>75.2</v>
      </c>
      <c r="AM1646" s="26">
        <v>2.6</v>
      </c>
      <c r="BA1646" s="36" t="s">
        <v>950</v>
      </c>
      <c r="BB1646" s="37" t="s">
        <v>101</v>
      </c>
      <c r="BC1646" s="37" t="s">
        <v>101</v>
      </c>
      <c r="BD1646" s="37" t="s">
        <v>101</v>
      </c>
      <c r="BE1646" s="37" t="s">
        <v>101</v>
      </c>
      <c r="BF1646" s="37" t="s">
        <v>101</v>
      </c>
      <c r="BG1646" s="37" t="s">
        <v>101</v>
      </c>
      <c r="BH1646" s="37" t="s">
        <v>101</v>
      </c>
      <c r="BI1646" s="37" t="s">
        <v>101</v>
      </c>
      <c r="BJ1646" s="37" t="s">
        <v>101</v>
      </c>
      <c r="BK1646" s="37" t="s">
        <v>101</v>
      </c>
      <c r="BL1646" s="37" t="s">
        <v>101</v>
      </c>
      <c r="BM1646" s="37" t="s">
        <v>101</v>
      </c>
    </row>
    <row r="1647" spans="27:65" x14ac:dyDescent="0.3">
      <c r="AA1647" s="24" t="s">
        <v>733</v>
      </c>
      <c r="AB1647" s="25">
        <v>41800</v>
      </c>
      <c r="AC1647" s="25">
        <v>93900</v>
      </c>
      <c r="AD1647" s="26">
        <v>44.5</v>
      </c>
      <c r="AE1647" s="26">
        <v>3.6</v>
      </c>
      <c r="AF1647" s="25">
        <v>3600</v>
      </c>
      <c r="AG1647" s="25">
        <v>93900</v>
      </c>
      <c r="AH1647" s="26">
        <v>3.8</v>
      </c>
      <c r="AI1647" s="26">
        <v>1.4</v>
      </c>
      <c r="AJ1647" s="25">
        <v>73900</v>
      </c>
      <c r="AK1647" s="25">
        <v>93900</v>
      </c>
      <c r="AL1647" s="26">
        <v>78.7</v>
      </c>
      <c r="AM1647" s="26">
        <v>3</v>
      </c>
      <c r="BA1647" s="36" t="s">
        <v>951</v>
      </c>
      <c r="BB1647" s="37" t="s">
        <v>101</v>
      </c>
      <c r="BC1647" s="37" t="s">
        <v>101</v>
      </c>
      <c r="BD1647" s="37" t="s">
        <v>101</v>
      </c>
      <c r="BE1647" s="37" t="s">
        <v>101</v>
      </c>
      <c r="BF1647" s="37" t="s">
        <v>101</v>
      </c>
      <c r="BG1647" s="37" t="s">
        <v>101</v>
      </c>
      <c r="BH1647" s="37" t="s">
        <v>101</v>
      </c>
      <c r="BI1647" s="37" t="s">
        <v>101</v>
      </c>
      <c r="BJ1647" s="37" t="s">
        <v>101</v>
      </c>
      <c r="BK1647" s="37" t="s">
        <v>101</v>
      </c>
      <c r="BL1647" s="37" t="s">
        <v>101</v>
      </c>
      <c r="BM1647" s="37" t="s">
        <v>101</v>
      </c>
    </row>
    <row r="1648" spans="27:65" x14ac:dyDescent="0.3">
      <c r="AA1648" s="24" t="s">
        <v>734</v>
      </c>
      <c r="AB1648" s="25">
        <v>49000</v>
      </c>
      <c r="AC1648" s="25">
        <v>90200</v>
      </c>
      <c r="AD1648" s="26">
        <v>54.4</v>
      </c>
      <c r="AE1648" s="26">
        <v>3</v>
      </c>
      <c r="AF1648" s="25">
        <v>3600</v>
      </c>
      <c r="AG1648" s="25">
        <v>90200</v>
      </c>
      <c r="AH1648" s="26">
        <v>4</v>
      </c>
      <c r="AI1648" s="26">
        <v>1.2</v>
      </c>
      <c r="AJ1648" s="25">
        <v>76600</v>
      </c>
      <c r="AK1648" s="25">
        <v>90200</v>
      </c>
      <c r="AL1648" s="26">
        <v>85</v>
      </c>
      <c r="AM1648" s="26">
        <v>2.1</v>
      </c>
      <c r="BA1648" s="36" t="s">
        <v>952</v>
      </c>
      <c r="BB1648" s="37" t="s">
        <v>101</v>
      </c>
      <c r="BC1648" s="37" t="s">
        <v>101</v>
      </c>
      <c r="BD1648" s="37" t="s">
        <v>101</v>
      </c>
      <c r="BE1648" s="37" t="s">
        <v>101</v>
      </c>
      <c r="BF1648" s="37" t="s">
        <v>101</v>
      </c>
      <c r="BG1648" s="37" t="s">
        <v>101</v>
      </c>
      <c r="BH1648" s="37" t="s">
        <v>101</v>
      </c>
      <c r="BI1648" s="37" t="s">
        <v>101</v>
      </c>
      <c r="BJ1648" s="37" t="s">
        <v>101</v>
      </c>
      <c r="BK1648" s="37" t="s">
        <v>101</v>
      </c>
      <c r="BL1648" s="37" t="s">
        <v>101</v>
      </c>
      <c r="BM1648" s="37" t="s">
        <v>101</v>
      </c>
    </row>
    <row r="1649" spans="27:65" x14ac:dyDescent="0.3">
      <c r="AA1649" s="24" t="s">
        <v>735</v>
      </c>
      <c r="AB1649" s="25">
        <v>51600</v>
      </c>
      <c r="AC1649" s="25">
        <v>98700</v>
      </c>
      <c r="AD1649" s="26">
        <v>52.3</v>
      </c>
      <c r="AE1649" s="26">
        <v>3.5</v>
      </c>
      <c r="AF1649" s="25">
        <v>3000</v>
      </c>
      <c r="AG1649" s="25">
        <v>98700</v>
      </c>
      <c r="AH1649" s="26">
        <v>3.1</v>
      </c>
      <c r="AI1649" s="26">
        <v>1.2</v>
      </c>
      <c r="AJ1649" s="25">
        <v>85800</v>
      </c>
      <c r="AK1649" s="25">
        <v>98700</v>
      </c>
      <c r="AL1649" s="26">
        <v>86.9</v>
      </c>
      <c r="AM1649" s="26">
        <v>2.4</v>
      </c>
      <c r="BA1649" s="36" t="s">
        <v>953</v>
      </c>
      <c r="BB1649" s="37" t="s">
        <v>101</v>
      </c>
      <c r="BC1649" s="37" t="s">
        <v>101</v>
      </c>
      <c r="BD1649" s="37" t="s">
        <v>101</v>
      </c>
      <c r="BE1649" s="37" t="s">
        <v>101</v>
      </c>
      <c r="BF1649" s="37" t="s">
        <v>101</v>
      </c>
      <c r="BG1649" s="37" t="s">
        <v>101</v>
      </c>
      <c r="BH1649" s="37" t="s">
        <v>101</v>
      </c>
      <c r="BI1649" s="37" t="s">
        <v>101</v>
      </c>
      <c r="BJ1649" s="37" t="s">
        <v>101</v>
      </c>
      <c r="BK1649" s="37" t="s">
        <v>101</v>
      </c>
      <c r="BL1649" s="37" t="s">
        <v>101</v>
      </c>
      <c r="BM1649" s="37" t="s">
        <v>101</v>
      </c>
    </row>
    <row r="1650" spans="27:65" x14ac:dyDescent="0.3">
      <c r="AA1650" s="24" t="s">
        <v>932</v>
      </c>
      <c r="AB1650" s="25">
        <v>52400</v>
      </c>
      <c r="AC1650" s="25">
        <v>118600</v>
      </c>
      <c r="AD1650" s="26">
        <v>44.2</v>
      </c>
      <c r="AE1650" s="26">
        <v>5.0999999999999996</v>
      </c>
      <c r="AF1650" s="25">
        <v>5600</v>
      </c>
      <c r="AG1650" s="25">
        <v>118600</v>
      </c>
      <c r="AH1650" s="26">
        <v>4.7</v>
      </c>
      <c r="AI1650" s="26">
        <v>2.1</v>
      </c>
      <c r="AJ1650" s="25">
        <v>93300</v>
      </c>
      <c r="AK1650" s="25">
        <v>118600</v>
      </c>
      <c r="AL1650" s="26">
        <v>78.599999999999994</v>
      </c>
      <c r="AM1650" s="26">
        <v>4.2</v>
      </c>
      <c r="BA1650" s="36" t="s">
        <v>954</v>
      </c>
      <c r="BB1650" s="37" t="s">
        <v>101</v>
      </c>
      <c r="BC1650" s="37" t="s">
        <v>101</v>
      </c>
      <c r="BD1650" s="37" t="s">
        <v>101</v>
      </c>
      <c r="BE1650" s="37" t="s">
        <v>101</v>
      </c>
      <c r="BF1650" s="37" t="s">
        <v>101</v>
      </c>
      <c r="BG1650" s="37" t="s">
        <v>101</v>
      </c>
      <c r="BH1650" s="37" t="s">
        <v>101</v>
      </c>
      <c r="BI1650" s="37" t="s">
        <v>101</v>
      </c>
      <c r="BJ1650" s="37" t="s">
        <v>101</v>
      </c>
      <c r="BK1650" s="37" t="s">
        <v>101</v>
      </c>
      <c r="BL1650" s="37" t="s">
        <v>101</v>
      </c>
      <c r="BM1650" s="37" t="s">
        <v>101</v>
      </c>
    </row>
    <row r="1651" spans="27:65" x14ac:dyDescent="0.3">
      <c r="AA1651" s="24" t="s">
        <v>933</v>
      </c>
      <c r="AB1651" s="25">
        <v>33700</v>
      </c>
      <c r="AC1651" s="25">
        <v>54400</v>
      </c>
      <c r="AD1651" s="26">
        <v>61.9</v>
      </c>
      <c r="AE1651" s="26">
        <v>6.9</v>
      </c>
      <c r="AF1651" s="25">
        <v>1300</v>
      </c>
      <c r="AG1651" s="25">
        <v>54400</v>
      </c>
      <c r="AH1651" s="26">
        <v>2.2999999999999998</v>
      </c>
      <c r="AI1651" s="25" t="s">
        <v>100</v>
      </c>
      <c r="AJ1651" s="25">
        <v>48300</v>
      </c>
      <c r="AK1651" s="25">
        <v>54400</v>
      </c>
      <c r="AL1651" s="26">
        <v>88.8</v>
      </c>
      <c r="AM1651" s="26">
        <v>4.5</v>
      </c>
      <c r="BA1651" s="36" t="s">
        <v>955</v>
      </c>
      <c r="BB1651" s="37" t="s">
        <v>101</v>
      </c>
      <c r="BC1651" s="37" t="s">
        <v>101</v>
      </c>
      <c r="BD1651" s="37" t="s">
        <v>101</v>
      </c>
      <c r="BE1651" s="37" t="s">
        <v>101</v>
      </c>
      <c r="BF1651" s="37" t="s">
        <v>101</v>
      </c>
      <c r="BG1651" s="37" t="s">
        <v>101</v>
      </c>
      <c r="BH1651" s="37" t="s">
        <v>101</v>
      </c>
      <c r="BI1651" s="37" t="s">
        <v>101</v>
      </c>
      <c r="BJ1651" s="37" t="s">
        <v>101</v>
      </c>
      <c r="BK1651" s="37" t="s">
        <v>101</v>
      </c>
      <c r="BL1651" s="37" t="s">
        <v>101</v>
      </c>
      <c r="BM1651" s="37" t="s">
        <v>101</v>
      </c>
    </row>
    <row r="1652" spans="27:65" x14ac:dyDescent="0.3">
      <c r="AA1652" s="24" t="s">
        <v>934</v>
      </c>
      <c r="AB1652" s="25">
        <v>19100</v>
      </c>
      <c r="AC1652" s="25">
        <v>39700</v>
      </c>
      <c r="AD1652" s="26">
        <v>48.3</v>
      </c>
      <c r="AE1652" s="26">
        <v>8.6999999999999993</v>
      </c>
      <c r="AF1652" s="25" t="s">
        <v>102</v>
      </c>
      <c r="AG1652" s="25">
        <v>39700</v>
      </c>
      <c r="AH1652" s="25" t="s">
        <v>102</v>
      </c>
      <c r="AI1652" s="25" t="s">
        <v>102</v>
      </c>
      <c r="AJ1652" s="25">
        <v>34500</v>
      </c>
      <c r="AK1652" s="25">
        <v>39700</v>
      </c>
      <c r="AL1652" s="26">
        <v>87.1</v>
      </c>
      <c r="AM1652" s="26">
        <v>5.8</v>
      </c>
      <c r="BA1652" s="36" t="s">
        <v>956</v>
      </c>
      <c r="BB1652" s="37" t="s">
        <v>101</v>
      </c>
      <c r="BC1652" s="37" t="s">
        <v>101</v>
      </c>
      <c r="BD1652" s="37" t="s">
        <v>101</v>
      </c>
      <c r="BE1652" s="37" t="s">
        <v>101</v>
      </c>
      <c r="BF1652" s="37" t="s">
        <v>101</v>
      </c>
      <c r="BG1652" s="37" t="s">
        <v>101</v>
      </c>
      <c r="BH1652" s="37" t="s">
        <v>101</v>
      </c>
      <c r="BI1652" s="37" t="s">
        <v>101</v>
      </c>
      <c r="BJ1652" s="37" t="s">
        <v>101</v>
      </c>
      <c r="BK1652" s="37" t="s">
        <v>101</v>
      </c>
      <c r="BL1652" s="37" t="s">
        <v>101</v>
      </c>
      <c r="BM1652" s="37" t="s">
        <v>101</v>
      </c>
    </row>
    <row r="1653" spans="27:65" x14ac:dyDescent="0.3">
      <c r="AA1653" s="24" t="s">
        <v>935</v>
      </c>
      <c r="AB1653" s="25">
        <v>48000</v>
      </c>
      <c r="AC1653" s="25">
        <v>108700</v>
      </c>
      <c r="AD1653" s="26">
        <v>44.2</v>
      </c>
      <c r="AE1653" s="26">
        <v>5.3</v>
      </c>
      <c r="AF1653" s="25">
        <v>3000</v>
      </c>
      <c r="AG1653" s="25">
        <v>108700</v>
      </c>
      <c r="AH1653" s="26">
        <v>2.8</v>
      </c>
      <c r="AI1653" s="26">
        <v>1.8</v>
      </c>
      <c r="AJ1653" s="25">
        <v>89300</v>
      </c>
      <c r="AK1653" s="25">
        <v>108700</v>
      </c>
      <c r="AL1653" s="26">
        <v>82.1</v>
      </c>
      <c r="AM1653" s="26">
        <v>4.0999999999999996</v>
      </c>
      <c r="BA1653" s="36" t="s">
        <v>957</v>
      </c>
      <c r="BB1653" s="37" t="s">
        <v>101</v>
      </c>
      <c r="BC1653" s="37" t="s">
        <v>101</v>
      </c>
      <c r="BD1653" s="37" t="s">
        <v>101</v>
      </c>
      <c r="BE1653" s="37" t="s">
        <v>101</v>
      </c>
      <c r="BF1653" s="37" t="s">
        <v>101</v>
      </c>
      <c r="BG1653" s="37" t="s">
        <v>101</v>
      </c>
      <c r="BH1653" s="37" t="s">
        <v>101</v>
      </c>
      <c r="BI1653" s="37" t="s">
        <v>101</v>
      </c>
      <c r="BJ1653" s="37" t="s">
        <v>101</v>
      </c>
      <c r="BK1653" s="37" t="s">
        <v>101</v>
      </c>
      <c r="BL1653" s="37" t="s">
        <v>101</v>
      </c>
      <c r="BM1653" s="37" t="s">
        <v>101</v>
      </c>
    </row>
    <row r="1654" spans="27:65" x14ac:dyDescent="0.3">
      <c r="AA1654" s="24" t="s">
        <v>936</v>
      </c>
      <c r="AB1654" s="25">
        <v>16500</v>
      </c>
      <c r="AC1654" s="25">
        <v>58800</v>
      </c>
      <c r="AD1654" s="26">
        <v>28.1</v>
      </c>
      <c r="AE1654" s="26">
        <v>7.2</v>
      </c>
      <c r="AF1654" s="25">
        <v>2600</v>
      </c>
      <c r="AG1654" s="25">
        <v>58800</v>
      </c>
      <c r="AH1654" s="26">
        <v>4.4000000000000004</v>
      </c>
      <c r="AI1654" s="25" t="s">
        <v>100</v>
      </c>
      <c r="AJ1654" s="25">
        <v>43600</v>
      </c>
      <c r="AK1654" s="25">
        <v>58800</v>
      </c>
      <c r="AL1654" s="26">
        <v>74.099999999999994</v>
      </c>
      <c r="AM1654" s="26">
        <v>7</v>
      </c>
      <c r="BA1654" s="36" t="s">
        <v>958</v>
      </c>
      <c r="BB1654" s="37" t="s">
        <v>101</v>
      </c>
      <c r="BC1654" s="37" t="s">
        <v>101</v>
      </c>
      <c r="BD1654" s="37" t="s">
        <v>101</v>
      </c>
      <c r="BE1654" s="37" t="s">
        <v>101</v>
      </c>
      <c r="BF1654" s="37" t="s">
        <v>101</v>
      </c>
      <c r="BG1654" s="37" t="s">
        <v>101</v>
      </c>
      <c r="BH1654" s="37" t="s">
        <v>101</v>
      </c>
      <c r="BI1654" s="37" t="s">
        <v>101</v>
      </c>
      <c r="BJ1654" s="37" t="s">
        <v>101</v>
      </c>
      <c r="BK1654" s="37" t="s">
        <v>101</v>
      </c>
      <c r="BL1654" s="37" t="s">
        <v>101</v>
      </c>
      <c r="BM1654" s="37" t="s">
        <v>101</v>
      </c>
    </row>
    <row r="1655" spans="27:65" x14ac:dyDescent="0.3">
      <c r="AA1655" s="24" t="s">
        <v>937</v>
      </c>
      <c r="AB1655" s="25">
        <v>18000</v>
      </c>
      <c r="AC1655" s="25">
        <v>57500</v>
      </c>
      <c r="AD1655" s="26">
        <v>31.2</v>
      </c>
      <c r="AE1655" s="26">
        <v>8.3000000000000007</v>
      </c>
      <c r="AF1655" s="25">
        <v>3700</v>
      </c>
      <c r="AG1655" s="25">
        <v>57500</v>
      </c>
      <c r="AH1655" s="26">
        <v>6.5</v>
      </c>
      <c r="AI1655" s="25" t="s">
        <v>100</v>
      </c>
      <c r="AJ1655" s="25">
        <v>42100</v>
      </c>
      <c r="AK1655" s="25">
        <v>57500</v>
      </c>
      <c r="AL1655" s="26">
        <v>73.3</v>
      </c>
      <c r="AM1655" s="26">
        <v>7.9</v>
      </c>
      <c r="BA1655" s="36" t="s">
        <v>1067</v>
      </c>
      <c r="BB1655" s="37" t="s">
        <v>101</v>
      </c>
      <c r="BC1655" s="37" t="s">
        <v>101</v>
      </c>
      <c r="BD1655" s="37" t="s">
        <v>101</v>
      </c>
      <c r="BE1655" s="37" t="s">
        <v>101</v>
      </c>
      <c r="BF1655" s="37" t="s">
        <v>101</v>
      </c>
      <c r="BG1655" s="37" t="s">
        <v>101</v>
      </c>
      <c r="BH1655" s="37" t="s">
        <v>101</v>
      </c>
      <c r="BI1655" s="37" t="s">
        <v>101</v>
      </c>
      <c r="BJ1655" s="37" t="s">
        <v>101</v>
      </c>
      <c r="BK1655" s="37" t="s">
        <v>101</v>
      </c>
      <c r="BL1655" s="37" t="s">
        <v>101</v>
      </c>
      <c r="BM1655" s="37" t="s">
        <v>101</v>
      </c>
    </row>
    <row r="1656" spans="27:65" x14ac:dyDescent="0.3">
      <c r="AA1656" s="24" t="s">
        <v>938</v>
      </c>
      <c r="AB1656" s="25">
        <v>27400</v>
      </c>
      <c r="AC1656" s="25">
        <v>57700</v>
      </c>
      <c r="AD1656" s="26">
        <v>47.4</v>
      </c>
      <c r="AE1656" s="26">
        <v>7.5</v>
      </c>
      <c r="AF1656" s="25">
        <v>2200</v>
      </c>
      <c r="AG1656" s="25">
        <v>57700</v>
      </c>
      <c r="AH1656" s="26">
        <v>3.7</v>
      </c>
      <c r="AI1656" s="25" t="s">
        <v>100</v>
      </c>
      <c r="AJ1656" s="25">
        <v>46900</v>
      </c>
      <c r="AK1656" s="25">
        <v>57700</v>
      </c>
      <c r="AL1656" s="26">
        <v>81.2</v>
      </c>
      <c r="AM1656" s="26">
        <v>5.9</v>
      </c>
      <c r="BA1656" s="36" t="s">
        <v>960</v>
      </c>
      <c r="BB1656" s="37" t="s">
        <v>101</v>
      </c>
      <c r="BC1656" s="37" t="s">
        <v>101</v>
      </c>
      <c r="BD1656" s="37" t="s">
        <v>101</v>
      </c>
      <c r="BE1656" s="37" t="s">
        <v>101</v>
      </c>
      <c r="BF1656" s="37" t="s">
        <v>101</v>
      </c>
      <c r="BG1656" s="37" t="s">
        <v>101</v>
      </c>
      <c r="BH1656" s="37" t="s">
        <v>101</v>
      </c>
      <c r="BI1656" s="37" t="s">
        <v>101</v>
      </c>
      <c r="BJ1656" s="37" t="s">
        <v>101</v>
      </c>
      <c r="BK1656" s="37" t="s">
        <v>101</v>
      </c>
      <c r="BL1656" s="37" t="s">
        <v>101</v>
      </c>
      <c r="BM1656" s="37" t="s">
        <v>101</v>
      </c>
    </row>
    <row r="1657" spans="27:65" x14ac:dyDescent="0.3">
      <c r="AA1657" s="24" t="s">
        <v>939</v>
      </c>
      <c r="AB1657" s="25">
        <v>18200</v>
      </c>
      <c r="AC1657" s="25">
        <v>48900</v>
      </c>
      <c r="AD1657" s="26">
        <v>37.299999999999997</v>
      </c>
      <c r="AE1657" s="26">
        <v>9</v>
      </c>
      <c r="AF1657" s="25">
        <v>3600</v>
      </c>
      <c r="AG1657" s="25">
        <v>48900</v>
      </c>
      <c r="AH1657" s="26">
        <v>7.3</v>
      </c>
      <c r="AI1657" s="25" t="s">
        <v>100</v>
      </c>
      <c r="AJ1657" s="25">
        <v>42200</v>
      </c>
      <c r="AK1657" s="25">
        <v>48900</v>
      </c>
      <c r="AL1657" s="26">
        <v>86.3</v>
      </c>
      <c r="AM1657" s="26">
        <v>6.4</v>
      </c>
      <c r="BA1657" s="36" t="s">
        <v>961</v>
      </c>
      <c r="BB1657" s="37" t="s">
        <v>101</v>
      </c>
      <c r="BC1657" s="37" t="s">
        <v>101</v>
      </c>
      <c r="BD1657" s="37" t="s">
        <v>101</v>
      </c>
      <c r="BE1657" s="37" t="s">
        <v>101</v>
      </c>
      <c r="BF1657" s="37" t="s">
        <v>101</v>
      </c>
      <c r="BG1657" s="37" t="s">
        <v>101</v>
      </c>
      <c r="BH1657" s="37" t="s">
        <v>101</v>
      </c>
      <c r="BI1657" s="37" t="s">
        <v>101</v>
      </c>
      <c r="BJ1657" s="37" t="s">
        <v>101</v>
      </c>
      <c r="BK1657" s="37" t="s">
        <v>101</v>
      </c>
      <c r="BL1657" s="37" t="s">
        <v>101</v>
      </c>
      <c r="BM1657" s="37" t="s">
        <v>101</v>
      </c>
    </row>
    <row r="1658" spans="27:65" x14ac:dyDescent="0.3">
      <c r="AA1658" s="24" t="s">
        <v>940</v>
      </c>
      <c r="AB1658" s="25">
        <v>38300</v>
      </c>
      <c r="AC1658" s="25">
        <v>89400</v>
      </c>
      <c r="AD1658" s="26">
        <v>42.8</v>
      </c>
      <c r="AE1658" s="26">
        <v>5.9</v>
      </c>
      <c r="AF1658" s="25">
        <v>4500</v>
      </c>
      <c r="AG1658" s="25">
        <v>89400</v>
      </c>
      <c r="AH1658" s="26">
        <v>5.0999999999999996</v>
      </c>
      <c r="AI1658" s="26">
        <v>2.6</v>
      </c>
      <c r="AJ1658" s="25">
        <v>71100</v>
      </c>
      <c r="AK1658" s="25">
        <v>89400</v>
      </c>
      <c r="AL1658" s="26">
        <v>79.5</v>
      </c>
      <c r="AM1658" s="26">
        <v>4.8</v>
      </c>
      <c r="BA1658" s="36" t="s">
        <v>962</v>
      </c>
      <c r="BB1658" s="37" t="s">
        <v>101</v>
      </c>
      <c r="BC1658" s="37" t="s">
        <v>101</v>
      </c>
      <c r="BD1658" s="37" t="s">
        <v>101</v>
      </c>
      <c r="BE1658" s="37" t="s">
        <v>101</v>
      </c>
      <c r="BF1658" s="37" t="s">
        <v>101</v>
      </c>
      <c r="BG1658" s="37" t="s">
        <v>101</v>
      </c>
      <c r="BH1658" s="37" t="s">
        <v>101</v>
      </c>
      <c r="BI1658" s="37" t="s">
        <v>101</v>
      </c>
      <c r="BJ1658" s="37" t="s">
        <v>101</v>
      </c>
      <c r="BK1658" s="37" t="s">
        <v>101</v>
      </c>
      <c r="BL1658" s="37" t="s">
        <v>101</v>
      </c>
      <c r="BM1658" s="37" t="s">
        <v>101</v>
      </c>
    </row>
    <row r="1659" spans="27:65" x14ac:dyDescent="0.3">
      <c r="AA1659" s="24" t="s">
        <v>941</v>
      </c>
      <c r="AB1659" s="25">
        <v>41900</v>
      </c>
      <c r="AC1659" s="25">
        <v>110600</v>
      </c>
      <c r="AD1659" s="26">
        <v>37.9</v>
      </c>
      <c r="AE1659" s="26">
        <v>7</v>
      </c>
      <c r="AF1659" s="25">
        <v>2400</v>
      </c>
      <c r="AG1659" s="25">
        <v>110600</v>
      </c>
      <c r="AH1659" s="26">
        <v>2.2000000000000002</v>
      </c>
      <c r="AI1659" s="25" t="s">
        <v>100</v>
      </c>
      <c r="AJ1659" s="25">
        <v>85000</v>
      </c>
      <c r="AK1659" s="25">
        <v>110600</v>
      </c>
      <c r="AL1659" s="26">
        <v>76.900000000000006</v>
      </c>
      <c r="AM1659" s="26">
        <v>6.1</v>
      </c>
      <c r="BA1659" s="36" t="s">
        <v>963</v>
      </c>
      <c r="BB1659" s="37" t="s">
        <v>101</v>
      </c>
      <c r="BC1659" s="37" t="s">
        <v>101</v>
      </c>
      <c r="BD1659" s="37" t="s">
        <v>101</v>
      </c>
      <c r="BE1659" s="37" t="s">
        <v>101</v>
      </c>
      <c r="BF1659" s="37" t="s">
        <v>101</v>
      </c>
      <c r="BG1659" s="37" t="s">
        <v>101</v>
      </c>
      <c r="BH1659" s="37" t="s">
        <v>101</v>
      </c>
      <c r="BI1659" s="37" t="s">
        <v>101</v>
      </c>
      <c r="BJ1659" s="37" t="s">
        <v>101</v>
      </c>
      <c r="BK1659" s="37" t="s">
        <v>101</v>
      </c>
      <c r="BL1659" s="37" t="s">
        <v>101</v>
      </c>
      <c r="BM1659" s="37" t="s">
        <v>101</v>
      </c>
    </row>
    <row r="1660" spans="27:65" x14ac:dyDescent="0.3">
      <c r="AA1660" s="24" t="s">
        <v>942</v>
      </c>
      <c r="AB1660" s="25">
        <v>30900</v>
      </c>
      <c r="AC1660" s="25">
        <v>68300</v>
      </c>
      <c r="AD1660" s="26">
        <v>45.2</v>
      </c>
      <c r="AE1660" s="26">
        <v>7.3</v>
      </c>
      <c r="AF1660" s="25">
        <v>5400</v>
      </c>
      <c r="AG1660" s="25">
        <v>68300</v>
      </c>
      <c r="AH1660" s="26">
        <v>7.8</v>
      </c>
      <c r="AI1660" s="26">
        <v>4</v>
      </c>
      <c r="AJ1660" s="25">
        <v>54600</v>
      </c>
      <c r="AK1660" s="25">
        <v>68300</v>
      </c>
      <c r="AL1660" s="26">
        <v>80</v>
      </c>
      <c r="AM1660" s="26">
        <v>5.9</v>
      </c>
      <c r="BA1660" s="36" t="s">
        <v>964</v>
      </c>
      <c r="BB1660" s="37" t="s">
        <v>101</v>
      </c>
      <c r="BC1660" s="37" t="s">
        <v>101</v>
      </c>
      <c r="BD1660" s="37" t="s">
        <v>101</v>
      </c>
      <c r="BE1660" s="37" t="s">
        <v>101</v>
      </c>
      <c r="BF1660" s="37" t="s">
        <v>101</v>
      </c>
      <c r="BG1660" s="37" t="s">
        <v>101</v>
      </c>
      <c r="BH1660" s="37" t="s">
        <v>101</v>
      </c>
      <c r="BI1660" s="37" t="s">
        <v>101</v>
      </c>
      <c r="BJ1660" s="37" t="s">
        <v>101</v>
      </c>
      <c r="BK1660" s="37" t="s">
        <v>101</v>
      </c>
      <c r="BL1660" s="37" t="s">
        <v>101</v>
      </c>
      <c r="BM1660" s="37" t="s">
        <v>101</v>
      </c>
    </row>
    <row r="1661" spans="27:65" x14ac:dyDescent="0.3">
      <c r="AA1661" s="24" t="s">
        <v>943</v>
      </c>
      <c r="AB1661" s="25">
        <v>29900</v>
      </c>
      <c r="AC1661" s="25">
        <v>80100</v>
      </c>
      <c r="AD1661" s="26">
        <v>37.299999999999997</v>
      </c>
      <c r="AE1661" s="26">
        <v>6.6</v>
      </c>
      <c r="AF1661" s="25">
        <v>4800</v>
      </c>
      <c r="AG1661" s="25">
        <v>80100</v>
      </c>
      <c r="AH1661" s="26">
        <v>6</v>
      </c>
      <c r="AI1661" s="26">
        <v>3.2</v>
      </c>
      <c r="AJ1661" s="25">
        <v>64300</v>
      </c>
      <c r="AK1661" s="25">
        <v>80100</v>
      </c>
      <c r="AL1661" s="26">
        <v>80.2</v>
      </c>
      <c r="AM1661" s="26">
        <v>5.5</v>
      </c>
      <c r="BA1661" s="36" t="s">
        <v>965</v>
      </c>
      <c r="BB1661" s="37" t="s">
        <v>101</v>
      </c>
      <c r="BC1661" s="37" t="s">
        <v>101</v>
      </c>
      <c r="BD1661" s="37" t="s">
        <v>101</v>
      </c>
      <c r="BE1661" s="37" t="s">
        <v>101</v>
      </c>
      <c r="BF1661" s="37" t="s">
        <v>101</v>
      </c>
      <c r="BG1661" s="37" t="s">
        <v>101</v>
      </c>
      <c r="BH1661" s="37" t="s">
        <v>101</v>
      </c>
      <c r="BI1661" s="37" t="s">
        <v>101</v>
      </c>
      <c r="BJ1661" s="37" t="s">
        <v>101</v>
      </c>
      <c r="BK1661" s="37" t="s">
        <v>101</v>
      </c>
      <c r="BL1661" s="37" t="s">
        <v>101</v>
      </c>
      <c r="BM1661" s="37" t="s">
        <v>101</v>
      </c>
    </row>
    <row r="1662" spans="27:65" x14ac:dyDescent="0.3">
      <c r="AA1662" s="24" t="s">
        <v>944</v>
      </c>
      <c r="AB1662" s="25">
        <v>27000</v>
      </c>
      <c r="AC1662" s="25">
        <v>69800</v>
      </c>
      <c r="AD1662" s="26">
        <v>38.6</v>
      </c>
      <c r="AE1662" s="26">
        <v>7</v>
      </c>
      <c r="AF1662" s="25">
        <v>2200</v>
      </c>
      <c r="AG1662" s="25">
        <v>69800</v>
      </c>
      <c r="AH1662" s="26">
        <v>3.1</v>
      </c>
      <c r="AI1662" s="25" t="s">
        <v>100</v>
      </c>
      <c r="AJ1662" s="25">
        <v>58400</v>
      </c>
      <c r="AK1662" s="25">
        <v>69800</v>
      </c>
      <c r="AL1662" s="26">
        <v>83.6</v>
      </c>
      <c r="AM1662" s="26">
        <v>5.3</v>
      </c>
      <c r="BA1662" s="36" t="s">
        <v>966</v>
      </c>
      <c r="BB1662" s="37" t="s">
        <v>101</v>
      </c>
      <c r="BC1662" s="37" t="s">
        <v>101</v>
      </c>
      <c r="BD1662" s="37" t="s">
        <v>101</v>
      </c>
      <c r="BE1662" s="37" t="s">
        <v>101</v>
      </c>
      <c r="BF1662" s="37" t="s">
        <v>101</v>
      </c>
      <c r="BG1662" s="37" t="s">
        <v>101</v>
      </c>
      <c r="BH1662" s="37" t="s">
        <v>101</v>
      </c>
      <c r="BI1662" s="37" t="s">
        <v>101</v>
      </c>
      <c r="BJ1662" s="37" t="s">
        <v>101</v>
      </c>
      <c r="BK1662" s="37" t="s">
        <v>101</v>
      </c>
      <c r="BL1662" s="37" t="s">
        <v>101</v>
      </c>
      <c r="BM1662" s="37" t="s">
        <v>101</v>
      </c>
    </row>
    <row r="1663" spans="27:65" x14ac:dyDescent="0.3">
      <c r="AA1663" s="24" t="s">
        <v>945</v>
      </c>
      <c r="AB1663" s="25">
        <v>15000</v>
      </c>
      <c r="AC1663" s="25">
        <v>53100</v>
      </c>
      <c r="AD1663" s="26">
        <v>28.3</v>
      </c>
      <c r="AE1663" s="26">
        <v>9.1</v>
      </c>
      <c r="AF1663" s="25">
        <v>1800</v>
      </c>
      <c r="AG1663" s="25">
        <v>53100</v>
      </c>
      <c r="AH1663" s="26">
        <v>3.5</v>
      </c>
      <c r="AI1663" s="25" t="s">
        <v>100</v>
      </c>
      <c r="AJ1663" s="25">
        <v>38400</v>
      </c>
      <c r="AK1663" s="25">
        <v>53100</v>
      </c>
      <c r="AL1663" s="26">
        <v>72.400000000000006</v>
      </c>
      <c r="AM1663" s="26">
        <v>9</v>
      </c>
      <c r="BA1663" s="36" t="s">
        <v>967</v>
      </c>
      <c r="BB1663" s="37" t="s">
        <v>101</v>
      </c>
      <c r="BC1663" s="37" t="s">
        <v>101</v>
      </c>
      <c r="BD1663" s="37" t="s">
        <v>101</v>
      </c>
      <c r="BE1663" s="37" t="s">
        <v>101</v>
      </c>
      <c r="BF1663" s="37" t="s">
        <v>101</v>
      </c>
      <c r="BG1663" s="37" t="s">
        <v>101</v>
      </c>
      <c r="BH1663" s="37" t="s">
        <v>101</v>
      </c>
      <c r="BI1663" s="37" t="s">
        <v>101</v>
      </c>
      <c r="BJ1663" s="37" t="s">
        <v>101</v>
      </c>
      <c r="BK1663" s="37" t="s">
        <v>101</v>
      </c>
      <c r="BL1663" s="37" t="s">
        <v>101</v>
      </c>
      <c r="BM1663" s="37" t="s">
        <v>101</v>
      </c>
    </row>
    <row r="1664" spans="27:65" x14ac:dyDescent="0.3">
      <c r="AA1664" s="24" t="s">
        <v>946</v>
      </c>
      <c r="AB1664" s="25">
        <v>22400</v>
      </c>
      <c r="AC1664" s="25">
        <v>55000</v>
      </c>
      <c r="AD1664" s="26">
        <v>40.700000000000003</v>
      </c>
      <c r="AE1664" s="26">
        <v>8.6999999999999993</v>
      </c>
      <c r="AF1664" s="25">
        <v>3300</v>
      </c>
      <c r="AG1664" s="25">
        <v>55000</v>
      </c>
      <c r="AH1664" s="26">
        <v>6.1</v>
      </c>
      <c r="AI1664" s="25" t="s">
        <v>100</v>
      </c>
      <c r="AJ1664" s="25">
        <v>44000</v>
      </c>
      <c r="AK1664" s="25">
        <v>55000</v>
      </c>
      <c r="AL1664" s="26">
        <v>80</v>
      </c>
      <c r="AM1664" s="26">
        <v>7.1</v>
      </c>
      <c r="BA1664" s="36" t="s">
        <v>968</v>
      </c>
      <c r="BB1664" s="37" t="s">
        <v>101</v>
      </c>
      <c r="BC1664" s="37" t="s">
        <v>101</v>
      </c>
      <c r="BD1664" s="37" t="s">
        <v>101</v>
      </c>
      <c r="BE1664" s="37" t="s">
        <v>101</v>
      </c>
      <c r="BF1664" s="37" t="s">
        <v>101</v>
      </c>
      <c r="BG1664" s="37" t="s">
        <v>101</v>
      </c>
      <c r="BH1664" s="37" t="s">
        <v>101</v>
      </c>
      <c r="BI1664" s="37" t="s">
        <v>101</v>
      </c>
      <c r="BJ1664" s="37" t="s">
        <v>101</v>
      </c>
      <c r="BK1664" s="37" t="s">
        <v>101</v>
      </c>
      <c r="BL1664" s="37" t="s">
        <v>101</v>
      </c>
      <c r="BM1664" s="37" t="s">
        <v>101</v>
      </c>
    </row>
    <row r="1665" spans="27:65" x14ac:dyDescent="0.3">
      <c r="AA1665" s="24" t="s">
        <v>947</v>
      </c>
      <c r="AB1665" s="25">
        <v>19900</v>
      </c>
      <c r="AC1665" s="25">
        <v>72500</v>
      </c>
      <c r="AD1665" s="26">
        <v>27.5</v>
      </c>
      <c r="AE1665" s="26">
        <v>7.3</v>
      </c>
      <c r="AF1665" s="25">
        <v>2200</v>
      </c>
      <c r="AG1665" s="25">
        <v>72500</v>
      </c>
      <c r="AH1665" s="26">
        <v>3</v>
      </c>
      <c r="AI1665" s="25" t="s">
        <v>100</v>
      </c>
      <c r="AJ1665" s="25">
        <v>53900</v>
      </c>
      <c r="AK1665" s="25">
        <v>72500</v>
      </c>
      <c r="AL1665" s="26">
        <v>74.400000000000006</v>
      </c>
      <c r="AM1665" s="26">
        <v>7.1</v>
      </c>
      <c r="BA1665" s="36" t="s">
        <v>969</v>
      </c>
      <c r="BB1665" s="37" t="s">
        <v>101</v>
      </c>
      <c r="BC1665" s="37" t="s">
        <v>101</v>
      </c>
      <c r="BD1665" s="37" t="s">
        <v>101</v>
      </c>
      <c r="BE1665" s="37" t="s">
        <v>101</v>
      </c>
      <c r="BF1665" s="37" t="s">
        <v>101</v>
      </c>
      <c r="BG1665" s="37" t="s">
        <v>101</v>
      </c>
      <c r="BH1665" s="37" t="s">
        <v>101</v>
      </c>
      <c r="BI1665" s="37" t="s">
        <v>101</v>
      </c>
      <c r="BJ1665" s="37" t="s">
        <v>101</v>
      </c>
      <c r="BK1665" s="37" t="s">
        <v>101</v>
      </c>
      <c r="BL1665" s="37" t="s">
        <v>101</v>
      </c>
      <c r="BM1665" s="37" t="s">
        <v>101</v>
      </c>
    </row>
    <row r="1666" spans="27:65" x14ac:dyDescent="0.3">
      <c r="AA1666" s="24" t="s">
        <v>948</v>
      </c>
      <c r="AB1666" s="25">
        <v>37500</v>
      </c>
      <c r="AC1666" s="25">
        <v>102100</v>
      </c>
      <c r="AD1666" s="26">
        <v>36.700000000000003</v>
      </c>
      <c r="AE1666" s="26">
        <v>6.2</v>
      </c>
      <c r="AF1666" s="25">
        <v>3200</v>
      </c>
      <c r="AG1666" s="25">
        <v>102100</v>
      </c>
      <c r="AH1666" s="26">
        <v>3.2</v>
      </c>
      <c r="AI1666" s="25" t="s">
        <v>100</v>
      </c>
      <c r="AJ1666" s="25">
        <v>84000</v>
      </c>
      <c r="AK1666" s="25">
        <v>102100</v>
      </c>
      <c r="AL1666" s="26">
        <v>82.2</v>
      </c>
      <c r="AM1666" s="26">
        <v>4.9000000000000004</v>
      </c>
      <c r="BA1666" s="36" t="s">
        <v>970</v>
      </c>
      <c r="BB1666" s="37" t="s">
        <v>101</v>
      </c>
      <c r="BC1666" s="37" t="s">
        <v>101</v>
      </c>
      <c r="BD1666" s="37" t="s">
        <v>101</v>
      </c>
      <c r="BE1666" s="37" t="s">
        <v>101</v>
      </c>
      <c r="BF1666" s="37" t="s">
        <v>101</v>
      </c>
      <c r="BG1666" s="37" t="s">
        <v>101</v>
      </c>
      <c r="BH1666" s="37" t="s">
        <v>101</v>
      </c>
      <c r="BI1666" s="37" t="s">
        <v>101</v>
      </c>
      <c r="BJ1666" s="37" t="s">
        <v>101</v>
      </c>
      <c r="BK1666" s="37" t="s">
        <v>101</v>
      </c>
      <c r="BL1666" s="37" t="s">
        <v>101</v>
      </c>
      <c r="BM1666" s="37" t="s">
        <v>101</v>
      </c>
    </row>
    <row r="1667" spans="27:65" x14ac:dyDescent="0.3">
      <c r="AA1667" s="24" t="s">
        <v>949</v>
      </c>
      <c r="AB1667" s="25">
        <v>26500</v>
      </c>
      <c r="AC1667" s="25">
        <v>63500</v>
      </c>
      <c r="AD1667" s="26">
        <v>41.8</v>
      </c>
      <c r="AE1667" s="26">
        <v>9.1</v>
      </c>
      <c r="AF1667" s="25">
        <v>4700</v>
      </c>
      <c r="AG1667" s="25">
        <v>63500</v>
      </c>
      <c r="AH1667" s="26">
        <v>7.4</v>
      </c>
      <c r="AI1667" s="25" t="s">
        <v>100</v>
      </c>
      <c r="AJ1667" s="25">
        <v>46900</v>
      </c>
      <c r="AK1667" s="25">
        <v>63500</v>
      </c>
      <c r="AL1667" s="26">
        <v>73.900000000000006</v>
      </c>
      <c r="AM1667" s="26">
        <v>8.1</v>
      </c>
      <c r="BA1667" s="36" t="s">
        <v>971</v>
      </c>
      <c r="BB1667" s="37" t="s">
        <v>101</v>
      </c>
      <c r="BC1667" s="37" t="s">
        <v>101</v>
      </c>
      <c r="BD1667" s="37" t="s">
        <v>101</v>
      </c>
      <c r="BE1667" s="37" t="s">
        <v>101</v>
      </c>
      <c r="BF1667" s="37" t="s">
        <v>101</v>
      </c>
      <c r="BG1667" s="37" t="s">
        <v>101</v>
      </c>
      <c r="BH1667" s="37" t="s">
        <v>101</v>
      </c>
      <c r="BI1667" s="37" t="s">
        <v>101</v>
      </c>
      <c r="BJ1667" s="37" t="s">
        <v>101</v>
      </c>
      <c r="BK1667" s="37" t="s">
        <v>101</v>
      </c>
      <c r="BL1667" s="37" t="s">
        <v>101</v>
      </c>
      <c r="BM1667" s="37" t="s">
        <v>101</v>
      </c>
    </row>
    <row r="1668" spans="27:65" x14ac:dyDescent="0.3">
      <c r="AA1668" s="24" t="s">
        <v>950</v>
      </c>
      <c r="AB1668" s="25">
        <v>27700</v>
      </c>
      <c r="AC1668" s="25">
        <v>72000</v>
      </c>
      <c r="AD1668" s="26">
        <v>38.5</v>
      </c>
      <c r="AE1668" s="26">
        <v>7.5</v>
      </c>
      <c r="AF1668" s="25">
        <v>2100</v>
      </c>
      <c r="AG1668" s="25">
        <v>72000</v>
      </c>
      <c r="AH1668" s="26">
        <v>3</v>
      </c>
      <c r="AI1668" s="25" t="s">
        <v>100</v>
      </c>
      <c r="AJ1668" s="25">
        <v>62800</v>
      </c>
      <c r="AK1668" s="25">
        <v>72000</v>
      </c>
      <c r="AL1668" s="26">
        <v>87.2</v>
      </c>
      <c r="AM1668" s="26">
        <v>5.2</v>
      </c>
      <c r="BA1668" s="36" t="s">
        <v>972</v>
      </c>
      <c r="BB1668" s="37" t="s">
        <v>101</v>
      </c>
      <c r="BC1668" s="37" t="s">
        <v>101</v>
      </c>
      <c r="BD1668" s="37" t="s">
        <v>101</v>
      </c>
      <c r="BE1668" s="37" t="s">
        <v>101</v>
      </c>
      <c r="BF1668" s="37" t="s">
        <v>101</v>
      </c>
      <c r="BG1668" s="37" t="s">
        <v>101</v>
      </c>
      <c r="BH1668" s="37" t="s">
        <v>101</v>
      </c>
      <c r="BI1668" s="37" t="s">
        <v>101</v>
      </c>
      <c r="BJ1668" s="37" t="s">
        <v>101</v>
      </c>
      <c r="BK1668" s="37" t="s">
        <v>101</v>
      </c>
      <c r="BL1668" s="37" t="s">
        <v>101</v>
      </c>
      <c r="BM1668" s="37" t="s">
        <v>101</v>
      </c>
    </row>
    <row r="1669" spans="27:65" x14ac:dyDescent="0.3">
      <c r="AA1669" s="24" t="s">
        <v>951</v>
      </c>
      <c r="AB1669" s="25">
        <v>40300</v>
      </c>
      <c r="AC1669" s="25">
        <v>71900</v>
      </c>
      <c r="AD1669" s="26">
        <v>56</v>
      </c>
      <c r="AE1669" s="26">
        <v>7.8</v>
      </c>
      <c r="AF1669" s="25">
        <v>2800</v>
      </c>
      <c r="AG1669" s="25">
        <v>71900</v>
      </c>
      <c r="AH1669" s="26">
        <v>4</v>
      </c>
      <c r="AI1669" s="25" t="s">
        <v>100</v>
      </c>
      <c r="AJ1669" s="25">
        <v>60600</v>
      </c>
      <c r="AK1669" s="25">
        <v>71900</v>
      </c>
      <c r="AL1669" s="26">
        <v>84.3</v>
      </c>
      <c r="AM1669" s="26">
        <v>5.7</v>
      </c>
      <c r="BA1669" s="36" t="s">
        <v>973</v>
      </c>
      <c r="BB1669" s="37" t="s">
        <v>101</v>
      </c>
      <c r="BC1669" s="37" t="s">
        <v>101</v>
      </c>
      <c r="BD1669" s="37" t="s">
        <v>101</v>
      </c>
      <c r="BE1669" s="37" t="s">
        <v>101</v>
      </c>
      <c r="BF1669" s="37" t="s">
        <v>101</v>
      </c>
      <c r="BG1669" s="37" t="s">
        <v>101</v>
      </c>
      <c r="BH1669" s="37" t="s">
        <v>101</v>
      </c>
      <c r="BI1669" s="37" t="s">
        <v>101</v>
      </c>
      <c r="BJ1669" s="37" t="s">
        <v>101</v>
      </c>
      <c r="BK1669" s="37" t="s">
        <v>101</v>
      </c>
      <c r="BL1669" s="37" t="s">
        <v>101</v>
      </c>
      <c r="BM1669" s="37" t="s">
        <v>101</v>
      </c>
    </row>
    <row r="1670" spans="27:65" x14ac:dyDescent="0.3">
      <c r="AA1670" s="24" t="s">
        <v>952</v>
      </c>
      <c r="AB1670" s="25">
        <v>18600</v>
      </c>
      <c r="AC1670" s="25">
        <v>76100</v>
      </c>
      <c r="AD1670" s="26">
        <v>24.4</v>
      </c>
      <c r="AE1670" s="26">
        <v>6.7</v>
      </c>
      <c r="AF1670" s="25">
        <v>9200</v>
      </c>
      <c r="AG1670" s="25">
        <v>76100</v>
      </c>
      <c r="AH1670" s="26">
        <v>12.1</v>
      </c>
      <c r="AI1670" s="26">
        <v>5.0999999999999996</v>
      </c>
      <c r="AJ1670" s="25">
        <v>48900</v>
      </c>
      <c r="AK1670" s="25">
        <v>76100</v>
      </c>
      <c r="AL1670" s="26">
        <v>64.3</v>
      </c>
      <c r="AM1670" s="26">
        <v>7.5</v>
      </c>
      <c r="BA1670" s="36" t="s">
        <v>974</v>
      </c>
      <c r="BB1670" s="37" t="s">
        <v>101</v>
      </c>
      <c r="BC1670" s="37" t="s">
        <v>101</v>
      </c>
      <c r="BD1670" s="37" t="s">
        <v>101</v>
      </c>
      <c r="BE1670" s="37" t="s">
        <v>101</v>
      </c>
      <c r="BF1670" s="37" t="s">
        <v>101</v>
      </c>
      <c r="BG1670" s="37" t="s">
        <v>101</v>
      </c>
      <c r="BH1670" s="37" t="s">
        <v>101</v>
      </c>
      <c r="BI1670" s="37" t="s">
        <v>101</v>
      </c>
      <c r="BJ1670" s="37" t="s">
        <v>101</v>
      </c>
      <c r="BK1670" s="37" t="s">
        <v>101</v>
      </c>
      <c r="BL1670" s="37" t="s">
        <v>101</v>
      </c>
      <c r="BM1670" s="37" t="s">
        <v>101</v>
      </c>
    </row>
    <row r="1671" spans="27:65" x14ac:dyDescent="0.3">
      <c r="AA1671" s="24" t="s">
        <v>953</v>
      </c>
      <c r="AB1671" s="25">
        <v>37900</v>
      </c>
      <c r="AC1671" s="25">
        <v>98000</v>
      </c>
      <c r="AD1671" s="26">
        <v>38.700000000000003</v>
      </c>
      <c r="AE1671" s="26">
        <v>7.5</v>
      </c>
      <c r="AF1671" s="25">
        <v>4400</v>
      </c>
      <c r="AG1671" s="25">
        <v>98000</v>
      </c>
      <c r="AH1671" s="26">
        <v>4.5</v>
      </c>
      <c r="AI1671" s="25" t="s">
        <v>100</v>
      </c>
      <c r="AJ1671" s="25">
        <v>74300</v>
      </c>
      <c r="AK1671" s="25">
        <v>98000</v>
      </c>
      <c r="AL1671" s="26">
        <v>75.900000000000006</v>
      </c>
      <c r="AM1671" s="26">
        <v>6.5</v>
      </c>
      <c r="BA1671" s="36" t="s">
        <v>975</v>
      </c>
      <c r="BB1671" s="37" t="s">
        <v>101</v>
      </c>
      <c r="BC1671" s="37" t="s">
        <v>101</v>
      </c>
      <c r="BD1671" s="37" t="s">
        <v>101</v>
      </c>
      <c r="BE1671" s="37" t="s">
        <v>101</v>
      </c>
      <c r="BF1671" s="37" t="s">
        <v>101</v>
      </c>
      <c r="BG1671" s="37" t="s">
        <v>101</v>
      </c>
      <c r="BH1671" s="37" t="s">
        <v>101</v>
      </c>
      <c r="BI1671" s="37" t="s">
        <v>101</v>
      </c>
      <c r="BJ1671" s="37" t="s">
        <v>101</v>
      </c>
      <c r="BK1671" s="37" t="s">
        <v>101</v>
      </c>
      <c r="BL1671" s="37" t="s">
        <v>101</v>
      </c>
      <c r="BM1671" s="37" t="s">
        <v>101</v>
      </c>
    </row>
    <row r="1672" spans="27:65" x14ac:dyDescent="0.3">
      <c r="AA1672" s="24" t="s">
        <v>954</v>
      </c>
      <c r="AB1672" s="25">
        <v>28200</v>
      </c>
      <c r="AC1672" s="25">
        <v>67700</v>
      </c>
      <c r="AD1672" s="26">
        <v>41.7</v>
      </c>
      <c r="AE1672" s="26">
        <v>9.1999999999999993</v>
      </c>
      <c r="AF1672" s="25">
        <v>2600</v>
      </c>
      <c r="AG1672" s="25">
        <v>67700</v>
      </c>
      <c r="AH1672" s="26">
        <v>3.8</v>
      </c>
      <c r="AI1672" s="25" t="s">
        <v>100</v>
      </c>
      <c r="AJ1672" s="25">
        <v>57100</v>
      </c>
      <c r="AK1672" s="25">
        <v>67700</v>
      </c>
      <c r="AL1672" s="26">
        <v>84.4</v>
      </c>
      <c r="AM1672" s="26">
        <v>6.8</v>
      </c>
      <c r="BA1672" s="36" t="s">
        <v>976</v>
      </c>
      <c r="BB1672" s="37" t="s">
        <v>101</v>
      </c>
      <c r="BC1672" s="37" t="s">
        <v>101</v>
      </c>
      <c r="BD1672" s="37" t="s">
        <v>101</v>
      </c>
      <c r="BE1672" s="37" t="s">
        <v>101</v>
      </c>
      <c r="BF1672" s="37" t="s">
        <v>101</v>
      </c>
      <c r="BG1672" s="37" t="s">
        <v>101</v>
      </c>
      <c r="BH1672" s="37" t="s">
        <v>101</v>
      </c>
      <c r="BI1672" s="37" t="s">
        <v>101</v>
      </c>
      <c r="BJ1672" s="37" t="s">
        <v>101</v>
      </c>
      <c r="BK1672" s="37" t="s">
        <v>101</v>
      </c>
      <c r="BL1672" s="37" t="s">
        <v>101</v>
      </c>
      <c r="BM1672" s="37" t="s">
        <v>101</v>
      </c>
    </row>
    <row r="1673" spans="27:65" x14ac:dyDescent="0.3">
      <c r="AA1673" s="24" t="s">
        <v>955</v>
      </c>
      <c r="AB1673" s="25">
        <v>22800</v>
      </c>
      <c r="AC1673" s="25">
        <v>66200</v>
      </c>
      <c r="AD1673" s="26">
        <v>34.4</v>
      </c>
      <c r="AE1673" s="26">
        <v>7.4</v>
      </c>
      <c r="AF1673" s="25">
        <v>4400</v>
      </c>
      <c r="AG1673" s="25">
        <v>66200</v>
      </c>
      <c r="AH1673" s="26">
        <v>6.7</v>
      </c>
      <c r="AI1673" s="26">
        <v>3.9</v>
      </c>
      <c r="AJ1673" s="25">
        <v>51200</v>
      </c>
      <c r="AK1673" s="25">
        <v>66200</v>
      </c>
      <c r="AL1673" s="26">
        <v>77.3</v>
      </c>
      <c r="AM1673" s="26">
        <v>6.6</v>
      </c>
      <c r="BA1673" s="36" t="s">
        <v>977</v>
      </c>
      <c r="BB1673" s="37" t="s">
        <v>101</v>
      </c>
      <c r="BC1673" s="37" t="s">
        <v>101</v>
      </c>
      <c r="BD1673" s="37" t="s">
        <v>101</v>
      </c>
      <c r="BE1673" s="37" t="s">
        <v>101</v>
      </c>
      <c r="BF1673" s="37" t="s">
        <v>101</v>
      </c>
      <c r="BG1673" s="37" t="s">
        <v>101</v>
      </c>
      <c r="BH1673" s="37" t="s">
        <v>101</v>
      </c>
      <c r="BI1673" s="37" t="s">
        <v>101</v>
      </c>
      <c r="BJ1673" s="37" t="s">
        <v>101</v>
      </c>
      <c r="BK1673" s="37" t="s">
        <v>101</v>
      </c>
      <c r="BL1673" s="37" t="s">
        <v>101</v>
      </c>
      <c r="BM1673" s="37" t="s">
        <v>101</v>
      </c>
    </row>
    <row r="1674" spans="27:65" x14ac:dyDescent="0.3">
      <c r="AA1674" s="24" t="s">
        <v>956</v>
      </c>
      <c r="AB1674" s="25">
        <v>22300</v>
      </c>
      <c r="AC1674" s="25">
        <v>68100</v>
      </c>
      <c r="AD1674" s="26">
        <v>32.700000000000003</v>
      </c>
      <c r="AE1674" s="26">
        <v>9.4</v>
      </c>
      <c r="AF1674" s="25">
        <v>3900</v>
      </c>
      <c r="AG1674" s="25">
        <v>68100</v>
      </c>
      <c r="AH1674" s="26">
        <v>5.8</v>
      </c>
      <c r="AI1674" s="25" t="s">
        <v>100</v>
      </c>
      <c r="AJ1674" s="25">
        <v>49300</v>
      </c>
      <c r="AK1674" s="25">
        <v>68100</v>
      </c>
      <c r="AL1674" s="26">
        <v>72.400000000000006</v>
      </c>
      <c r="AM1674" s="26">
        <v>9</v>
      </c>
      <c r="BA1674" s="36" t="s">
        <v>978</v>
      </c>
      <c r="BB1674" s="37" t="s">
        <v>101</v>
      </c>
      <c r="BC1674" s="37" t="s">
        <v>101</v>
      </c>
      <c r="BD1674" s="37" t="s">
        <v>101</v>
      </c>
      <c r="BE1674" s="37" t="s">
        <v>101</v>
      </c>
      <c r="BF1674" s="37" t="s">
        <v>101</v>
      </c>
      <c r="BG1674" s="37" t="s">
        <v>101</v>
      </c>
      <c r="BH1674" s="37" t="s">
        <v>101</v>
      </c>
      <c r="BI1674" s="37" t="s">
        <v>101</v>
      </c>
      <c r="BJ1674" s="37" t="s">
        <v>101</v>
      </c>
      <c r="BK1674" s="37" t="s">
        <v>101</v>
      </c>
      <c r="BL1674" s="37" t="s">
        <v>101</v>
      </c>
      <c r="BM1674" s="37" t="s">
        <v>101</v>
      </c>
    </row>
    <row r="1675" spans="27:65" x14ac:dyDescent="0.3">
      <c r="AA1675" s="24" t="s">
        <v>957</v>
      </c>
      <c r="AB1675" s="25">
        <v>35200</v>
      </c>
      <c r="AC1675" s="25">
        <v>102000</v>
      </c>
      <c r="AD1675" s="26">
        <v>34.5</v>
      </c>
      <c r="AE1675" s="26">
        <v>7</v>
      </c>
      <c r="AF1675" s="25">
        <v>10800</v>
      </c>
      <c r="AG1675" s="25">
        <v>102000</v>
      </c>
      <c r="AH1675" s="26">
        <v>10.6</v>
      </c>
      <c r="AI1675" s="26">
        <v>4.5</v>
      </c>
      <c r="AJ1675" s="25">
        <v>73200</v>
      </c>
      <c r="AK1675" s="25">
        <v>102000</v>
      </c>
      <c r="AL1675" s="26">
        <v>71.8</v>
      </c>
      <c r="AM1675" s="26">
        <v>6.6</v>
      </c>
      <c r="BA1675" s="36" t="s">
        <v>979</v>
      </c>
      <c r="BB1675" s="37" t="s">
        <v>101</v>
      </c>
      <c r="BC1675" s="37" t="s">
        <v>101</v>
      </c>
      <c r="BD1675" s="37" t="s">
        <v>101</v>
      </c>
      <c r="BE1675" s="37" t="s">
        <v>101</v>
      </c>
      <c r="BF1675" s="37" t="s">
        <v>101</v>
      </c>
      <c r="BG1675" s="37" t="s">
        <v>101</v>
      </c>
      <c r="BH1675" s="37" t="s">
        <v>101</v>
      </c>
      <c r="BI1675" s="37" t="s">
        <v>101</v>
      </c>
      <c r="BJ1675" s="37" t="s">
        <v>101</v>
      </c>
      <c r="BK1675" s="37" t="s">
        <v>101</v>
      </c>
      <c r="BL1675" s="37" t="s">
        <v>101</v>
      </c>
      <c r="BM1675" s="37" t="s">
        <v>101</v>
      </c>
    </row>
    <row r="1676" spans="27:65" x14ac:dyDescent="0.3">
      <c r="AA1676" s="24" t="s">
        <v>958</v>
      </c>
      <c r="AB1676" s="25">
        <v>28000</v>
      </c>
      <c r="AC1676" s="25">
        <v>70600</v>
      </c>
      <c r="AD1676" s="26">
        <v>39.6</v>
      </c>
      <c r="AE1676" s="26">
        <v>9.1999999999999993</v>
      </c>
      <c r="AF1676" s="25">
        <v>6600</v>
      </c>
      <c r="AG1676" s="25">
        <v>70600</v>
      </c>
      <c r="AH1676" s="26">
        <v>9.3000000000000007</v>
      </c>
      <c r="AI1676" s="26">
        <v>5.5</v>
      </c>
      <c r="AJ1676" s="25">
        <v>49500</v>
      </c>
      <c r="AK1676" s="25">
        <v>70600</v>
      </c>
      <c r="AL1676" s="26">
        <v>70.2</v>
      </c>
      <c r="AM1676" s="26">
        <v>8.6</v>
      </c>
      <c r="BA1676" s="36" t="s">
        <v>980</v>
      </c>
      <c r="BB1676" s="37" t="s">
        <v>101</v>
      </c>
      <c r="BC1676" s="37" t="s">
        <v>101</v>
      </c>
      <c r="BD1676" s="37" t="s">
        <v>101</v>
      </c>
      <c r="BE1676" s="37" t="s">
        <v>101</v>
      </c>
      <c r="BF1676" s="37" t="s">
        <v>101</v>
      </c>
      <c r="BG1676" s="37" t="s">
        <v>101</v>
      </c>
      <c r="BH1676" s="37" t="s">
        <v>101</v>
      </c>
      <c r="BI1676" s="37" t="s">
        <v>101</v>
      </c>
      <c r="BJ1676" s="37" t="s">
        <v>101</v>
      </c>
      <c r="BK1676" s="37" t="s">
        <v>101</v>
      </c>
      <c r="BL1676" s="37" t="s">
        <v>101</v>
      </c>
      <c r="BM1676" s="37" t="s">
        <v>101</v>
      </c>
    </row>
    <row r="1677" spans="27:65" x14ac:dyDescent="0.3">
      <c r="AA1677" s="24" t="s">
        <v>959</v>
      </c>
      <c r="AB1677" s="25">
        <v>23500</v>
      </c>
      <c r="AC1677" s="25">
        <v>64800</v>
      </c>
      <c r="AD1677" s="26">
        <v>36.200000000000003</v>
      </c>
      <c r="AE1677" s="26">
        <v>8.3000000000000007</v>
      </c>
      <c r="AF1677" s="25">
        <v>5600</v>
      </c>
      <c r="AG1677" s="25">
        <v>64800</v>
      </c>
      <c r="AH1677" s="26">
        <v>8.6</v>
      </c>
      <c r="AI1677" s="26">
        <v>4.9000000000000004</v>
      </c>
      <c r="AJ1677" s="25">
        <v>46000</v>
      </c>
      <c r="AK1677" s="25">
        <v>64800</v>
      </c>
      <c r="AL1677" s="26">
        <v>71</v>
      </c>
      <c r="AM1677" s="26">
        <v>7.9</v>
      </c>
      <c r="BA1677" s="36" t="s">
        <v>981</v>
      </c>
      <c r="BB1677" s="37" t="s">
        <v>101</v>
      </c>
      <c r="BC1677" s="37" t="s">
        <v>101</v>
      </c>
      <c r="BD1677" s="37" t="s">
        <v>101</v>
      </c>
      <c r="BE1677" s="37" t="s">
        <v>101</v>
      </c>
      <c r="BF1677" s="37" t="s">
        <v>101</v>
      </c>
      <c r="BG1677" s="37" t="s">
        <v>101</v>
      </c>
      <c r="BH1677" s="37" t="s">
        <v>101</v>
      </c>
      <c r="BI1677" s="37" t="s">
        <v>101</v>
      </c>
      <c r="BJ1677" s="37" t="s">
        <v>101</v>
      </c>
      <c r="BK1677" s="37" t="s">
        <v>101</v>
      </c>
      <c r="BL1677" s="37" t="s">
        <v>101</v>
      </c>
      <c r="BM1677" s="37" t="s">
        <v>101</v>
      </c>
    </row>
    <row r="1678" spans="27:65" x14ac:dyDescent="0.3">
      <c r="AA1678" s="24" t="s">
        <v>960</v>
      </c>
      <c r="AB1678" s="25">
        <v>19400</v>
      </c>
      <c r="AC1678" s="25">
        <v>85700</v>
      </c>
      <c r="AD1678" s="26">
        <v>22.6</v>
      </c>
      <c r="AE1678" s="26">
        <v>6.5</v>
      </c>
      <c r="AF1678" s="25">
        <v>7100</v>
      </c>
      <c r="AG1678" s="25">
        <v>85700</v>
      </c>
      <c r="AH1678" s="26">
        <v>8.3000000000000007</v>
      </c>
      <c r="AI1678" s="26">
        <v>4.3</v>
      </c>
      <c r="AJ1678" s="25">
        <v>58900</v>
      </c>
      <c r="AK1678" s="25">
        <v>85700</v>
      </c>
      <c r="AL1678" s="26">
        <v>68.7</v>
      </c>
      <c r="AM1678" s="26">
        <v>7.2</v>
      </c>
      <c r="BA1678" s="36" t="s">
        <v>982</v>
      </c>
      <c r="BB1678" s="37" t="s">
        <v>101</v>
      </c>
      <c r="BC1678" s="37" t="s">
        <v>101</v>
      </c>
      <c r="BD1678" s="37" t="s">
        <v>101</v>
      </c>
      <c r="BE1678" s="37" t="s">
        <v>101</v>
      </c>
      <c r="BF1678" s="37" t="s">
        <v>101</v>
      </c>
      <c r="BG1678" s="37" t="s">
        <v>101</v>
      </c>
      <c r="BH1678" s="37" t="s">
        <v>101</v>
      </c>
      <c r="BI1678" s="37" t="s">
        <v>101</v>
      </c>
      <c r="BJ1678" s="37" t="s">
        <v>101</v>
      </c>
      <c r="BK1678" s="37" t="s">
        <v>101</v>
      </c>
      <c r="BL1678" s="37" t="s">
        <v>101</v>
      </c>
      <c r="BM1678" s="37" t="s">
        <v>101</v>
      </c>
    </row>
    <row r="1679" spans="27:65" x14ac:dyDescent="0.3">
      <c r="AA1679" s="24" t="s">
        <v>961</v>
      </c>
      <c r="AB1679" s="25">
        <v>19800</v>
      </c>
      <c r="AC1679" s="25">
        <v>78500</v>
      </c>
      <c r="AD1679" s="26">
        <v>25.3</v>
      </c>
      <c r="AE1679" s="26">
        <v>7.3</v>
      </c>
      <c r="AF1679" s="25">
        <v>6000</v>
      </c>
      <c r="AG1679" s="25">
        <v>78500</v>
      </c>
      <c r="AH1679" s="26">
        <v>7.6</v>
      </c>
      <c r="AI1679" s="26">
        <v>4.5</v>
      </c>
      <c r="AJ1679" s="25">
        <v>49100</v>
      </c>
      <c r="AK1679" s="25">
        <v>78500</v>
      </c>
      <c r="AL1679" s="26">
        <v>62.6</v>
      </c>
      <c r="AM1679" s="26">
        <v>8.1999999999999993</v>
      </c>
      <c r="BA1679" s="36" t="s">
        <v>983</v>
      </c>
      <c r="BB1679" s="37" t="s">
        <v>101</v>
      </c>
      <c r="BC1679" s="37" t="s">
        <v>101</v>
      </c>
      <c r="BD1679" s="37" t="s">
        <v>101</v>
      </c>
      <c r="BE1679" s="37" t="s">
        <v>101</v>
      </c>
      <c r="BF1679" s="37" t="s">
        <v>101</v>
      </c>
      <c r="BG1679" s="37" t="s">
        <v>101</v>
      </c>
      <c r="BH1679" s="37" t="s">
        <v>101</v>
      </c>
      <c r="BI1679" s="37" t="s">
        <v>101</v>
      </c>
      <c r="BJ1679" s="37" t="s">
        <v>101</v>
      </c>
      <c r="BK1679" s="37" t="s">
        <v>101</v>
      </c>
      <c r="BL1679" s="37" t="s">
        <v>101</v>
      </c>
      <c r="BM1679" s="37" t="s">
        <v>101</v>
      </c>
    </row>
    <row r="1680" spans="27:65" x14ac:dyDescent="0.3">
      <c r="AA1680" s="24" t="s">
        <v>962</v>
      </c>
      <c r="AB1680" s="25">
        <v>27500</v>
      </c>
      <c r="AC1680" s="25">
        <v>78100</v>
      </c>
      <c r="AD1680" s="26">
        <v>35.200000000000003</v>
      </c>
      <c r="AE1680" s="26">
        <v>7.5</v>
      </c>
      <c r="AF1680" s="25">
        <v>4100</v>
      </c>
      <c r="AG1680" s="25">
        <v>78100</v>
      </c>
      <c r="AH1680" s="26">
        <v>5.3</v>
      </c>
      <c r="AI1680" s="25" t="s">
        <v>100</v>
      </c>
      <c r="AJ1680" s="25">
        <v>62800</v>
      </c>
      <c r="AK1680" s="25">
        <v>78100</v>
      </c>
      <c r="AL1680" s="26">
        <v>80.400000000000006</v>
      </c>
      <c r="AM1680" s="26">
        <v>6.2</v>
      </c>
      <c r="BA1680" s="36" t="s">
        <v>984</v>
      </c>
      <c r="BB1680" s="37" t="s">
        <v>101</v>
      </c>
      <c r="BC1680" s="37" t="s">
        <v>101</v>
      </c>
      <c r="BD1680" s="37" t="s">
        <v>101</v>
      </c>
      <c r="BE1680" s="37" t="s">
        <v>101</v>
      </c>
      <c r="BF1680" s="37" t="s">
        <v>101</v>
      </c>
      <c r="BG1680" s="37" t="s">
        <v>101</v>
      </c>
      <c r="BH1680" s="37" t="s">
        <v>101</v>
      </c>
      <c r="BI1680" s="37" t="s">
        <v>101</v>
      </c>
      <c r="BJ1680" s="37" t="s">
        <v>101</v>
      </c>
      <c r="BK1680" s="37" t="s">
        <v>101</v>
      </c>
      <c r="BL1680" s="37" t="s">
        <v>101</v>
      </c>
      <c r="BM1680" s="37" t="s">
        <v>101</v>
      </c>
    </row>
    <row r="1681" spans="27:65" x14ac:dyDescent="0.3">
      <c r="AA1681" s="24" t="s">
        <v>963</v>
      </c>
      <c r="AB1681" s="25">
        <v>28000</v>
      </c>
      <c r="AC1681" s="25">
        <v>69600</v>
      </c>
      <c r="AD1681" s="26">
        <v>40.200000000000003</v>
      </c>
      <c r="AE1681" s="26">
        <v>7.2</v>
      </c>
      <c r="AF1681" s="25">
        <v>3200</v>
      </c>
      <c r="AG1681" s="25">
        <v>69600</v>
      </c>
      <c r="AH1681" s="26">
        <v>4.5999999999999996</v>
      </c>
      <c r="AI1681" s="25" t="s">
        <v>100</v>
      </c>
      <c r="AJ1681" s="25">
        <v>53200</v>
      </c>
      <c r="AK1681" s="25">
        <v>69600</v>
      </c>
      <c r="AL1681" s="26">
        <v>76.400000000000006</v>
      </c>
      <c r="AM1681" s="26">
        <v>6.3</v>
      </c>
      <c r="BA1681" s="36" t="s">
        <v>985</v>
      </c>
      <c r="BB1681" s="37" t="s">
        <v>101</v>
      </c>
      <c r="BC1681" s="37" t="s">
        <v>101</v>
      </c>
      <c r="BD1681" s="37" t="s">
        <v>101</v>
      </c>
      <c r="BE1681" s="37" t="s">
        <v>101</v>
      </c>
      <c r="BF1681" s="37" t="s">
        <v>101</v>
      </c>
      <c r="BG1681" s="37" t="s">
        <v>101</v>
      </c>
      <c r="BH1681" s="37" t="s">
        <v>101</v>
      </c>
      <c r="BI1681" s="37" t="s">
        <v>101</v>
      </c>
      <c r="BJ1681" s="37" t="s">
        <v>101</v>
      </c>
      <c r="BK1681" s="37" t="s">
        <v>101</v>
      </c>
      <c r="BL1681" s="37" t="s">
        <v>101</v>
      </c>
      <c r="BM1681" s="37" t="s">
        <v>101</v>
      </c>
    </row>
    <row r="1682" spans="27:65" x14ac:dyDescent="0.3">
      <c r="AA1682" s="24" t="s">
        <v>964</v>
      </c>
      <c r="AB1682" s="25">
        <v>40500</v>
      </c>
      <c r="AC1682" s="25">
        <v>91100</v>
      </c>
      <c r="AD1682" s="26">
        <v>44.5</v>
      </c>
      <c r="AE1682" s="26">
        <v>6.7</v>
      </c>
      <c r="AF1682" s="25">
        <v>3800</v>
      </c>
      <c r="AG1682" s="25">
        <v>91100</v>
      </c>
      <c r="AH1682" s="26">
        <v>4.2</v>
      </c>
      <c r="AI1682" s="25" t="s">
        <v>100</v>
      </c>
      <c r="AJ1682" s="25">
        <v>72000</v>
      </c>
      <c r="AK1682" s="25">
        <v>91100</v>
      </c>
      <c r="AL1682" s="26">
        <v>79</v>
      </c>
      <c r="AM1682" s="26">
        <v>5.5</v>
      </c>
      <c r="BA1682" s="36" t="s">
        <v>986</v>
      </c>
      <c r="BB1682" s="37" t="s">
        <v>101</v>
      </c>
      <c r="BC1682" s="37" t="s">
        <v>101</v>
      </c>
      <c r="BD1682" s="37" t="s">
        <v>101</v>
      </c>
      <c r="BE1682" s="37" t="s">
        <v>101</v>
      </c>
      <c r="BF1682" s="37" t="s">
        <v>101</v>
      </c>
      <c r="BG1682" s="37" t="s">
        <v>101</v>
      </c>
      <c r="BH1682" s="37" t="s">
        <v>101</v>
      </c>
      <c r="BI1682" s="37" t="s">
        <v>101</v>
      </c>
      <c r="BJ1682" s="37" t="s">
        <v>101</v>
      </c>
      <c r="BK1682" s="37" t="s">
        <v>101</v>
      </c>
      <c r="BL1682" s="37" t="s">
        <v>101</v>
      </c>
      <c r="BM1682" s="37" t="s">
        <v>101</v>
      </c>
    </row>
    <row r="1683" spans="27:65" x14ac:dyDescent="0.3">
      <c r="AA1683" s="24" t="s">
        <v>965</v>
      </c>
      <c r="AB1683" s="25">
        <v>70800</v>
      </c>
      <c r="AC1683" s="25">
        <v>112400</v>
      </c>
      <c r="AD1683" s="26">
        <v>63</v>
      </c>
      <c r="AE1683" s="26">
        <v>8.8000000000000007</v>
      </c>
      <c r="AF1683" s="25">
        <v>3600</v>
      </c>
      <c r="AG1683" s="25">
        <v>112400</v>
      </c>
      <c r="AH1683" s="26">
        <v>3.2</v>
      </c>
      <c r="AI1683" s="25" t="s">
        <v>100</v>
      </c>
      <c r="AJ1683" s="25">
        <v>96200</v>
      </c>
      <c r="AK1683" s="25">
        <v>112400</v>
      </c>
      <c r="AL1683" s="26">
        <v>85.6</v>
      </c>
      <c r="AM1683" s="26">
        <v>6.4</v>
      </c>
      <c r="BA1683" s="36" t="s">
        <v>743</v>
      </c>
      <c r="BB1683" s="37" t="s">
        <v>101</v>
      </c>
      <c r="BC1683" s="37" t="s">
        <v>101</v>
      </c>
      <c r="BD1683" s="37" t="s">
        <v>101</v>
      </c>
      <c r="BE1683" s="37" t="s">
        <v>101</v>
      </c>
      <c r="BF1683" s="37" t="s">
        <v>101</v>
      </c>
      <c r="BG1683" s="37" t="s">
        <v>101</v>
      </c>
      <c r="BH1683" s="37" t="s">
        <v>101</v>
      </c>
      <c r="BI1683" s="37" t="s">
        <v>101</v>
      </c>
      <c r="BJ1683" s="37" t="s">
        <v>101</v>
      </c>
      <c r="BK1683" s="37" t="s">
        <v>101</v>
      </c>
      <c r="BL1683" s="37" t="s">
        <v>101</v>
      </c>
      <c r="BM1683" s="37" t="s">
        <v>101</v>
      </c>
    </row>
    <row r="1684" spans="27:65" x14ac:dyDescent="0.3">
      <c r="AA1684" s="24" t="s">
        <v>966</v>
      </c>
      <c r="AB1684" s="25">
        <v>39500</v>
      </c>
      <c r="AC1684" s="25">
        <v>81200</v>
      </c>
      <c r="AD1684" s="26">
        <v>48.6</v>
      </c>
      <c r="AE1684" s="26">
        <v>6.9</v>
      </c>
      <c r="AF1684" s="25">
        <v>2800</v>
      </c>
      <c r="AG1684" s="25">
        <v>81200</v>
      </c>
      <c r="AH1684" s="26">
        <v>3.4</v>
      </c>
      <c r="AI1684" s="25" t="s">
        <v>100</v>
      </c>
      <c r="AJ1684" s="25">
        <v>70800</v>
      </c>
      <c r="AK1684" s="25">
        <v>81200</v>
      </c>
      <c r="AL1684" s="26">
        <v>87.2</v>
      </c>
      <c r="AM1684" s="26">
        <v>4.5999999999999996</v>
      </c>
      <c r="BA1684" s="36" t="s">
        <v>1055</v>
      </c>
      <c r="BB1684" s="37" t="s">
        <v>101</v>
      </c>
      <c r="BC1684" s="37" t="s">
        <v>101</v>
      </c>
      <c r="BD1684" s="37" t="s">
        <v>101</v>
      </c>
      <c r="BE1684" s="37" t="s">
        <v>101</v>
      </c>
      <c r="BF1684" s="37" t="s">
        <v>101</v>
      </c>
      <c r="BG1684" s="37" t="s">
        <v>101</v>
      </c>
      <c r="BH1684" s="37" t="s">
        <v>101</v>
      </c>
      <c r="BI1684" s="37" t="s">
        <v>101</v>
      </c>
      <c r="BJ1684" s="37" t="s">
        <v>101</v>
      </c>
      <c r="BK1684" s="37" t="s">
        <v>101</v>
      </c>
      <c r="BL1684" s="37" t="s">
        <v>101</v>
      </c>
      <c r="BM1684" s="37" t="s">
        <v>101</v>
      </c>
    </row>
    <row r="1685" spans="27:65" x14ac:dyDescent="0.3">
      <c r="AA1685" s="24" t="s">
        <v>967</v>
      </c>
      <c r="AB1685" s="25">
        <v>36500</v>
      </c>
      <c r="AC1685" s="25">
        <v>76600</v>
      </c>
      <c r="AD1685" s="26">
        <v>47.7</v>
      </c>
      <c r="AE1685" s="26">
        <v>7.5</v>
      </c>
      <c r="AF1685" s="25">
        <v>3700</v>
      </c>
      <c r="AG1685" s="25">
        <v>76600</v>
      </c>
      <c r="AH1685" s="26">
        <v>4.9000000000000004</v>
      </c>
      <c r="AI1685" s="25" t="s">
        <v>100</v>
      </c>
      <c r="AJ1685" s="25">
        <v>62500</v>
      </c>
      <c r="AK1685" s="25">
        <v>76600</v>
      </c>
      <c r="AL1685" s="26">
        <v>81.599999999999994</v>
      </c>
      <c r="AM1685" s="26">
        <v>5.8</v>
      </c>
      <c r="BA1685" s="36" t="s">
        <v>1050</v>
      </c>
      <c r="BB1685" s="37" t="s">
        <v>101</v>
      </c>
      <c r="BC1685" s="37" t="s">
        <v>101</v>
      </c>
      <c r="BD1685" s="37" t="s">
        <v>101</v>
      </c>
      <c r="BE1685" s="37" t="s">
        <v>101</v>
      </c>
      <c r="BF1685" s="37" t="s">
        <v>101</v>
      </c>
      <c r="BG1685" s="37" t="s">
        <v>101</v>
      </c>
      <c r="BH1685" s="37" t="s">
        <v>101</v>
      </c>
      <c r="BI1685" s="37" t="s">
        <v>101</v>
      </c>
      <c r="BJ1685" s="37" t="s">
        <v>101</v>
      </c>
      <c r="BK1685" s="37" t="s">
        <v>101</v>
      </c>
      <c r="BL1685" s="37" t="s">
        <v>101</v>
      </c>
      <c r="BM1685" s="37" t="s">
        <v>101</v>
      </c>
    </row>
    <row r="1686" spans="27:65" x14ac:dyDescent="0.3">
      <c r="AA1686" s="24" t="s">
        <v>968</v>
      </c>
      <c r="AB1686" s="25">
        <v>28600</v>
      </c>
      <c r="AC1686" s="25">
        <v>64900</v>
      </c>
      <c r="AD1686" s="26">
        <v>44.1</v>
      </c>
      <c r="AE1686" s="26">
        <v>8.6</v>
      </c>
      <c r="AF1686" s="25">
        <v>2400</v>
      </c>
      <c r="AG1686" s="25">
        <v>64900</v>
      </c>
      <c r="AH1686" s="26">
        <v>3.7</v>
      </c>
      <c r="AI1686" s="25" t="s">
        <v>100</v>
      </c>
      <c r="AJ1686" s="25">
        <v>51700</v>
      </c>
      <c r="AK1686" s="25">
        <v>64900</v>
      </c>
      <c r="AL1686" s="26">
        <v>79.7</v>
      </c>
      <c r="AM1686" s="26">
        <v>7</v>
      </c>
      <c r="BA1686" s="36" t="s">
        <v>745</v>
      </c>
      <c r="BB1686" s="37" t="s">
        <v>101</v>
      </c>
      <c r="BC1686" s="37" t="s">
        <v>101</v>
      </c>
      <c r="BD1686" s="37" t="s">
        <v>101</v>
      </c>
      <c r="BE1686" s="37" t="s">
        <v>101</v>
      </c>
      <c r="BF1686" s="37" t="s">
        <v>101</v>
      </c>
      <c r="BG1686" s="37" t="s">
        <v>101</v>
      </c>
      <c r="BH1686" s="37" t="s">
        <v>101</v>
      </c>
      <c r="BI1686" s="37" t="s">
        <v>101</v>
      </c>
      <c r="BJ1686" s="37" t="s">
        <v>101</v>
      </c>
      <c r="BK1686" s="37" t="s">
        <v>101</v>
      </c>
      <c r="BL1686" s="37" t="s">
        <v>101</v>
      </c>
      <c r="BM1686" s="37" t="s">
        <v>101</v>
      </c>
    </row>
    <row r="1687" spans="27:65" x14ac:dyDescent="0.3">
      <c r="AA1687" s="24" t="s">
        <v>969</v>
      </c>
      <c r="AB1687" s="25">
        <v>46900</v>
      </c>
      <c r="AC1687" s="25">
        <v>79500</v>
      </c>
      <c r="AD1687" s="26">
        <v>59</v>
      </c>
      <c r="AE1687" s="26">
        <v>7.2</v>
      </c>
      <c r="AF1687" s="25">
        <v>1900</v>
      </c>
      <c r="AG1687" s="25">
        <v>79500</v>
      </c>
      <c r="AH1687" s="26">
        <v>2.4</v>
      </c>
      <c r="AI1687" s="25" t="s">
        <v>100</v>
      </c>
      <c r="AJ1687" s="25">
        <v>69500</v>
      </c>
      <c r="AK1687" s="25">
        <v>79500</v>
      </c>
      <c r="AL1687" s="26">
        <v>87.4</v>
      </c>
      <c r="AM1687" s="26">
        <v>4.8</v>
      </c>
      <c r="BA1687" s="36" t="s">
        <v>746</v>
      </c>
      <c r="BB1687" s="37" t="s">
        <v>101</v>
      </c>
      <c r="BC1687" s="37" t="s">
        <v>101</v>
      </c>
      <c r="BD1687" s="37" t="s">
        <v>101</v>
      </c>
      <c r="BE1687" s="37" t="s">
        <v>101</v>
      </c>
      <c r="BF1687" s="37" t="s">
        <v>101</v>
      </c>
      <c r="BG1687" s="37" t="s">
        <v>101</v>
      </c>
      <c r="BH1687" s="37" t="s">
        <v>101</v>
      </c>
      <c r="BI1687" s="37" t="s">
        <v>101</v>
      </c>
      <c r="BJ1687" s="37" t="s">
        <v>101</v>
      </c>
      <c r="BK1687" s="37" t="s">
        <v>101</v>
      </c>
      <c r="BL1687" s="37" t="s">
        <v>101</v>
      </c>
      <c r="BM1687" s="37" t="s">
        <v>101</v>
      </c>
    </row>
    <row r="1688" spans="27:65" x14ac:dyDescent="0.3">
      <c r="AA1688" s="24" t="s">
        <v>970</v>
      </c>
      <c r="AB1688" s="25">
        <v>25400</v>
      </c>
      <c r="AC1688" s="25">
        <v>48700</v>
      </c>
      <c r="AD1688" s="26">
        <v>52.2</v>
      </c>
      <c r="AE1688" s="26">
        <v>10.3</v>
      </c>
      <c r="AF1688" s="25">
        <v>2200</v>
      </c>
      <c r="AG1688" s="25">
        <v>48700</v>
      </c>
      <c r="AH1688" s="26">
        <v>4.5</v>
      </c>
      <c r="AI1688" s="25" t="s">
        <v>100</v>
      </c>
      <c r="AJ1688" s="25">
        <v>40800</v>
      </c>
      <c r="AK1688" s="25">
        <v>48700</v>
      </c>
      <c r="AL1688" s="26">
        <v>83.8</v>
      </c>
      <c r="AM1688" s="26">
        <v>7.6</v>
      </c>
      <c r="BA1688" s="36" t="s">
        <v>747</v>
      </c>
      <c r="BB1688" s="37" t="s">
        <v>101</v>
      </c>
      <c r="BC1688" s="37" t="s">
        <v>101</v>
      </c>
      <c r="BD1688" s="37" t="s">
        <v>101</v>
      </c>
      <c r="BE1688" s="37" t="s">
        <v>101</v>
      </c>
      <c r="BF1688" s="37" t="s">
        <v>101</v>
      </c>
      <c r="BG1688" s="37" t="s">
        <v>101</v>
      </c>
      <c r="BH1688" s="37" t="s">
        <v>101</v>
      </c>
      <c r="BI1688" s="37" t="s">
        <v>101</v>
      </c>
      <c r="BJ1688" s="37" t="s">
        <v>101</v>
      </c>
      <c r="BK1688" s="37" t="s">
        <v>101</v>
      </c>
      <c r="BL1688" s="37" t="s">
        <v>101</v>
      </c>
      <c r="BM1688" s="37" t="s">
        <v>101</v>
      </c>
    </row>
    <row r="1689" spans="27:65" x14ac:dyDescent="0.3">
      <c r="AA1689" s="24" t="s">
        <v>971</v>
      </c>
      <c r="AB1689" s="25">
        <v>39800</v>
      </c>
      <c r="AC1689" s="25">
        <v>95800</v>
      </c>
      <c r="AD1689" s="26">
        <v>41.5</v>
      </c>
      <c r="AE1689" s="26">
        <v>7.8</v>
      </c>
      <c r="AF1689" s="25">
        <v>6200</v>
      </c>
      <c r="AG1689" s="25">
        <v>95800</v>
      </c>
      <c r="AH1689" s="26">
        <v>6.5</v>
      </c>
      <c r="AI1689" s="25" t="s">
        <v>100</v>
      </c>
      <c r="AJ1689" s="25">
        <v>70900</v>
      </c>
      <c r="AK1689" s="25">
        <v>95800</v>
      </c>
      <c r="AL1689" s="26">
        <v>74</v>
      </c>
      <c r="AM1689" s="26">
        <v>7</v>
      </c>
      <c r="BA1689" s="36" t="s">
        <v>748</v>
      </c>
      <c r="BB1689" s="37" t="s">
        <v>101</v>
      </c>
      <c r="BC1689" s="37" t="s">
        <v>101</v>
      </c>
      <c r="BD1689" s="37" t="s">
        <v>101</v>
      </c>
      <c r="BE1689" s="37" t="s">
        <v>101</v>
      </c>
      <c r="BF1689" s="37" t="s">
        <v>101</v>
      </c>
      <c r="BG1689" s="37" t="s">
        <v>101</v>
      </c>
      <c r="BH1689" s="37" t="s">
        <v>101</v>
      </c>
      <c r="BI1689" s="37" t="s">
        <v>101</v>
      </c>
      <c r="BJ1689" s="37" t="s">
        <v>101</v>
      </c>
      <c r="BK1689" s="37" t="s">
        <v>101</v>
      </c>
      <c r="BL1689" s="37" t="s">
        <v>101</v>
      </c>
      <c r="BM1689" s="37" t="s">
        <v>101</v>
      </c>
    </row>
    <row r="1690" spans="27:65" x14ac:dyDescent="0.3">
      <c r="AA1690" s="24" t="s">
        <v>972</v>
      </c>
      <c r="AB1690" s="25">
        <v>28000</v>
      </c>
      <c r="AC1690" s="25">
        <v>50400</v>
      </c>
      <c r="AD1690" s="26">
        <v>55.4</v>
      </c>
      <c r="AE1690" s="26">
        <v>9.8000000000000007</v>
      </c>
      <c r="AF1690" s="25">
        <v>2500</v>
      </c>
      <c r="AG1690" s="25">
        <v>50400</v>
      </c>
      <c r="AH1690" s="26">
        <v>5</v>
      </c>
      <c r="AI1690" s="25" t="s">
        <v>100</v>
      </c>
      <c r="AJ1690" s="25">
        <v>41300</v>
      </c>
      <c r="AK1690" s="25">
        <v>50400</v>
      </c>
      <c r="AL1690" s="26">
        <v>81.900000000000006</v>
      </c>
      <c r="AM1690" s="26">
        <v>7.6</v>
      </c>
      <c r="BA1690" s="36" t="s">
        <v>750</v>
      </c>
      <c r="BB1690" s="37" t="s">
        <v>101</v>
      </c>
      <c r="BC1690" s="37" t="s">
        <v>101</v>
      </c>
      <c r="BD1690" s="37" t="s">
        <v>101</v>
      </c>
      <c r="BE1690" s="37" t="s">
        <v>101</v>
      </c>
      <c r="BF1690" s="37" t="s">
        <v>101</v>
      </c>
      <c r="BG1690" s="37" t="s">
        <v>101</v>
      </c>
      <c r="BH1690" s="37" t="s">
        <v>101</v>
      </c>
      <c r="BI1690" s="37" t="s">
        <v>101</v>
      </c>
      <c r="BJ1690" s="37" t="s">
        <v>101</v>
      </c>
      <c r="BK1690" s="37" t="s">
        <v>101</v>
      </c>
      <c r="BL1690" s="37" t="s">
        <v>101</v>
      </c>
      <c r="BM1690" s="37" t="s">
        <v>101</v>
      </c>
    </row>
    <row r="1691" spans="27:65" x14ac:dyDescent="0.3">
      <c r="AA1691" s="24" t="s">
        <v>973</v>
      </c>
      <c r="AB1691" s="25">
        <v>40900</v>
      </c>
      <c r="AC1691" s="25">
        <v>91000</v>
      </c>
      <c r="AD1691" s="26">
        <v>44.9</v>
      </c>
      <c r="AE1691" s="26">
        <v>7.1</v>
      </c>
      <c r="AF1691" s="25">
        <v>4100</v>
      </c>
      <c r="AG1691" s="25">
        <v>91000</v>
      </c>
      <c r="AH1691" s="26">
        <v>4.5</v>
      </c>
      <c r="AI1691" s="25" t="s">
        <v>100</v>
      </c>
      <c r="AJ1691" s="25">
        <v>71900</v>
      </c>
      <c r="AK1691" s="25">
        <v>91000</v>
      </c>
      <c r="AL1691" s="26">
        <v>79</v>
      </c>
      <c r="AM1691" s="26">
        <v>5.8</v>
      </c>
      <c r="BA1691" s="36" t="s">
        <v>751</v>
      </c>
      <c r="BB1691" s="37" t="s">
        <v>101</v>
      </c>
      <c r="BC1691" s="37" t="s">
        <v>101</v>
      </c>
      <c r="BD1691" s="37" t="s">
        <v>101</v>
      </c>
      <c r="BE1691" s="37" t="s">
        <v>101</v>
      </c>
      <c r="BF1691" s="37" t="s">
        <v>101</v>
      </c>
      <c r="BG1691" s="37" t="s">
        <v>101</v>
      </c>
      <c r="BH1691" s="37" t="s">
        <v>101</v>
      </c>
      <c r="BI1691" s="37" t="s">
        <v>101</v>
      </c>
      <c r="BJ1691" s="37" t="s">
        <v>101</v>
      </c>
      <c r="BK1691" s="37" t="s">
        <v>101</v>
      </c>
      <c r="BL1691" s="37" t="s">
        <v>101</v>
      </c>
      <c r="BM1691" s="37" t="s">
        <v>101</v>
      </c>
    </row>
    <row r="1692" spans="27:65" x14ac:dyDescent="0.3">
      <c r="AA1692" s="24" t="s">
        <v>974</v>
      </c>
      <c r="AB1692" s="25">
        <v>25500</v>
      </c>
      <c r="AC1692" s="25">
        <v>58900</v>
      </c>
      <c r="AD1692" s="26">
        <v>43.3</v>
      </c>
      <c r="AE1692" s="26">
        <v>8.1</v>
      </c>
      <c r="AF1692" s="25">
        <v>2500</v>
      </c>
      <c r="AG1692" s="25">
        <v>58900</v>
      </c>
      <c r="AH1692" s="26">
        <v>4.3</v>
      </c>
      <c r="AI1692" s="25" t="s">
        <v>100</v>
      </c>
      <c r="AJ1692" s="25">
        <v>46500</v>
      </c>
      <c r="AK1692" s="25">
        <v>58900</v>
      </c>
      <c r="AL1692" s="26">
        <v>79</v>
      </c>
      <c r="AM1692" s="26">
        <v>6.7</v>
      </c>
      <c r="BA1692" s="36" t="s">
        <v>752</v>
      </c>
      <c r="BB1692" s="37" t="s">
        <v>101</v>
      </c>
      <c r="BC1692" s="37" t="s">
        <v>101</v>
      </c>
      <c r="BD1692" s="37" t="s">
        <v>101</v>
      </c>
      <c r="BE1692" s="37" t="s">
        <v>101</v>
      </c>
      <c r="BF1692" s="37" t="s">
        <v>101</v>
      </c>
      <c r="BG1692" s="37" t="s">
        <v>101</v>
      </c>
      <c r="BH1692" s="37" t="s">
        <v>101</v>
      </c>
      <c r="BI1692" s="37" t="s">
        <v>101</v>
      </c>
      <c r="BJ1692" s="37" t="s">
        <v>101</v>
      </c>
      <c r="BK1692" s="37" t="s">
        <v>101</v>
      </c>
      <c r="BL1692" s="37" t="s">
        <v>101</v>
      </c>
      <c r="BM1692" s="37" t="s">
        <v>101</v>
      </c>
    </row>
    <row r="1693" spans="27:65" x14ac:dyDescent="0.3">
      <c r="AA1693" s="24" t="s">
        <v>975</v>
      </c>
      <c r="AB1693" s="25">
        <v>22300</v>
      </c>
      <c r="AC1693" s="25">
        <v>61800</v>
      </c>
      <c r="AD1693" s="26">
        <v>36.1</v>
      </c>
      <c r="AE1693" s="26">
        <v>7.3</v>
      </c>
      <c r="AF1693" s="25">
        <v>4000</v>
      </c>
      <c r="AG1693" s="25">
        <v>61800</v>
      </c>
      <c r="AH1693" s="26">
        <v>6.4</v>
      </c>
      <c r="AI1693" s="26">
        <v>3.7</v>
      </c>
      <c r="AJ1693" s="25">
        <v>47100</v>
      </c>
      <c r="AK1693" s="25">
        <v>61800</v>
      </c>
      <c r="AL1693" s="26">
        <v>76.3</v>
      </c>
      <c r="AM1693" s="26">
        <v>6.5</v>
      </c>
      <c r="BA1693" s="36" t="s">
        <v>753</v>
      </c>
      <c r="BB1693" s="37" t="s">
        <v>101</v>
      </c>
      <c r="BC1693" s="37" t="s">
        <v>101</v>
      </c>
      <c r="BD1693" s="37" t="s">
        <v>101</v>
      </c>
      <c r="BE1693" s="37" t="s">
        <v>101</v>
      </c>
      <c r="BF1693" s="37" t="s">
        <v>101</v>
      </c>
      <c r="BG1693" s="37" t="s">
        <v>101</v>
      </c>
      <c r="BH1693" s="37" t="s">
        <v>101</v>
      </c>
      <c r="BI1693" s="37" t="s">
        <v>101</v>
      </c>
      <c r="BJ1693" s="37" t="s">
        <v>101</v>
      </c>
      <c r="BK1693" s="37" t="s">
        <v>101</v>
      </c>
      <c r="BL1693" s="37" t="s">
        <v>101</v>
      </c>
      <c r="BM1693" s="37" t="s">
        <v>101</v>
      </c>
    </row>
    <row r="1694" spans="27:65" x14ac:dyDescent="0.3">
      <c r="AA1694" s="24" t="s">
        <v>976</v>
      </c>
      <c r="AB1694" s="25">
        <v>32400</v>
      </c>
      <c r="AC1694" s="25">
        <v>55200</v>
      </c>
      <c r="AD1694" s="26">
        <v>58.7</v>
      </c>
      <c r="AE1694" s="26">
        <v>10.199999999999999</v>
      </c>
      <c r="AF1694" s="25">
        <v>1800</v>
      </c>
      <c r="AG1694" s="25">
        <v>55200</v>
      </c>
      <c r="AH1694" s="26">
        <v>3.3</v>
      </c>
      <c r="AI1694" s="25" t="s">
        <v>100</v>
      </c>
      <c r="AJ1694" s="25">
        <v>48600</v>
      </c>
      <c r="AK1694" s="25">
        <v>55200</v>
      </c>
      <c r="AL1694" s="26">
        <v>88.1</v>
      </c>
      <c r="AM1694" s="26">
        <v>6.7</v>
      </c>
      <c r="BA1694" s="36" t="s">
        <v>987</v>
      </c>
      <c r="BB1694" s="37" t="s">
        <v>101</v>
      </c>
      <c r="BC1694" s="37" t="s">
        <v>101</v>
      </c>
      <c r="BD1694" s="37" t="s">
        <v>101</v>
      </c>
      <c r="BE1694" s="37" t="s">
        <v>101</v>
      </c>
      <c r="BF1694" s="37" t="s">
        <v>101</v>
      </c>
      <c r="BG1694" s="37" t="s">
        <v>101</v>
      </c>
      <c r="BH1694" s="37" t="s">
        <v>101</v>
      </c>
      <c r="BI1694" s="37" t="s">
        <v>101</v>
      </c>
      <c r="BJ1694" s="37" t="s">
        <v>101</v>
      </c>
      <c r="BK1694" s="37" t="s">
        <v>101</v>
      </c>
      <c r="BL1694" s="37" t="s">
        <v>101</v>
      </c>
      <c r="BM1694" s="37" t="s">
        <v>101</v>
      </c>
    </row>
    <row r="1695" spans="27:65" x14ac:dyDescent="0.3">
      <c r="AA1695" s="24" t="s">
        <v>977</v>
      </c>
      <c r="AB1695" s="25">
        <v>22400</v>
      </c>
      <c r="AC1695" s="25">
        <v>51900</v>
      </c>
      <c r="AD1695" s="26">
        <v>43.1</v>
      </c>
      <c r="AE1695" s="26">
        <v>9.9</v>
      </c>
      <c r="AF1695" s="25">
        <v>2800</v>
      </c>
      <c r="AG1695" s="25">
        <v>51900</v>
      </c>
      <c r="AH1695" s="26">
        <v>5.4</v>
      </c>
      <c r="AI1695" s="25" t="s">
        <v>100</v>
      </c>
      <c r="AJ1695" s="25">
        <v>40700</v>
      </c>
      <c r="AK1695" s="25">
        <v>51900</v>
      </c>
      <c r="AL1695" s="26">
        <v>78.400000000000006</v>
      </c>
      <c r="AM1695" s="26">
        <v>8.1999999999999993</v>
      </c>
      <c r="BA1695" s="36" t="s">
        <v>988</v>
      </c>
      <c r="BB1695" s="37" t="s">
        <v>101</v>
      </c>
      <c r="BC1695" s="37" t="s">
        <v>101</v>
      </c>
      <c r="BD1695" s="37" t="s">
        <v>101</v>
      </c>
      <c r="BE1695" s="37" t="s">
        <v>101</v>
      </c>
      <c r="BF1695" s="37" t="s">
        <v>101</v>
      </c>
      <c r="BG1695" s="37" t="s">
        <v>101</v>
      </c>
      <c r="BH1695" s="37" t="s">
        <v>101</v>
      </c>
      <c r="BI1695" s="37" t="s">
        <v>101</v>
      </c>
      <c r="BJ1695" s="37" t="s">
        <v>101</v>
      </c>
      <c r="BK1695" s="37" t="s">
        <v>101</v>
      </c>
      <c r="BL1695" s="37" t="s">
        <v>101</v>
      </c>
      <c r="BM1695" s="37" t="s">
        <v>101</v>
      </c>
    </row>
    <row r="1696" spans="27:65" x14ac:dyDescent="0.3">
      <c r="AA1696" s="24" t="s">
        <v>978</v>
      </c>
      <c r="AB1696" s="25">
        <v>39000</v>
      </c>
      <c r="AC1696" s="25">
        <v>68100</v>
      </c>
      <c r="AD1696" s="26">
        <v>57.3</v>
      </c>
      <c r="AE1696" s="26">
        <v>8.1999999999999993</v>
      </c>
      <c r="AF1696" s="25">
        <v>2500</v>
      </c>
      <c r="AG1696" s="25">
        <v>68100</v>
      </c>
      <c r="AH1696" s="26">
        <v>3.6</v>
      </c>
      <c r="AI1696" s="25" t="s">
        <v>100</v>
      </c>
      <c r="AJ1696" s="25">
        <v>57600</v>
      </c>
      <c r="AK1696" s="25">
        <v>68100</v>
      </c>
      <c r="AL1696" s="26">
        <v>84.6</v>
      </c>
      <c r="AM1696" s="26">
        <v>6</v>
      </c>
      <c r="BA1696" s="36" t="s">
        <v>989</v>
      </c>
      <c r="BB1696" s="37" t="s">
        <v>101</v>
      </c>
      <c r="BC1696" s="37" t="s">
        <v>101</v>
      </c>
      <c r="BD1696" s="37" t="s">
        <v>101</v>
      </c>
      <c r="BE1696" s="37" t="s">
        <v>101</v>
      </c>
      <c r="BF1696" s="37" t="s">
        <v>101</v>
      </c>
      <c r="BG1696" s="37" t="s">
        <v>101</v>
      </c>
      <c r="BH1696" s="37" t="s">
        <v>101</v>
      </c>
      <c r="BI1696" s="37" t="s">
        <v>101</v>
      </c>
      <c r="BJ1696" s="37" t="s">
        <v>101</v>
      </c>
      <c r="BK1696" s="37" t="s">
        <v>101</v>
      </c>
      <c r="BL1696" s="37" t="s">
        <v>101</v>
      </c>
      <c r="BM1696" s="37" t="s">
        <v>101</v>
      </c>
    </row>
    <row r="1697" spans="27:65" x14ac:dyDescent="0.3">
      <c r="AA1697" s="24" t="s">
        <v>979</v>
      </c>
      <c r="AB1697" s="25">
        <v>38600</v>
      </c>
      <c r="AC1697" s="25">
        <v>60000</v>
      </c>
      <c r="AD1697" s="26">
        <v>64.3</v>
      </c>
      <c r="AE1697" s="26">
        <v>7.8</v>
      </c>
      <c r="AF1697" s="25" t="s">
        <v>102</v>
      </c>
      <c r="AG1697" s="25">
        <v>60000</v>
      </c>
      <c r="AH1697" s="25" t="s">
        <v>102</v>
      </c>
      <c r="AI1697" s="25" t="s">
        <v>102</v>
      </c>
      <c r="AJ1697" s="25">
        <v>52400</v>
      </c>
      <c r="AK1697" s="25">
        <v>60000</v>
      </c>
      <c r="AL1697" s="26">
        <v>87.2</v>
      </c>
      <c r="AM1697" s="26">
        <v>5.4</v>
      </c>
      <c r="BA1697" s="36" t="s">
        <v>990</v>
      </c>
      <c r="BB1697" s="37" t="s">
        <v>101</v>
      </c>
      <c r="BC1697" s="37" t="s">
        <v>101</v>
      </c>
      <c r="BD1697" s="37" t="s">
        <v>101</v>
      </c>
      <c r="BE1697" s="37" t="s">
        <v>101</v>
      </c>
      <c r="BF1697" s="37" t="s">
        <v>101</v>
      </c>
      <c r="BG1697" s="37" t="s">
        <v>101</v>
      </c>
      <c r="BH1697" s="37" t="s">
        <v>101</v>
      </c>
      <c r="BI1697" s="37" t="s">
        <v>101</v>
      </c>
      <c r="BJ1697" s="37" t="s">
        <v>101</v>
      </c>
      <c r="BK1697" s="37" t="s">
        <v>101</v>
      </c>
      <c r="BL1697" s="37" t="s">
        <v>101</v>
      </c>
      <c r="BM1697" s="37" t="s">
        <v>101</v>
      </c>
    </row>
    <row r="1698" spans="27:65" x14ac:dyDescent="0.3">
      <c r="AA1698" s="24" t="s">
        <v>980</v>
      </c>
      <c r="AB1698" s="25">
        <v>11000</v>
      </c>
      <c r="AC1698" s="25">
        <v>38200</v>
      </c>
      <c r="AD1698" s="26">
        <v>28.7</v>
      </c>
      <c r="AE1698" s="26">
        <v>10.1</v>
      </c>
      <c r="AF1698" s="25">
        <v>1600</v>
      </c>
      <c r="AG1698" s="25">
        <v>38200</v>
      </c>
      <c r="AH1698" s="26">
        <v>4.0999999999999996</v>
      </c>
      <c r="AI1698" s="25" t="s">
        <v>100</v>
      </c>
      <c r="AJ1698" s="25">
        <v>29300</v>
      </c>
      <c r="AK1698" s="25">
        <v>38200</v>
      </c>
      <c r="AL1698" s="26">
        <v>76.900000000000006</v>
      </c>
      <c r="AM1698" s="26">
        <v>9.4</v>
      </c>
      <c r="BA1698" s="36" t="s">
        <v>991</v>
      </c>
      <c r="BB1698" s="37" t="s">
        <v>101</v>
      </c>
      <c r="BC1698" s="37" t="s">
        <v>101</v>
      </c>
      <c r="BD1698" s="37" t="s">
        <v>101</v>
      </c>
      <c r="BE1698" s="37" t="s">
        <v>101</v>
      </c>
      <c r="BF1698" s="37" t="s">
        <v>101</v>
      </c>
      <c r="BG1698" s="37" t="s">
        <v>101</v>
      </c>
      <c r="BH1698" s="37" t="s">
        <v>101</v>
      </c>
      <c r="BI1698" s="37" t="s">
        <v>101</v>
      </c>
      <c r="BJ1698" s="37" t="s">
        <v>101</v>
      </c>
      <c r="BK1698" s="37" t="s">
        <v>101</v>
      </c>
      <c r="BL1698" s="37" t="s">
        <v>101</v>
      </c>
      <c r="BM1698" s="37" t="s">
        <v>101</v>
      </c>
    </row>
    <row r="1699" spans="27:65" x14ac:dyDescent="0.3">
      <c r="AA1699" s="24" t="s">
        <v>981</v>
      </c>
      <c r="AB1699" s="25">
        <v>20600</v>
      </c>
      <c r="AC1699" s="25">
        <v>85900</v>
      </c>
      <c r="AD1699" s="26">
        <v>23.9</v>
      </c>
      <c r="AE1699" s="26">
        <v>6.3</v>
      </c>
      <c r="AF1699" s="25">
        <v>5200</v>
      </c>
      <c r="AG1699" s="25">
        <v>85900</v>
      </c>
      <c r="AH1699" s="26">
        <v>6.1</v>
      </c>
      <c r="AI1699" s="26">
        <v>3.5</v>
      </c>
      <c r="AJ1699" s="25">
        <v>60900</v>
      </c>
      <c r="AK1699" s="25">
        <v>85900</v>
      </c>
      <c r="AL1699" s="26">
        <v>70.900000000000006</v>
      </c>
      <c r="AM1699" s="26">
        <v>6.7</v>
      </c>
      <c r="BA1699" s="36" t="s">
        <v>992</v>
      </c>
      <c r="BB1699" s="37" t="s">
        <v>101</v>
      </c>
      <c r="BC1699" s="37" t="s">
        <v>101</v>
      </c>
      <c r="BD1699" s="37" t="s">
        <v>101</v>
      </c>
      <c r="BE1699" s="37" t="s">
        <v>101</v>
      </c>
      <c r="BF1699" s="37" t="s">
        <v>101</v>
      </c>
      <c r="BG1699" s="37" t="s">
        <v>101</v>
      </c>
      <c r="BH1699" s="37" t="s">
        <v>101</v>
      </c>
      <c r="BI1699" s="37" t="s">
        <v>101</v>
      </c>
      <c r="BJ1699" s="37" t="s">
        <v>101</v>
      </c>
      <c r="BK1699" s="37" t="s">
        <v>101</v>
      </c>
      <c r="BL1699" s="37" t="s">
        <v>101</v>
      </c>
      <c r="BM1699" s="37" t="s">
        <v>101</v>
      </c>
    </row>
    <row r="1700" spans="27:65" x14ac:dyDescent="0.3">
      <c r="AA1700" s="24" t="s">
        <v>982</v>
      </c>
      <c r="AB1700" s="25">
        <v>24500</v>
      </c>
      <c r="AC1700" s="25">
        <v>66300</v>
      </c>
      <c r="AD1700" s="26">
        <v>37</v>
      </c>
      <c r="AE1700" s="26">
        <v>8.4</v>
      </c>
      <c r="AF1700" s="25">
        <v>5900</v>
      </c>
      <c r="AG1700" s="25">
        <v>66300</v>
      </c>
      <c r="AH1700" s="26">
        <v>8.9</v>
      </c>
      <c r="AI1700" s="26">
        <v>4.9000000000000004</v>
      </c>
      <c r="AJ1700" s="25">
        <v>48700</v>
      </c>
      <c r="AK1700" s="25">
        <v>66300</v>
      </c>
      <c r="AL1700" s="26">
        <v>73.5</v>
      </c>
      <c r="AM1700" s="26">
        <v>7.7</v>
      </c>
      <c r="BA1700" s="36" t="s">
        <v>993</v>
      </c>
      <c r="BB1700" s="37" t="s">
        <v>101</v>
      </c>
      <c r="BC1700" s="37" t="s">
        <v>101</v>
      </c>
      <c r="BD1700" s="37" t="s">
        <v>101</v>
      </c>
      <c r="BE1700" s="37" t="s">
        <v>101</v>
      </c>
      <c r="BF1700" s="37" t="s">
        <v>101</v>
      </c>
      <c r="BG1700" s="37" t="s">
        <v>101</v>
      </c>
      <c r="BH1700" s="37" t="s">
        <v>101</v>
      </c>
      <c r="BI1700" s="37" t="s">
        <v>101</v>
      </c>
      <c r="BJ1700" s="37" t="s">
        <v>101</v>
      </c>
      <c r="BK1700" s="37" t="s">
        <v>101</v>
      </c>
      <c r="BL1700" s="37" t="s">
        <v>101</v>
      </c>
      <c r="BM1700" s="37" t="s">
        <v>101</v>
      </c>
    </row>
    <row r="1701" spans="27:65" x14ac:dyDescent="0.3">
      <c r="AA1701" s="24" t="s">
        <v>983</v>
      </c>
      <c r="AB1701" s="25">
        <v>24000</v>
      </c>
      <c r="AC1701" s="25">
        <v>72200</v>
      </c>
      <c r="AD1701" s="26">
        <v>33.200000000000003</v>
      </c>
      <c r="AE1701" s="26">
        <v>9.1</v>
      </c>
      <c r="AF1701" s="25">
        <v>4300</v>
      </c>
      <c r="AG1701" s="25">
        <v>72200</v>
      </c>
      <c r="AH1701" s="26">
        <v>5.9</v>
      </c>
      <c r="AI1701" s="25" t="s">
        <v>100</v>
      </c>
      <c r="AJ1701" s="25">
        <v>57000</v>
      </c>
      <c r="AK1701" s="25">
        <v>72200</v>
      </c>
      <c r="AL1701" s="26">
        <v>78.900000000000006</v>
      </c>
      <c r="AM1701" s="26">
        <v>7.9</v>
      </c>
      <c r="BA1701" s="36" t="s">
        <v>994</v>
      </c>
      <c r="BB1701" s="37" t="s">
        <v>101</v>
      </c>
      <c r="BC1701" s="37" t="s">
        <v>101</v>
      </c>
      <c r="BD1701" s="37" t="s">
        <v>101</v>
      </c>
      <c r="BE1701" s="37" t="s">
        <v>101</v>
      </c>
      <c r="BF1701" s="37" t="s">
        <v>101</v>
      </c>
      <c r="BG1701" s="37" t="s">
        <v>101</v>
      </c>
      <c r="BH1701" s="37" t="s">
        <v>101</v>
      </c>
      <c r="BI1701" s="37" t="s">
        <v>101</v>
      </c>
      <c r="BJ1701" s="37" t="s">
        <v>101</v>
      </c>
      <c r="BK1701" s="37" t="s">
        <v>101</v>
      </c>
      <c r="BL1701" s="37" t="s">
        <v>101</v>
      </c>
      <c r="BM1701" s="37" t="s">
        <v>101</v>
      </c>
    </row>
    <row r="1702" spans="27:65" x14ac:dyDescent="0.3">
      <c r="AA1702" s="24" t="s">
        <v>984</v>
      </c>
      <c r="AB1702" s="25">
        <v>33700</v>
      </c>
      <c r="AC1702" s="25">
        <v>79700</v>
      </c>
      <c r="AD1702" s="26">
        <v>42.3</v>
      </c>
      <c r="AE1702" s="26">
        <v>7.2</v>
      </c>
      <c r="AF1702" s="25">
        <v>2600</v>
      </c>
      <c r="AG1702" s="25">
        <v>79700</v>
      </c>
      <c r="AH1702" s="26">
        <v>3.2</v>
      </c>
      <c r="AI1702" s="25" t="s">
        <v>100</v>
      </c>
      <c r="AJ1702" s="25">
        <v>67600</v>
      </c>
      <c r="AK1702" s="25">
        <v>79700</v>
      </c>
      <c r="AL1702" s="26">
        <v>84.7</v>
      </c>
      <c r="AM1702" s="26">
        <v>5.2</v>
      </c>
      <c r="BA1702" s="36" t="s">
        <v>755</v>
      </c>
      <c r="BB1702" s="37" t="s">
        <v>101</v>
      </c>
      <c r="BC1702" s="37" t="s">
        <v>101</v>
      </c>
      <c r="BD1702" s="37" t="s">
        <v>101</v>
      </c>
      <c r="BE1702" s="37" t="s">
        <v>101</v>
      </c>
      <c r="BF1702" s="37" t="s">
        <v>101</v>
      </c>
      <c r="BG1702" s="37" t="s">
        <v>101</v>
      </c>
      <c r="BH1702" s="37" t="s">
        <v>101</v>
      </c>
      <c r="BI1702" s="37" t="s">
        <v>101</v>
      </c>
      <c r="BJ1702" s="37" t="s">
        <v>101</v>
      </c>
      <c r="BK1702" s="37" t="s">
        <v>101</v>
      </c>
      <c r="BL1702" s="37" t="s">
        <v>101</v>
      </c>
      <c r="BM1702" s="37" t="s">
        <v>101</v>
      </c>
    </row>
    <row r="1703" spans="27:65" x14ac:dyDescent="0.3">
      <c r="AA1703" s="24" t="s">
        <v>985</v>
      </c>
      <c r="AB1703" s="25">
        <v>40600</v>
      </c>
      <c r="AC1703" s="25">
        <v>87800</v>
      </c>
      <c r="AD1703" s="26">
        <v>46.3</v>
      </c>
      <c r="AE1703" s="26">
        <v>7.3</v>
      </c>
      <c r="AF1703" s="25">
        <v>1300</v>
      </c>
      <c r="AG1703" s="25">
        <v>87800</v>
      </c>
      <c r="AH1703" s="26">
        <v>1.5</v>
      </c>
      <c r="AI1703" s="25" t="s">
        <v>100</v>
      </c>
      <c r="AJ1703" s="25">
        <v>77700</v>
      </c>
      <c r="AK1703" s="25">
        <v>87800</v>
      </c>
      <c r="AL1703" s="26">
        <v>88.5</v>
      </c>
      <c r="AM1703" s="26">
        <v>4.7</v>
      </c>
      <c r="BA1703" s="36" t="s">
        <v>1001</v>
      </c>
      <c r="BB1703" s="37" t="s">
        <v>101</v>
      </c>
      <c r="BC1703" s="37" t="s">
        <v>101</v>
      </c>
      <c r="BD1703" s="37" t="s">
        <v>101</v>
      </c>
      <c r="BE1703" s="37" t="s">
        <v>101</v>
      </c>
      <c r="BF1703" s="37" t="s">
        <v>101</v>
      </c>
      <c r="BG1703" s="37" t="s">
        <v>101</v>
      </c>
      <c r="BH1703" s="37" t="s">
        <v>101</v>
      </c>
      <c r="BI1703" s="37" t="s">
        <v>101</v>
      </c>
      <c r="BJ1703" s="37" t="s">
        <v>101</v>
      </c>
      <c r="BK1703" s="37" t="s">
        <v>101</v>
      </c>
      <c r="BL1703" s="37" t="s">
        <v>101</v>
      </c>
      <c r="BM1703" s="37" t="s">
        <v>101</v>
      </c>
    </row>
    <row r="1704" spans="27:65" x14ac:dyDescent="0.3">
      <c r="AA1704" s="24" t="s">
        <v>986</v>
      </c>
      <c r="AB1704" s="25">
        <v>26700</v>
      </c>
      <c r="AC1704" s="25">
        <v>64600</v>
      </c>
      <c r="AD1704" s="26">
        <v>41.3</v>
      </c>
      <c r="AE1704" s="26">
        <v>8.3000000000000007</v>
      </c>
      <c r="AF1704" s="25">
        <v>4100</v>
      </c>
      <c r="AG1704" s="25">
        <v>64600</v>
      </c>
      <c r="AH1704" s="26">
        <v>6.3</v>
      </c>
      <c r="AI1704" s="25" t="s">
        <v>100</v>
      </c>
      <c r="AJ1704" s="25">
        <v>51100</v>
      </c>
      <c r="AK1704" s="25">
        <v>64600</v>
      </c>
      <c r="AL1704" s="26">
        <v>79.099999999999994</v>
      </c>
      <c r="AM1704" s="26">
        <v>6.8</v>
      </c>
      <c r="BA1704" s="36" t="s">
        <v>1002</v>
      </c>
      <c r="BB1704" s="37" t="s">
        <v>101</v>
      </c>
      <c r="BC1704" s="37" t="s">
        <v>101</v>
      </c>
      <c r="BD1704" s="37" t="s">
        <v>101</v>
      </c>
      <c r="BE1704" s="37" t="s">
        <v>101</v>
      </c>
      <c r="BF1704" s="37" t="s">
        <v>101</v>
      </c>
      <c r="BG1704" s="37" t="s">
        <v>101</v>
      </c>
      <c r="BH1704" s="37" t="s">
        <v>101</v>
      </c>
      <c r="BI1704" s="37" t="s">
        <v>101</v>
      </c>
      <c r="BJ1704" s="37" t="s">
        <v>101</v>
      </c>
      <c r="BK1704" s="37" t="s">
        <v>101</v>
      </c>
      <c r="BL1704" s="37" t="s">
        <v>101</v>
      </c>
      <c r="BM1704" s="37" t="s">
        <v>101</v>
      </c>
    </row>
    <row r="1705" spans="27:65" x14ac:dyDescent="0.3">
      <c r="AA1705" s="24" t="s">
        <v>743</v>
      </c>
      <c r="AB1705" s="25">
        <v>56000</v>
      </c>
      <c r="AC1705" s="25">
        <v>117000</v>
      </c>
      <c r="AD1705" s="26">
        <v>47.8</v>
      </c>
      <c r="AE1705" s="26">
        <v>3</v>
      </c>
      <c r="AF1705" s="25">
        <v>4300</v>
      </c>
      <c r="AG1705" s="25">
        <v>117000</v>
      </c>
      <c r="AH1705" s="26">
        <v>3.7</v>
      </c>
      <c r="AI1705" s="26">
        <v>1.1000000000000001</v>
      </c>
      <c r="AJ1705" s="25">
        <v>98000</v>
      </c>
      <c r="AK1705" s="25">
        <v>117000</v>
      </c>
      <c r="AL1705" s="26">
        <v>83.7</v>
      </c>
      <c r="AM1705" s="26">
        <v>2.2000000000000002</v>
      </c>
      <c r="BA1705" s="36" t="s">
        <v>1003</v>
      </c>
      <c r="BB1705" s="37" t="s">
        <v>101</v>
      </c>
      <c r="BC1705" s="37" t="s">
        <v>101</v>
      </c>
      <c r="BD1705" s="37" t="s">
        <v>101</v>
      </c>
      <c r="BE1705" s="37" t="s">
        <v>101</v>
      </c>
      <c r="BF1705" s="37" t="s">
        <v>101</v>
      </c>
      <c r="BG1705" s="37" t="s">
        <v>101</v>
      </c>
      <c r="BH1705" s="37" t="s">
        <v>101</v>
      </c>
      <c r="BI1705" s="37" t="s">
        <v>101</v>
      </c>
      <c r="BJ1705" s="37" t="s">
        <v>101</v>
      </c>
      <c r="BK1705" s="37" t="s">
        <v>101</v>
      </c>
      <c r="BL1705" s="37" t="s">
        <v>101</v>
      </c>
      <c r="BM1705" s="37" t="s">
        <v>101</v>
      </c>
    </row>
    <row r="1706" spans="27:65" x14ac:dyDescent="0.3">
      <c r="AA1706" s="24" t="s">
        <v>744</v>
      </c>
      <c r="AB1706" s="25">
        <v>49300</v>
      </c>
      <c r="AC1706" s="25">
        <v>130100</v>
      </c>
      <c r="AD1706" s="26">
        <v>37.9</v>
      </c>
      <c r="AE1706" s="26">
        <v>3.2</v>
      </c>
      <c r="AF1706" s="25">
        <v>7700</v>
      </c>
      <c r="AG1706" s="25">
        <v>130100</v>
      </c>
      <c r="AH1706" s="26">
        <v>5.9</v>
      </c>
      <c r="AI1706" s="26">
        <v>1.6</v>
      </c>
      <c r="AJ1706" s="25">
        <v>98600</v>
      </c>
      <c r="AK1706" s="25">
        <v>130100</v>
      </c>
      <c r="AL1706" s="26">
        <v>75.8</v>
      </c>
      <c r="AM1706" s="26">
        <v>2.9</v>
      </c>
      <c r="BA1706" s="36" t="s">
        <v>1004</v>
      </c>
      <c r="BB1706" s="37" t="s">
        <v>101</v>
      </c>
      <c r="BC1706" s="37" t="s">
        <v>101</v>
      </c>
      <c r="BD1706" s="37" t="s">
        <v>101</v>
      </c>
      <c r="BE1706" s="37" t="s">
        <v>101</v>
      </c>
      <c r="BF1706" s="37" t="s">
        <v>101</v>
      </c>
      <c r="BG1706" s="37" t="s">
        <v>101</v>
      </c>
      <c r="BH1706" s="37" t="s">
        <v>101</v>
      </c>
      <c r="BI1706" s="37" t="s">
        <v>101</v>
      </c>
      <c r="BJ1706" s="37" t="s">
        <v>101</v>
      </c>
      <c r="BK1706" s="37" t="s">
        <v>101</v>
      </c>
      <c r="BL1706" s="37" t="s">
        <v>101</v>
      </c>
      <c r="BM1706" s="37" t="s">
        <v>101</v>
      </c>
    </row>
    <row r="1707" spans="27:65" x14ac:dyDescent="0.3">
      <c r="AA1707" s="24" t="s">
        <v>1026</v>
      </c>
      <c r="AB1707" s="25">
        <v>166900</v>
      </c>
      <c r="AC1707" s="25">
        <v>308100</v>
      </c>
      <c r="AD1707" s="26">
        <v>54.2</v>
      </c>
      <c r="AE1707" s="26">
        <v>3.2</v>
      </c>
      <c r="AF1707" s="25">
        <v>15700</v>
      </c>
      <c r="AG1707" s="25">
        <v>308100</v>
      </c>
      <c r="AH1707" s="26">
        <v>5.0999999999999996</v>
      </c>
      <c r="AI1707" s="26">
        <v>1.4</v>
      </c>
      <c r="AJ1707" s="25">
        <v>252700</v>
      </c>
      <c r="AK1707" s="25">
        <v>308100</v>
      </c>
      <c r="AL1707" s="26">
        <v>82</v>
      </c>
      <c r="AM1707" s="26">
        <v>2.5</v>
      </c>
      <c r="BA1707" s="36" t="s">
        <v>1005</v>
      </c>
      <c r="BB1707" s="37" t="s">
        <v>101</v>
      </c>
      <c r="BC1707" s="37" t="s">
        <v>101</v>
      </c>
      <c r="BD1707" s="37" t="s">
        <v>101</v>
      </c>
      <c r="BE1707" s="37" t="s">
        <v>101</v>
      </c>
      <c r="BF1707" s="37" t="s">
        <v>101</v>
      </c>
      <c r="BG1707" s="37" t="s">
        <v>101</v>
      </c>
      <c r="BH1707" s="37" t="s">
        <v>101</v>
      </c>
      <c r="BI1707" s="37" t="s">
        <v>101</v>
      </c>
      <c r="BJ1707" s="37" t="s">
        <v>101</v>
      </c>
      <c r="BK1707" s="37" t="s">
        <v>101</v>
      </c>
      <c r="BL1707" s="37" t="s">
        <v>101</v>
      </c>
      <c r="BM1707" s="37" t="s">
        <v>101</v>
      </c>
    </row>
    <row r="1708" spans="27:65" x14ac:dyDescent="0.3">
      <c r="AA1708" s="24" t="s">
        <v>745</v>
      </c>
      <c r="AB1708" s="25">
        <v>110100</v>
      </c>
      <c r="AC1708" s="25">
        <v>324500</v>
      </c>
      <c r="AD1708" s="26">
        <v>33.9</v>
      </c>
      <c r="AE1708" s="26">
        <v>3</v>
      </c>
      <c r="AF1708" s="25">
        <v>16700</v>
      </c>
      <c r="AG1708" s="25">
        <v>324500</v>
      </c>
      <c r="AH1708" s="26">
        <v>5.0999999999999996</v>
      </c>
      <c r="AI1708" s="26">
        <v>1.4</v>
      </c>
      <c r="AJ1708" s="25">
        <v>257600</v>
      </c>
      <c r="AK1708" s="25">
        <v>324500</v>
      </c>
      <c r="AL1708" s="26">
        <v>79.400000000000006</v>
      </c>
      <c r="AM1708" s="26">
        <v>2.6</v>
      </c>
      <c r="BA1708" s="36" t="s">
        <v>1006</v>
      </c>
      <c r="BB1708" s="37" t="s">
        <v>101</v>
      </c>
      <c r="BC1708" s="37" t="s">
        <v>101</v>
      </c>
      <c r="BD1708" s="37" t="s">
        <v>101</v>
      </c>
      <c r="BE1708" s="37" t="s">
        <v>101</v>
      </c>
      <c r="BF1708" s="37" t="s">
        <v>101</v>
      </c>
      <c r="BG1708" s="37" t="s">
        <v>101</v>
      </c>
      <c r="BH1708" s="37" t="s">
        <v>101</v>
      </c>
      <c r="BI1708" s="37" t="s">
        <v>101</v>
      </c>
      <c r="BJ1708" s="37" t="s">
        <v>101</v>
      </c>
      <c r="BK1708" s="37" t="s">
        <v>101</v>
      </c>
      <c r="BL1708" s="37" t="s">
        <v>101</v>
      </c>
      <c r="BM1708" s="37" t="s">
        <v>101</v>
      </c>
    </row>
    <row r="1709" spans="27:65" x14ac:dyDescent="0.3">
      <c r="AA1709" s="24" t="s">
        <v>746</v>
      </c>
      <c r="AB1709" s="25" t="s">
        <v>101</v>
      </c>
      <c r="AC1709" s="25" t="s">
        <v>101</v>
      </c>
      <c r="AD1709" s="25" t="s">
        <v>101</v>
      </c>
      <c r="AE1709" s="25" t="s">
        <v>101</v>
      </c>
      <c r="AF1709" s="25" t="s">
        <v>101</v>
      </c>
      <c r="AG1709" s="25" t="s">
        <v>101</v>
      </c>
      <c r="AH1709" s="25" t="s">
        <v>101</v>
      </c>
      <c r="AI1709" s="25" t="s">
        <v>101</v>
      </c>
      <c r="AJ1709" s="25" t="s">
        <v>101</v>
      </c>
      <c r="AK1709" s="25" t="s">
        <v>101</v>
      </c>
      <c r="AL1709" s="25" t="s">
        <v>101</v>
      </c>
      <c r="AM1709" s="25" t="s">
        <v>101</v>
      </c>
      <c r="BA1709" s="36" t="s">
        <v>1007</v>
      </c>
      <c r="BB1709" s="37" t="s">
        <v>101</v>
      </c>
      <c r="BC1709" s="37" t="s">
        <v>101</v>
      </c>
      <c r="BD1709" s="37" t="s">
        <v>101</v>
      </c>
      <c r="BE1709" s="37" t="s">
        <v>101</v>
      </c>
      <c r="BF1709" s="37" t="s">
        <v>101</v>
      </c>
      <c r="BG1709" s="37" t="s">
        <v>101</v>
      </c>
      <c r="BH1709" s="37" t="s">
        <v>101</v>
      </c>
      <c r="BI1709" s="37" t="s">
        <v>101</v>
      </c>
      <c r="BJ1709" s="37" t="s">
        <v>101</v>
      </c>
      <c r="BK1709" s="37" t="s">
        <v>101</v>
      </c>
      <c r="BL1709" s="37" t="s">
        <v>101</v>
      </c>
      <c r="BM1709" s="37" t="s">
        <v>101</v>
      </c>
    </row>
    <row r="1710" spans="27:65" x14ac:dyDescent="0.3">
      <c r="AA1710" s="24" t="s">
        <v>747</v>
      </c>
      <c r="AB1710" s="25">
        <v>51400</v>
      </c>
      <c r="AC1710" s="25">
        <v>122500</v>
      </c>
      <c r="AD1710" s="26">
        <v>41.9</v>
      </c>
      <c r="AE1710" s="26">
        <v>3.5</v>
      </c>
      <c r="AF1710" s="25">
        <v>3600</v>
      </c>
      <c r="AG1710" s="25">
        <v>122500</v>
      </c>
      <c r="AH1710" s="26">
        <v>3</v>
      </c>
      <c r="AI1710" s="26">
        <v>1.2</v>
      </c>
      <c r="AJ1710" s="25">
        <v>99200</v>
      </c>
      <c r="AK1710" s="25">
        <v>122500</v>
      </c>
      <c r="AL1710" s="26">
        <v>80.900000000000006</v>
      </c>
      <c r="AM1710" s="26">
        <v>2.8</v>
      </c>
      <c r="BA1710" s="36" t="s">
        <v>1008</v>
      </c>
      <c r="BB1710" s="37" t="s">
        <v>101</v>
      </c>
      <c r="BC1710" s="37" t="s">
        <v>101</v>
      </c>
      <c r="BD1710" s="37" t="s">
        <v>101</v>
      </c>
      <c r="BE1710" s="37" t="s">
        <v>101</v>
      </c>
      <c r="BF1710" s="37" t="s">
        <v>101</v>
      </c>
      <c r="BG1710" s="37" t="s">
        <v>101</v>
      </c>
      <c r="BH1710" s="37" t="s">
        <v>101</v>
      </c>
      <c r="BI1710" s="37" t="s">
        <v>101</v>
      </c>
      <c r="BJ1710" s="37" t="s">
        <v>101</v>
      </c>
      <c r="BK1710" s="37" t="s">
        <v>101</v>
      </c>
      <c r="BL1710" s="37" t="s">
        <v>101</v>
      </c>
      <c r="BM1710" s="37" t="s">
        <v>101</v>
      </c>
    </row>
    <row r="1711" spans="27:65" x14ac:dyDescent="0.3">
      <c r="AA1711" s="24" t="s">
        <v>748</v>
      </c>
      <c r="AB1711" s="25">
        <v>53300</v>
      </c>
      <c r="AC1711" s="25">
        <v>168800</v>
      </c>
      <c r="AD1711" s="26">
        <v>31.6</v>
      </c>
      <c r="AE1711" s="26">
        <v>2.9</v>
      </c>
      <c r="AF1711" s="25">
        <v>8900</v>
      </c>
      <c r="AG1711" s="25">
        <v>168800</v>
      </c>
      <c r="AH1711" s="26">
        <v>5.3</v>
      </c>
      <c r="AI1711" s="26">
        <v>1.4</v>
      </c>
      <c r="AJ1711" s="25">
        <v>128500</v>
      </c>
      <c r="AK1711" s="25">
        <v>168800</v>
      </c>
      <c r="AL1711" s="26">
        <v>76.099999999999994</v>
      </c>
      <c r="AM1711" s="26">
        <v>2.7</v>
      </c>
      <c r="BA1711" s="36" t="s">
        <v>1009</v>
      </c>
      <c r="BB1711" s="37" t="s">
        <v>101</v>
      </c>
      <c r="BC1711" s="37" t="s">
        <v>101</v>
      </c>
      <c r="BD1711" s="37" t="s">
        <v>101</v>
      </c>
      <c r="BE1711" s="37" t="s">
        <v>101</v>
      </c>
      <c r="BF1711" s="37" t="s">
        <v>101</v>
      </c>
      <c r="BG1711" s="37" t="s">
        <v>101</v>
      </c>
      <c r="BH1711" s="37" t="s">
        <v>101</v>
      </c>
      <c r="BI1711" s="37" t="s">
        <v>101</v>
      </c>
      <c r="BJ1711" s="37" t="s">
        <v>101</v>
      </c>
      <c r="BK1711" s="37" t="s">
        <v>101</v>
      </c>
      <c r="BL1711" s="37" t="s">
        <v>101</v>
      </c>
      <c r="BM1711" s="37" t="s">
        <v>101</v>
      </c>
    </row>
    <row r="1712" spans="27:65" x14ac:dyDescent="0.3">
      <c r="AA1712" s="24" t="s">
        <v>749</v>
      </c>
      <c r="AB1712" s="25">
        <v>32600</v>
      </c>
      <c r="AC1712" s="25">
        <v>90100</v>
      </c>
      <c r="AD1712" s="26">
        <v>36.200000000000003</v>
      </c>
      <c r="AE1712" s="26">
        <v>3.4</v>
      </c>
      <c r="AF1712" s="25">
        <v>5700</v>
      </c>
      <c r="AG1712" s="25">
        <v>90100</v>
      </c>
      <c r="AH1712" s="26">
        <v>6.3</v>
      </c>
      <c r="AI1712" s="26">
        <v>1.7</v>
      </c>
      <c r="AJ1712" s="25">
        <v>69500</v>
      </c>
      <c r="AK1712" s="25">
        <v>90100</v>
      </c>
      <c r="AL1712" s="26">
        <v>77.099999999999994</v>
      </c>
      <c r="AM1712" s="26">
        <v>2.9</v>
      </c>
      <c r="BA1712" s="36" t="s">
        <v>1053</v>
      </c>
      <c r="BB1712" s="37" t="s">
        <v>101</v>
      </c>
      <c r="BC1712" s="37" t="s">
        <v>101</v>
      </c>
      <c r="BD1712" s="37" t="s">
        <v>101</v>
      </c>
      <c r="BE1712" s="37" t="s">
        <v>101</v>
      </c>
      <c r="BF1712" s="37" t="s">
        <v>101</v>
      </c>
      <c r="BG1712" s="37" t="s">
        <v>101</v>
      </c>
      <c r="BH1712" s="37" t="s">
        <v>101</v>
      </c>
      <c r="BI1712" s="37" t="s">
        <v>101</v>
      </c>
      <c r="BJ1712" s="37" t="s">
        <v>101</v>
      </c>
      <c r="BK1712" s="37" t="s">
        <v>101</v>
      </c>
      <c r="BL1712" s="37" t="s">
        <v>101</v>
      </c>
      <c r="BM1712" s="37" t="s">
        <v>101</v>
      </c>
    </row>
    <row r="1713" spans="27:65" x14ac:dyDescent="0.3">
      <c r="AA1713" s="24" t="s">
        <v>750</v>
      </c>
      <c r="AB1713" s="25">
        <v>70800</v>
      </c>
      <c r="AC1713" s="25">
        <v>173300</v>
      </c>
      <c r="AD1713" s="26">
        <v>40.799999999999997</v>
      </c>
      <c r="AE1713" s="26">
        <v>3.2</v>
      </c>
      <c r="AF1713" s="25">
        <v>5700</v>
      </c>
      <c r="AG1713" s="25">
        <v>173300</v>
      </c>
      <c r="AH1713" s="26">
        <v>3.3</v>
      </c>
      <c r="AI1713" s="26">
        <v>1.2</v>
      </c>
      <c r="AJ1713" s="25">
        <v>142700</v>
      </c>
      <c r="AK1713" s="25">
        <v>173300</v>
      </c>
      <c r="AL1713" s="26">
        <v>82.3</v>
      </c>
      <c r="AM1713" s="26">
        <v>2.5</v>
      </c>
      <c r="BA1713" s="36" t="s">
        <v>1062</v>
      </c>
      <c r="BB1713" s="37" t="s">
        <v>101</v>
      </c>
      <c r="BC1713" s="37" t="s">
        <v>101</v>
      </c>
      <c r="BD1713" s="37" t="s">
        <v>101</v>
      </c>
      <c r="BE1713" s="37" t="s">
        <v>101</v>
      </c>
      <c r="BF1713" s="37" t="s">
        <v>101</v>
      </c>
      <c r="BG1713" s="37" t="s">
        <v>101</v>
      </c>
      <c r="BH1713" s="37" t="s">
        <v>101</v>
      </c>
      <c r="BI1713" s="37" t="s">
        <v>101</v>
      </c>
      <c r="BJ1713" s="37" t="s">
        <v>101</v>
      </c>
      <c r="BK1713" s="37" t="s">
        <v>101</v>
      </c>
      <c r="BL1713" s="37" t="s">
        <v>101</v>
      </c>
      <c r="BM1713" s="37" t="s">
        <v>101</v>
      </c>
    </row>
    <row r="1714" spans="27:65" x14ac:dyDescent="0.3">
      <c r="AA1714" s="24" t="s">
        <v>751</v>
      </c>
      <c r="AB1714" s="25">
        <v>48000</v>
      </c>
      <c r="AC1714" s="25">
        <v>140300</v>
      </c>
      <c r="AD1714" s="26">
        <v>34.200000000000003</v>
      </c>
      <c r="AE1714" s="26">
        <v>2.9</v>
      </c>
      <c r="AF1714" s="25">
        <v>7800</v>
      </c>
      <c r="AG1714" s="25">
        <v>140300</v>
      </c>
      <c r="AH1714" s="26">
        <v>5.6</v>
      </c>
      <c r="AI1714" s="26">
        <v>1.4</v>
      </c>
      <c r="AJ1714" s="25">
        <v>99000</v>
      </c>
      <c r="AK1714" s="25">
        <v>140300</v>
      </c>
      <c r="AL1714" s="26">
        <v>70.5</v>
      </c>
      <c r="AM1714" s="26">
        <v>2.8</v>
      </c>
      <c r="BA1714" s="36" t="s">
        <v>759</v>
      </c>
      <c r="BB1714" s="37" t="s">
        <v>101</v>
      </c>
      <c r="BC1714" s="37" t="s">
        <v>101</v>
      </c>
      <c r="BD1714" s="37" t="s">
        <v>101</v>
      </c>
      <c r="BE1714" s="37" t="s">
        <v>101</v>
      </c>
      <c r="BF1714" s="37" t="s">
        <v>101</v>
      </c>
      <c r="BG1714" s="37" t="s">
        <v>101</v>
      </c>
      <c r="BH1714" s="37" t="s">
        <v>101</v>
      </c>
      <c r="BI1714" s="37" t="s">
        <v>101</v>
      </c>
      <c r="BJ1714" s="37" t="s">
        <v>101</v>
      </c>
      <c r="BK1714" s="37" t="s">
        <v>101</v>
      </c>
      <c r="BL1714" s="37" t="s">
        <v>101</v>
      </c>
      <c r="BM1714" s="37" t="s">
        <v>101</v>
      </c>
    </row>
    <row r="1715" spans="27:65" x14ac:dyDescent="0.3">
      <c r="AA1715" s="24" t="s">
        <v>752</v>
      </c>
      <c r="AB1715" s="25">
        <v>22100</v>
      </c>
      <c r="AC1715" s="25">
        <v>74600</v>
      </c>
      <c r="AD1715" s="26">
        <v>29.7</v>
      </c>
      <c r="AE1715" s="26">
        <v>2.9</v>
      </c>
      <c r="AF1715" s="25">
        <v>4600</v>
      </c>
      <c r="AG1715" s="25">
        <v>74600</v>
      </c>
      <c r="AH1715" s="26">
        <v>6.2</v>
      </c>
      <c r="AI1715" s="26">
        <v>1.5</v>
      </c>
      <c r="AJ1715" s="25">
        <v>57800</v>
      </c>
      <c r="AK1715" s="25">
        <v>74600</v>
      </c>
      <c r="AL1715" s="26">
        <v>77.5</v>
      </c>
      <c r="AM1715" s="26">
        <v>2.7</v>
      </c>
      <c r="BA1715" s="36" t="s">
        <v>760</v>
      </c>
      <c r="BB1715" s="37" t="s">
        <v>101</v>
      </c>
      <c r="BC1715" s="37" t="s">
        <v>101</v>
      </c>
      <c r="BD1715" s="37" t="s">
        <v>101</v>
      </c>
      <c r="BE1715" s="37" t="s">
        <v>101</v>
      </c>
      <c r="BF1715" s="37" t="s">
        <v>101</v>
      </c>
      <c r="BG1715" s="37" t="s">
        <v>101</v>
      </c>
      <c r="BH1715" s="37" t="s">
        <v>101</v>
      </c>
      <c r="BI1715" s="37" t="s">
        <v>101</v>
      </c>
      <c r="BJ1715" s="37" t="s">
        <v>101</v>
      </c>
      <c r="BK1715" s="37" t="s">
        <v>101</v>
      </c>
      <c r="BL1715" s="37" t="s">
        <v>101</v>
      </c>
      <c r="BM1715" s="37" t="s">
        <v>101</v>
      </c>
    </row>
    <row r="1716" spans="27:65" x14ac:dyDescent="0.3">
      <c r="AA1716" s="24" t="s">
        <v>753</v>
      </c>
      <c r="AB1716" s="25">
        <v>121100</v>
      </c>
      <c r="AC1716" s="25">
        <v>288100</v>
      </c>
      <c r="AD1716" s="26">
        <v>42.1</v>
      </c>
      <c r="AE1716" s="26">
        <v>3.1</v>
      </c>
      <c r="AF1716" s="25">
        <v>14600</v>
      </c>
      <c r="AG1716" s="25">
        <v>288100</v>
      </c>
      <c r="AH1716" s="26">
        <v>5.0999999999999996</v>
      </c>
      <c r="AI1716" s="26">
        <v>1.4</v>
      </c>
      <c r="AJ1716" s="25">
        <v>231900</v>
      </c>
      <c r="AK1716" s="25">
        <v>288100</v>
      </c>
      <c r="AL1716" s="26">
        <v>80.5</v>
      </c>
      <c r="AM1716" s="26">
        <v>2.5</v>
      </c>
      <c r="BA1716" s="36" t="s">
        <v>761</v>
      </c>
      <c r="BB1716" s="37" t="s">
        <v>101</v>
      </c>
      <c r="BC1716" s="37" t="s">
        <v>101</v>
      </c>
      <c r="BD1716" s="37" t="s">
        <v>101</v>
      </c>
      <c r="BE1716" s="37" t="s">
        <v>101</v>
      </c>
      <c r="BF1716" s="37" t="s">
        <v>101</v>
      </c>
      <c r="BG1716" s="37" t="s">
        <v>101</v>
      </c>
      <c r="BH1716" s="37" t="s">
        <v>101</v>
      </c>
      <c r="BI1716" s="37" t="s">
        <v>101</v>
      </c>
      <c r="BJ1716" s="37" t="s">
        <v>101</v>
      </c>
      <c r="BK1716" s="37" t="s">
        <v>101</v>
      </c>
      <c r="BL1716" s="37" t="s">
        <v>101</v>
      </c>
      <c r="BM1716" s="37" t="s">
        <v>101</v>
      </c>
    </row>
    <row r="1717" spans="27:65" x14ac:dyDescent="0.3">
      <c r="AA1717" s="24" t="s">
        <v>987</v>
      </c>
      <c r="AB1717" s="25">
        <v>31000</v>
      </c>
      <c r="AC1717" s="25">
        <v>74200</v>
      </c>
      <c r="AD1717" s="26">
        <v>41.8</v>
      </c>
      <c r="AE1717" s="26">
        <v>6.3</v>
      </c>
      <c r="AF1717" s="25">
        <v>4400</v>
      </c>
      <c r="AG1717" s="25">
        <v>74200</v>
      </c>
      <c r="AH1717" s="26">
        <v>6</v>
      </c>
      <c r="AI1717" s="26">
        <v>3</v>
      </c>
      <c r="AJ1717" s="25">
        <v>58700</v>
      </c>
      <c r="AK1717" s="25">
        <v>74200</v>
      </c>
      <c r="AL1717" s="26">
        <v>79.099999999999994</v>
      </c>
      <c r="AM1717" s="26">
        <v>5.2</v>
      </c>
      <c r="BA1717" s="36" t="s">
        <v>762</v>
      </c>
      <c r="BB1717" s="37" t="s">
        <v>101</v>
      </c>
      <c r="BC1717" s="37" t="s">
        <v>101</v>
      </c>
      <c r="BD1717" s="37" t="s">
        <v>101</v>
      </c>
      <c r="BE1717" s="37" t="s">
        <v>101</v>
      </c>
      <c r="BF1717" s="37" t="s">
        <v>101</v>
      </c>
      <c r="BG1717" s="37" t="s">
        <v>101</v>
      </c>
      <c r="BH1717" s="37" t="s">
        <v>101</v>
      </c>
      <c r="BI1717" s="37" t="s">
        <v>101</v>
      </c>
      <c r="BJ1717" s="37" t="s">
        <v>101</v>
      </c>
      <c r="BK1717" s="37" t="s">
        <v>101</v>
      </c>
      <c r="BL1717" s="37" t="s">
        <v>101</v>
      </c>
      <c r="BM1717" s="37" t="s">
        <v>101</v>
      </c>
    </row>
    <row r="1718" spans="27:65" x14ac:dyDescent="0.3">
      <c r="AA1718" s="24" t="s">
        <v>988</v>
      </c>
      <c r="AB1718" s="25">
        <v>43800</v>
      </c>
      <c r="AC1718" s="25">
        <v>85300</v>
      </c>
      <c r="AD1718" s="26">
        <v>51.4</v>
      </c>
      <c r="AE1718" s="26">
        <v>7.7</v>
      </c>
      <c r="AF1718" s="25">
        <v>2300</v>
      </c>
      <c r="AG1718" s="25">
        <v>85300</v>
      </c>
      <c r="AH1718" s="26">
        <v>2.7</v>
      </c>
      <c r="AI1718" s="25" t="s">
        <v>100</v>
      </c>
      <c r="AJ1718" s="25">
        <v>72400</v>
      </c>
      <c r="AK1718" s="25">
        <v>85300</v>
      </c>
      <c r="AL1718" s="26">
        <v>84.9</v>
      </c>
      <c r="AM1718" s="26">
        <v>5.5</v>
      </c>
      <c r="BA1718" s="36" t="s">
        <v>763</v>
      </c>
      <c r="BB1718" s="37" t="s">
        <v>101</v>
      </c>
      <c r="BC1718" s="37" t="s">
        <v>101</v>
      </c>
      <c r="BD1718" s="37" t="s">
        <v>101</v>
      </c>
      <c r="BE1718" s="37" t="s">
        <v>101</v>
      </c>
      <c r="BF1718" s="37" t="s">
        <v>101</v>
      </c>
      <c r="BG1718" s="37" t="s">
        <v>101</v>
      </c>
      <c r="BH1718" s="37" t="s">
        <v>101</v>
      </c>
      <c r="BI1718" s="37" t="s">
        <v>101</v>
      </c>
      <c r="BJ1718" s="37" t="s">
        <v>101</v>
      </c>
      <c r="BK1718" s="37" t="s">
        <v>101</v>
      </c>
      <c r="BL1718" s="37" t="s">
        <v>101</v>
      </c>
      <c r="BM1718" s="37" t="s">
        <v>101</v>
      </c>
    </row>
    <row r="1719" spans="27:65" x14ac:dyDescent="0.3">
      <c r="AA1719" s="24" t="s">
        <v>989</v>
      </c>
      <c r="AB1719" s="25">
        <v>13800</v>
      </c>
      <c r="AC1719" s="25">
        <v>43800</v>
      </c>
      <c r="AD1719" s="26">
        <v>31.4</v>
      </c>
      <c r="AE1719" s="26">
        <v>9.1</v>
      </c>
      <c r="AF1719" s="25" t="s">
        <v>1046</v>
      </c>
      <c r="AG1719" s="25">
        <v>43800</v>
      </c>
      <c r="AH1719" s="26">
        <v>3.6</v>
      </c>
      <c r="AI1719" s="25" t="s">
        <v>100</v>
      </c>
      <c r="AJ1719" s="25">
        <v>34400</v>
      </c>
      <c r="AK1719" s="25">
        <v>43800</v>
      </c>
      <c r="AL1719" s="26">
        <v>78.599999999999994</v>
      </c>
      <c r="AM1719" s="26">
        <v>8.1</v>
      </c>
      <c r="BA1719" s="36" t="s">
        <v>764</v>
      </c>
      <c r="BB1719" s="37" t="s">
        <v>101</v>
      </c>
      <c r="BC1719" s="37" t="s">
        <v>101</v>
      </c>
      <c r="BD1719" s="37" t="s">
        <v>101</v>
      </c>
      <c r="BE1719" s="37" t="s">
        <v>101</v>
      </c>
      <c r="BF1719" s="37" t="s">
        <v>101</v>
      </c>
      <c r="BG1719" s="37" t="s">
        <v>101</v>
      </c>
      <c r="BH1719" s="37" t="s">
        <v>101</v>
      </c>
      <c r="BI1719" s="37" t="s">
        <v>101</v>
      </c>
      <c r="BJ1719" s="37" t="s">
        <v>101</v>
      </c>
      <c r="BK1719" s="37" t="s">
        <v>101</v>
      </c>
      <c r="BL1719" s="37" t="s">
        <v>101</v>
      </c>
      <c r="BM1719" s="37" t="s">
        <v>101</v>
      </c>
    </row>
    <row r="1720" spans="27:65" x14ac:dyDescent="0.3">
      <c r="AA1720" s="24" t="s">
        <v>990</v>
      </c>
      <c r="AB1720" s="25">
        <v>20700</v>
      </c>
      <c r="AC1720" s="25">
        <v>54900</v>
      </c>
      <c r="AD1720" s="26">
        <v>37.700000000000003</v>
      </c>
      <c r="AE1720" s="26">
        <v>8.1</v>
      </c>
      <c r="AF1720" s="25">
        <v>3300</v>
      </c>
      <c r="AG1720" s="25">
        <v>54900</v>
      </c>
      <c r="AH1720" s="26">
        <v>5.9</v>
      </c>
      <c r="AI1720" s="25" t="s">
        <v>100</v>
      </c>
      <c r="AJ1720" s="25">
        <v>43900</v>
      </c>
      <c r="AK1720" s="25">
        <v>54900</v>
      </c>
      <c r="AL1720" s="26">
        <v>79.900000000000006</v>
      </c>
      <c r="AM1720" s="26">
        <v>6.7</v>
      </c>
      <c r="BA1720" s="36" t="s">
        <v>765</v>
      </c>
      <c r="BB1720" s="37" t="s">
        <v>101</v>
      </c>
      <c r="BC1720" s="37" t="s">
        <v>101</v>
      </c>
      <c r="BD1720" s="37" t="s">
        <v>101</v>
      </c>
      <c r="BE1720" s="37" t="s">
        <v>101</v>
      </c>
      <c r="BF1720" s="37" t="s">
        <v>101</v>
      </c>
      <c r="BG1720" s="37" t="s">
        <v>101</v>
      </c>
      <c r="BH1720" s="37" t="s">
        <v>101</v>
      </c>
      <c r="BI1720" s="37" t="s">
        <v>101</v>
      </c>
      <c r="BJ1720" s="37" t="s">
        <v>101</v>
      </c>
      <c r="BK1720" s="37" t="s">
        <v>101</v>
      </c>
      <c r="BL1720" s="37" t="s">
        <v>101</v>
      </c>
      <c r="BM1720" s="37" t="s">
        <v>101</v>
      </c>
    </row>
    <row r="1721" spans="27:65" x14ac:dyDescent="0.3">
      <c r="AA1721" s="24" t="s">
        <v>991</v>
      </c>
      <c r="AB1721" s="25">
        <v>19400</v>
      </c>
      <c r="AC1721" s="25">
        <v>46800</v>
      </c>
      <c r="AD1721" s="26">
        <v>41.5</v>
      </c>
      <c r="AE1721" s="26">
        <v>10.199999999999999</v>
      </c>
      <c r="AF1721" s="25" t="s">
        <v>102</v>
      </c>
      <c r="AG1721" s="25">
        <v>46800</v>
      </c>
      <c r="AH1721" s="25" t="s">
        <v>102</v>
      </c>
      <c r="AI1721" s="25" t="s">
        <v>102</v>
      </c>
      <c r="AJ1721" s="25">
        <v>37100</v>
      </c>
      <c r="AK1721" s="25">
        <v>46800</v>
      </c>
      <c r="AL1721" s="26">
        <v>79.3</v>
      </c>
      <c r="AM1721" s="26">
        <v>8.4</v>
      </c>
      <c r="BA1721" s="36" t="s">
        <v>766</v>
      </c>
      <c r="BB1721" s="37" t="s">
        <v>101</v>
      </c>
      <c r="BC1721" s="37" t="s">
        <v>101</v>
      </c>
      <c r="BD1721" s="37" t="s">
        <v>101</v>
      </c>
      <c r="BE1721" s="37" t="s">
        <v>101</v>
      </c>
      <c r="BF1721" s="37" t="s">
        <v>101</v>
      </c>
      <c r="BG1721" s="37" t="s">
        <v>101</v>
      </c>
      <c r="BH1721" s="37" t="s">
        <v>101</v>
      </c>
      <c r="BI1721" s="37" t="s">
        <v>101</v>
      </c>
      <c r="BJ1721" s="37" t="s">
        <v>101</v>
      </c>
      <c r="BK1721" s="37" t="s">
        <v>101</v>
      </c>
      <c r="BL1721" s="37" t="s">
        <v>101</v>
      </c>
      <c r="BM1721" s="37" t="s">
        <v>101</v>
      </c>
    </row>
    <row r="1722" spans="27:65" x14ac:dyDescent="0.3">
      <c r="AA1722" s="24" t="s">
        <v>992</v>
      </c>
      <c r="AB1722" s="25">
        <v>31600</v>
      </c>
      <c r="AC1722" s="25">
        <v>73400</v>
      </c>
      <c r="AD1722" s="26">
        <v>43</v>
      </c>
      <c r="AE1722" s="26">
        <v>7.3</v>
      </c>
      <c r="AF1722" s="25">
        <v>2900</v>
      </c>
      <c r="AG1722" s="25">
        <v>73400</v>
      </c>
      <c r="AH1722" s="26">
        <v>3.9</v>
      </c>
      <c r="AI1722" s="25" t="s">
        <v>100</v>
      </c>
      <c r="AJ1722" s="25">
        <v>60700</v>
      </c>
      <c r="AK1722" s="25">
        <v>73400</v>
      </c>
      <c r="AL1722" s="26">
        <v>82.7</v>
      </c>
      <c r="AM1722" s="26">
        <v>5.5</v>
      </c>
      <c r="BA1722" s="36" t="s">
        <v>767</v>
      </c>
      <c r="BB1722" s="37" t="s">
        <v>101</v>
      </c>
      <c r="BC1722" s="37" t="s">
        <v>101</v>
      </c>
      <c r="BD1722" s="37" t="s">
        <v>101</v>
      </c>
      <c r="BE1722" s="37" t="s">
        <v>101</v>
      </c>
      <c r="BF1722" s="37" t="s">
        <v>101</v>
      </c>
      <c r="BG1722" s="37" t="s">
        <v>101</v>
      </c>
      <c r="BH1722" s="37" t="s">
        <v>101</v>
      </c>
      <c r="BI1722" s="37" t="s">
        <v>101</v>
      </c>
      <c r="BJ1722" s="37" t="s">
        <v>101</v>
      </c>
      <c r="BK1722" s="37" t="s">
        <v>101</v>
      </c>
      <c r="BL1722" s="37" t="s">
        <v>101</v>
      </c>
      <c r="BM1722" s="37" t="s">
        <v>101</v>
      </c>
    </row>
    <row r="1723" spans="27:65" x14ac:dyDescent="0.3">
      <c r="AA1723" s="24" t="s">
        <v>993</v>
      </c>
      <c r="AB1723" s="25">
        <v>9100</v>
      </c>
      <c r="AC1723" s="25">
        <v>38500</v>
      </c>
      <c r="AD1723" s="26">
        <v>23.5</v>
      </c>
      <c r="AE1723" s="26">
        <v>9.1999999999999993</v>
      </c>
      <c r="AF1723" s="25">
        <v>2500</v>
      </c>
      <c r="AG1723" s="25">
        <v>38500</v>
      </c>
      <c r="AH1723" s="26">
        <v>6.6</v>
      </c>
      <c r="AI1723" s="25" t="s">
        <v>100</v>
      </c>
      <c r="AJ1723" s="25">
        <v>29300</v>
      </c>
      <c r="AK1723" s="25">
        <v>38500</v>
      </c>
      <c r="AL1723" s="26">
        <v>76</v>
      </c>
      <c r="AM1723" s="26">
        <v>9.3000000000000007</v>
      </c>
      <c r="BA1723" s="36" t="s">
        <v>768</v>
      </c>
      <c r="BB1723" s="37" t="s">
        <v>101</v>
      </c>
      <c r="BC1723" s="37" t="s">
        <v>101</v>
      </c>
      <c r="BD1723" s="37" t="s">
        <v>101</v>
      </c>
      <c r="BE1723" s="37" t="s">
        <v>101</v>
      </c>
      <c r="BF1723" s="37" t="s">
        <v>101</v>
      </c>
      <c r="BG1723" s="37" t="s">
        <v>101</v>
      </c>
      <c r="BH1723" s="37" t="s">
        <v>101</v>
      </c>
      <c r="BI1723" s="37" t="s">
        <v>101</v>
      </c>
      <c r="BJ1723" s="37" t="s">
        <v>101</v>
      </c>
      <c r="BK1723" s="37" t="s">
        <v>101</v>
      </c>
      <c r="BL1723" s="37" t="s">
        <v>101</v>
      </c>
      <c r="BM1723" s="37" t="s">
        <v>101</v>
      </c>
    </row>
    <row r="1724" spans="27:65" x14ac:dyDescent="0.3">
      <c r="AA1724" s="24" t="s">
        <v>994</v>
      </c>
      <c r="AB1724" s="25">
        <v>11000</v>
      </c>
      <c r="AC1724" s="25">
        <v>31100</v>
      </c>
      <c r="AD1724" s="26">
        <v>35.5</v>
      </c>
      <c r="AE1724" s="26">
        <v>12.9</v>
      </c>
      <c r="AF1724" s="25" t="s">
        <v>1046</v>
      </c>
      <c r="AG1724" s="25">
        <v>31100</v>
      </c>
      <c r="AH1724" s="26">
        <v>10.8</v>
      </c>
      <c r="AI1724" s="25" t="s">
        <v>100</v>
      </c>
      <c r="AJ1724" s="25">
        <v>22000</v>
      </c>
      <c r="AK1724" s="25">
        <v>31100</v>
      </c>
      <c r="AL1724" s="26">
        <v>70.7</v>
      </c>
      <c r="AM1724" s="26">
        <v>12.3</v>
      </c>
      <c r="BA1724" s="36" t="s">
        <v>769</v>
      </c>
      <c r="BB1724" s="37" t="s">
        <v>101</v>
      </c>
      <c r="BC1724" s="37" t="s">
        <v>101</v>
      </c>
      <c r="BD1724" s="37" t="s">
        <v>101</v>
      </c>
      <c r="BE1724" s="37" t="s">
        <v>101</v>
      </c>
      <c r="BF1724" s="37" t="s">
        <v>101</v>
      </c>
      <c r="BG1724" s="37" t="s">
        <v>101</v>
      </c>
      <c r="BH1724" s="37" t="s">
        <v>101</v>
      </c>
      <c r="BI1724" s="37" t="s">
        <v>101</v>
      </c>
      <c r="BJ1724" s="37" t="s">
        <v>101</v>
      </c>
      <c r="BK1724" s="37" t="s">
        <v>101</v>
      </c>
      <c r="BL1724" s="37" t="s">
        <v>101</v>
      </c>
      <c r="BM1724" s="37" t="s">
        <v>101</v>
      </c>
    </row>
    <row r="1725" spans="27:65" x14ac:dyDescent="0.3">
      <c r="AA1725" s="24" t="s">
        <v>995</v>
      </c>
      <c r="AB1725" s="25">
        <v>9700</v>
      </c>
      <c r="AC1725" s="25">
        <v>28300</v>
      </c>
      <c r="AD1725" s="26">
        <v>34.4</v>
      </c>
      <c r="AE1725" s="26">
        <v>9.1999999999999993</v>
      </c>
      <c r="AF1725" s="25">
        <v>1600</v>
      </c>
      <c r="AG1725" s="25">
        <v>28300</v>
      </c>
      <c r="AH1725" s="26">
        <v>5.7</v>
      </c>
      <c r="AI1725" s="25" t="s">
        <v>100</v>
      </c>
      <c r="AJ1725" s="25">
        <v>21500</v>
      </c>
      <c r="AK1725" s="25">
        <v>28300</v>
      </c>
      <c r="AL1725" s="26">
        <v>75.8</v>
      </c>
      <c r="AM1725" s="26">
        <v>8.3000000000000007</v>
      </c>
      <c r="BA1725" s="36" t="s">
        <v>770</v>
      </c>
      <c r="BB1725" s="37" t="s">
        <v>101</v>
      </c>
      <c r="BC1725" s="37" t="s">
        <v>101</v>
      </c>
      <c r="BD1725" s="37" t="s">
        <v>101</v>
      </c>
      <c r="BE1725" s="37" t="s">
        <v>101</v>
      </c>
      <c r="BF1725" s="37" t="s">
        <v>101</v>
      </c>
      <c r="BG1725" s="37" t="s">
        <v>101</v>
      </c>
      <c r="BH1725" s="37" t="s">
        <v>101</v>
      </c>
      <c r="BI1725" s="37" t="s">
        <v>101</v>
      </c>
      <c r="BJ1725" s="37" t="s">
        <v>101</v>
      </c>
      <c r="BK1725" s="37" t="s">
        <v>101</v>
      </c>
      <c r="BL1725" s="37" t="s">
        <v>101</v>
      </c>
      <c r="BM1725" s="37" t="s">
        <v>101</v>
      </c>
    </row>
    <row r="1726" spans="27:65" x14ac:dyDescent="0.3">
      <c r="AA1726" s="24" t="s">
        <v>996</v>
      </c>
      <c r="AB1726" s="25">
        <v>17400</v>
      </c>
      <c r="AC1726" s="25">
        <v>46900</v>
      </c>
      <c r="AD1726" s="26">
        <v>37.200000000000003</v>
      </c>
      <c r="AE1726" s="26">
        <v>7</v>
      </c>
      <c r="AF1726" s="25">
        <v>2600</v>
      </c>
      <c r="AG1726" s="25">
        <v>46900</v>
      </c>
      <c r="AH1726" s="26">
        <v>5.4</v>
      </c>
      <c r="AI1726" s="26">
        <v>3.3</v>
      </c>
      <c r="AJ1726" s="25">
        <v>35200</v>
      </c>
      <c r="AK1726" s="25">
        <v>46900</v>
      </c>
      <c r="AL1726" s="26">
        <v>75.099999999999994</v>
      </c>
      <c r="AM1726" s="26">
        <v>6.3</v>
      </c>
      <c r="BA1726" s="36" t="s">
        <v>1063</v>
      </c>
      <c r="BB1726" s="37" t="s">
        <v>101</v>
      </c>
      <c r="BC1726" s="37" t="s">
        <v>101</v>
      </c>
      <c r="BD1726" s="37" t="s">
        <v>101</v>
      </c>
      <c r="BE1726" s="37" t="s">
        <v>101</v>
      </c>
      <c r="BF1726" s="37" t="s">
        <v>101</v>
      </c>
      <c r="BG1726" s="37" t="s">
        <v>101</v>
      </c>
      <c r="BH1726" s="37" t="s">
        <v>101</v>
      </c>
      <c r="BI1726" s="37" t="s">
        <v>101</v>
      </c>
      <c r="BJ1726" s="37" t="s">
        <v>101</v>
      </c>
      <c r="BK1726" s="37" t="s">
        <v>101</v>
      </c>
      <c r="BL1726" s="37" t="s">
        <v>101</v>
      </c>
      <c r="BM1726" s="37" t="s">
        <v>101</v>
      </c>
    </row>
    <row r="1727" spans="27:65" x14ac:dyDescent="0.3">
      <c r="AA1727" s="24" t="s">
        <v>997</v>
      </c>
      <c r="AB1727" s="25">
        <v>12800</v>
      </c>
      <c r="AC1727" s="25">
        <v>39000</v>
      </c>
      <c r="AD1727" s="26">
        <v>32.799999999999997</v>
      </c>
      <c r="AE1727" s="26">
        <v>7.8</v>
      </c>
      <c r="AF1727" s="25">
        <v>2300</v>
      </c>
      <c r="AG1727" s="25">
        <v>39000</v>
      </c>
      <c r="AH1727" s="26">
        <v>6</v>
      </c>
      <c r="AI1727" s="26">
        <v>3.9</v>
      </c>
      <c r="AJ1727" s="25">
        <v>27500</v>
      </c>
      <c r="AK1727" s="25">
        <v>39000</v>
      </c>
      <c r="AL1727" s="26">
        <v>70.400000000000006</v>
      </c>
      <c r="AM1727" s="26">
        <v>7.6</v>
      </c>
      <c r="BA1727" s="36" t="s">
        <v>772</v>
      </c>
      <c r="BB1727" s="37" t="s">
        <v>101</v>
      </c>
      <c r="BC1727" s="37" t="s">
        <v>101</v>
      </c>
      <c r="BD1727" s="37" t="s">
        <v>101</v>
      </c>
      <c r="BE1727" s="37" t="s">
        <v>101</v>
      </c>
      <c r="BF1727" s="37" t="s">
        <v>101</v>
      </c>
      <c r="BG1727" s="37" t="s">
        <v>101</v>
      </c>
      <c r="BH1727" s="37" t="s">
        <v>101</v>
      </c>
      <c r="BI1727" s="37" t="s">
        <v>101</v>
      </c>
      <c r="BJ1727" s="37" t="s">
        <v>101</v>
      </c>
      <c r="BK1727" s="37" t="s">
        <v>101</v>
      </c>
      <c r="BL1727" s="37" t="s">
        <v>101</v>
      </c>
      <c r="BM1727" s="37" t="s">
        <v>101</v>
      </c>
    </row>
    <row r="1728" spans="27:65" x14ac:dyDescent="0.3">
      <c r="AA1728" s="24" t="s">
        <v>998</v>
      </c>
      <c r="AB1728" s="25">
        <v>6800</v>
      </c>
      <c r="AC1728" s="25">
        <v>25500</v>
      </c>
      <c r="AD1728" s="26">
        <v>26.7</v>
      </c>
      <c r="AE1728" s="26">
        <v>9.1999999999999993</v>
      </c>
      <c r="AF1728" s="25">
        <v>1400</v>
      </c>
      <c r="AG1728" s="25">
        <v>25500</v>
      </c>
      <c r="AH1728" s="26">
        <v>5.5</v>
      </c>
      <c r="AI1728" s="25" t="s">
        <v>100</v>
      </c>
      <c r="AJ1728" s="25">
        <v>18400</v>
      </c>
      <c r="AK1728" s="25">
        <v>25500</v>
      </c>
      <c r="AL1728" s="26">
        <v>72</v>
      </c>
      <c r="AM1728" s="26">
        <v>9.4</v>
      </c>
      <c r="BA1728" s="36" t="s">
        <v>1064</v>
      </c>
      <c r="BB1728" s="37" t="s">
        <v>101</v>
      </c>
      <c r="BC1728" s="37" t="s">
        <v>101</v>
      </c>
      <c r="BD1728" s="37" t="s">
        <v>101</v>
      </c>
      <c r="BE1728" s="37" t="s">
        <v>101</v>
      </c>
      <c r="BF1728" s="37" t="s">
        <v>101</v>
      </c>
      <c r="BG1728" s="37" t="s">
        <v>101</v>
      </c>
      <c r="BH1728" s="37" t="s">
        <v>101</v>
      </c>
      <c r="BI1728" s="37" t="s">
        <v>101</v>
      </c>
      <c r="BJ1728" s="37" t="s">
        <v>101</v>
      </c>
      <c r="BK1728" s="37" t="s">
        <v>101</v>
      </c>
      <c r="BL1728" s="37" t="s">
        <v>101</v>
      </c>
      <c r="BM1728" s="37" t="s">
        <v>101</v>
      </c>
    </row>
    <row r="1729" spans="27:65" x14ac:dyDescent="0.3">
      <c r="AA1729" s="24" t="s">
        <v>999</v>
      </c>
      <c r="AB1729" s="25">
        <v>19200</v>
      </c>
      <c r="AC1729" s="25">
        <v>52000</v>
      </c>
      <c r="AD1729" s="26">
        <v>36.9</v>
      </c>
      <c r="AE1729" s="26">
        <v>6.9</v>
      </c>
      <c r="AF1729" s="25">
        <v>3000</v>
      </c>
      <c r="AG1729" s="25">
        <v>52000</v>
      </c>
      <c r="AH1729" s="26">
        <v>5.8</v>
      </c>
      <c r="AI1729" s="26">
        <v>3.3</v>
      </c>
      <c r="AJ1729" s="25">
        <v>42200</v>
      </c>
      <c r="AK1729" s="25">
        <v>52000</v>
      </c>
      <c r="AL1729" s="26">
        <v>81</v>
      </c>
      <c r="AM1729" s="26">
        <v>5.6</v>
      </c>
      <c r="BA1729" s="36" t="s">
        <v>774</v>
      </c>
      <c r="BB1729" s="37" t="s">
        <v>101</v>
      </c>
      <c r="BC1729" s="37" t="s">
        <v>101</v>
      </c>
      <c r="BD1729" s="37" t="s">
        <v>101</v>
      </c>
      <c r="BE1729" s="37" t="s">
        <v>101</v>
      </c>
      <c r="BF1729" s="37" t="s">
        <v>101</v>
      </c>
      <c r="BG1729" s="37" t="s">
        <v>101</v>
      </c>
      <c r="BH1729" s="37" t="s">
        <v>101</v>
      </c>
      <c r="BI1729" s="37" t="s">
        <v>101</v>
      </c>
      <c r="BJ1729" s="37" t="s">
        <v>101</v>
      </c>
      <c r="BK1729" s="37" t="s">
        <v>101</v>
      </c>
      <c r="BL1729" s="37" t="s">
        <v>101</v>
      </c>
      <c r="BM1729" s="37" t="s">
        <v>101</v>
      </c>
    </row>
    <row r="1730" spans="27:65" x14ac:dyDescent="0.3">
      <c r="AA1730" s="24" t="s">
        <v>1000</v>
      </c>
      <c r="AB1730" s="25">
        <v>9100</v>
      </c>
      <c r="AC1730" s="25">
        <v>37600</v>
      </c>
      <c r="AD1730" s="26">
        <v>24.3</v>
      </c>
      <c r="AE1730" s="26">
        <v>9.1</v>
      </c>
      <c r="AF1730" s="25">
        <v>3600</v>
      </c>
      <c r="AG1730" s="25">
        <v>37600</v>
      </c>
      <c r="AH1730" s="26">
        <v>9.6</v>
      </c>
      <c r="AI1730" s="25" t="s">
        <v>100</v>
      </c>
      <c r="AJ1730" s="25">
        <v>27200</v>
      </c>
      <c r="AK1730" s="25">
        <v>37600</v>
      </c>
      <c r="AL1730" s="26">
        <v>72.5</v>
      </c>
      <c r="AM1730" s="26">
        <v>9.5</v>
      </c>
      <c r="BA1730" s="36" t="s">
        <v>775</v>
      </c>
      <c r="BB1730" s="37" t="s">
        <v>101</v>
      </c>
      <c r="BC1730" s="37" t="s">
        <v>101</v>
      </c>
      <c r="BD1730" s="37" t="s">
        <v>101</v>
      </c>
      <c r="BE1730" s="37" t="s">
        <v>101</v>
      </c>
      <c r="BF1730" s="37" t="s">
        <v>101</v>
      </c>
      <c r="BG1730" s="37" t="s">
        <v>101</v>
      </c>
      <c r="BH1730" s="37" t="s">
        <v>101</v>
      </c>
      <c r="BI1730" s="37" t="s">
        <v>101</v>
      </c>
      <c r="BJ1730" s="37" t="s">
        <v>101</v>
      </c>
      <c r="BK1730" s="37" t="s">
        <v>101</v>
      </c>
      <c r="BL1730" s="37" t="s">
        <v>101</v>
      </c>
      <c r="BM1730" s="37" t="s">
        <v>101</v>
      </c>
    </row>
    <row r="1731" spans="27:65" x14ac:dyDescent="0.3">
      <c r="AA1731" s="24" t="s">
        <v>1001</v>
      </c>
      <c r="AB1731" s="25">
        <v>37300</v>
      </c>
      <c r="AC1731" s="25">
        <v>73700</v>
      </c>
      <c r="AD1731" s="26">
        <v>50.6</v>
      </c>
      <c r="AE1731" s="26">
        <v>7.4</v>
      </c>
      <c r="AF1731" s="25">
        <v>2600</v>
      </c>
      <c r="AG1731" s="25">
        <v>73700</v>
      </c>
      <c r="AH1731" s="26">
        <v>3.6</v>
      </c>
      <c r="AI1731" s="25" t="s">
        <v>100</v>
      </c>
      <c r="AJ1731" s="25">
        <v>63100</v>
      </c>
      <c r="AK1731" s="25">
        <v>73700</v>
      </c>
      <c r="AL1731" s="26">
        <v>85.6</v>
      </c>
      <c r="AM1731" s="26">
        <v>5.2</v>
      </c>
      <c r="BA1731" s="36" t="s">
        <v>776</v>
      </c>
      <c r="BB1731" s="37" t="s">
        <v>101</v>
      </c>
      <c r="BC1731" s="37" t="s">
        <v>101</v>
      </c>
      <c r="BD1731" s="37" t="s">
        <v>101</v>
      </c>
      <c r="BE1731" s="37" t="s">
        <v>101</v>
      </c>
      <c r="BF1731" s="37" t="s">
        <v>101</v>
      </c>
      <c r="BG1731" s="37" t="s">
        <v>101</v>
      </c>
      <c r="BH1731" s="37" t="s">
        <v>101</v>
      </c>
      <c r="BI1731" s="37" t="s">
        <v>101</v>
      </c>
      <c r="BJ1731" s="37" t="s">
        <v>101</v>
      </c>
      <c r="BK1731" s="37" t="s">
        <v>101</v>
      </c>
      <c r="BL1731" s="37" t="s">
        <v>101</v>
      </c>
      <c r="BM1731" s="37" t="s">
        <v>101</v>
      </c>
    </row>
    <row r="1732" spans="27:65" x14ac:dyDescent="0.3">
      <c r="AA1732" s="24" t="s">
        <v>1002</v>
      </c>
      <c r="AB1732" s="25">
        <v>23100</v>
      </c>
      <c r="AC1732" s="25">
        <v>50100</v>
      </c>
      <c r="AD1732" s="26">
        <v>46.1</v>
      </c>
      <c r="AE1732" s="26">
        <v>8.8000000000000007</v>
      </c>
      <c r="AF1732" s="25">
        <v>3200</v>
      </c>
      <c r="AG1732" s="25">
        <v>50100</v>
      </c>
      <c r="AH1732" s="26">
        <v>6.3</v>
      </c>
      <c r="AI1732" s="25" t="s">
        <v>100</v>
      </c>
      <c r="AJ1732" s="25">
        <v>41200</v>
      </c>
      <c r="AK1732" s="25">
        <v>50100</v>
      </c>
      <c r="AL1732" s="26">
        <v>82.2</v>
      </c>
      <c r="AM1732" s="26">
        <v>6.8</v>
      </c>
      <c r="BA1732" s="36" t="s">
        <v>777</v>
      </c>
      <c r="BB1732" s="37" t="s">
        <v>101</v>
      </c>
      <c r="BC1732" s="37" t="s">
        <v>101</v>
      </c>
      <c r="BD1732" s="37" t="s">
        <v>101</v>
      </c>
      <c r="BE1732" s="37" t="s">
        <v>101</v>
      </c>
      <c r="BF1732" s="37" t="s">
        <v>101</v>
      </c>
      <c r="BG1732" s="37" t="s">
        <v>101</v>
      </c>
      <c r="BH1732" s="37" t="s">
        <v>101</v>
      </c>
      <c r="BI1732" s="37" t="s">
        <v>101</v>
      </c>
      <c r="BJ1732" s="37" t="s">
        <v>101</v>
      </c>
      <c r="BK1732" s="37" t="s">
        <v>101</v>
      </c>
      <c r="BL1732" s="37" t="s">
        <v>101</v>
      </c>
      <c r="BM1732" s="37" t="s">
        <v>101</v>
      </c>
    </row>
    <row r="1733" spans="27:65" x14ac:dyDescent="0.3">
      <c r="AA1733" s="24" t="s">
        <v>1003</v>
      </c>
      <c r="AB1733" s="25">
        <v>14600</v>
      </c>
      <c r="AC1733" s="25">
        <v>47900</v>
      </c>
      <c r="AD1733" s="26">
        <v>30.6</v>
      </c>
      <c r="AE1733" s="26">
        <v>7.1</v>
      </c>
      <c r="AF1733" s="25">
        <v>1700</v>
      </c>
      <c r="AG1733" s="25">
        <v>47900</v>
      </c>
      <c r="AH1733" s="26">
        <v>3.6</v>
      </c>
      <c r="AI1733" s="25" t="s">
        <v>100</v>
      </c>
      <c r="AJ1733" s="25">
        <v>33200</v>
      </c>
      <c r="AK1733" s="25">
        <v>47900</v>
      </c>
      <c r="AL1733" s="26">
        <v>69.3</v>
      </c>
      <c r="AM1733" s="26">
        <v>7.1</v>
      </c>
      <c r="BA1733" s="36" t="s">
        <v>778</v>
      </c>
      <c r="BB1733" s="37" t="s">
        <v>101</v>
      </c>
      <c r="BC1733" s="37" t="s">
        <v>101</v>
      </c>
      <c r="BD1733" s="37" t="s">
        <v>101</v>
      </c>
      <c r="BE1733" s="37" t="s">
        <v>101</v>
      </c>
      <c r="BF1733" s="37" t="s">
        <v>101</v>
      </c>
      <c r="BG1733" s="37" t="s">
        <v>101</v>
      </c>
      <c r="BH1733" s="37" t="s">
        <v>101</v>
      </c>
      <c r="BI1733" s="37" t="s">
        <v>101</v>
      </c>
      <c r="BJ1733" s="37" t="s">
        <v>101</v>
      </c>
      <c r="BK1733" s="37" t="s">
        <v>101</v>
      </c>
      <c r="BL1733" s="37" t="s">
        <v>101</v>
      </c>
      <c r="BM1733" s="37" t="s">
        <v>101</v>
      </c>
    </row>
    <row r="1734" spans="27:65" x14ac:dyDescent="0.3">
      <c r="AA1734" s="24" t="s">
        <v>1004</v>
      </c>
      <c r="AB1734" s="25">
        <v>21700</v>
      </c>
      <c r="AC1734" s="25">
        <v>80700</v>
      </c>
      <c r="AD1734" s="26">
        <v>26.8</v>
      </c>
      <c r="AE1734" s="26">
        <v>6.1</v>
      </c>
      <c r="AF1734" s="25">
        <v>5500</v>
      </c>
      <c r="AG1734" s="25">
        <v>80700</v>
      </c>
      <c r="AH1734" s="26">
        <v>6.8</v>
      </c>
      <c r="AI1734" s="26">
        <v>3.5</v>
      </c>
      <c r="AJ1734" s="25">
        <v>56300</v>
      </c>
      <c r="AK1734" s="25">
        <v>80700</v>
      </c>
      <c r="AL1734" s="26">
        <v>69.8</v>
      </c>
      <c r="AM1734" s="26">
        <v>6.4</v>
      </c>
      <c r="BA1734" s="36" t="s">
        <v>779</v>
      </c>
      <c r="BB1734" s="37" t="s">
        <v>101</v>
      </c>
      <c r="BC1734" s="37" t="s">
        <v>101</v>
      </c>
      <c r="BD1734" s="37" t="s">
        <v>101</v>
      </c>
      <c r="BE1734" s="37" t="s">
        <v>101</v>
      </c>
      <c r="BF1734" s="37" t="s">
        <v>101</v>
      </c>
      <c r="BG1734" s="37" t="s">
        <v>101</v>
      </c>
      <c r="BH1734" s="37" t="s">
        <v>101</v>
      </c>
      <c r="BI1734" s="37" t="s">
        <v>101</v>
      </c>
      <c r="BJ1734" s="37" t="s">
        <v>101</v>
      </c>
      <c r="BK1734" s="37" t="s">
        <v>101</v>
      </c>
      <c r="BL1734" s="37" t="s">
        <v>101</v>
      </c>
      <c r="BM1734" s="37" t="s">
        <v>101</v>
      </c>
    </row>
    <row r="1735" spans="27:65" x14ac:dyDescent="0.3">
      <c r="AA1735" s="24" t="s">
        <v>1005</v>
      </c>
      <c r="AB1735" s="25">
        <v>26300</v>
      </c>
      <c r="AC1735" s="25">
        <v>69400</v>
      </c>
      <c r="AD1735" s="26">
        <v>37.9</v>
      </c>
      <c r="AE1735" s="26">
        <v>6.5</v>
      </c>
      <c r="AF1735" s="25">
        <v>2600</v>
      </c>
      <c r="AG1735" s="25">
        <v>69400</v>
      </c>
      <c r="AH1735" s="26">
        <v>3.7</v>
      </c>
      <c r="AI1735" s="25" t="s">
        <v>100</v>
      </c>
      <c r="AJ1735" s="25">
        <v>57400</v>
      </c>
      <c r="AK1735" s="25">
        <v>69400</v>
      </c>
      <c r="AL1735" s="26">
        <v>82.7</v>
      </c>
      <c r="AM1735" s="26">
        <v>5.0999999999999996</v>
      </c>
      <c r="BA1735" s="36" t="s">
        <v>780</v>
      </c>
      <c r="BB1735" s="37" t="s">
        <v>101</v>
      </c>
      <c r="BC1735" s="37" t="s">
        <v>101</v>
      </c>
      <c r="BD1735" s="37" t="s">
        <v>101</v>
      </c>
      <c r="BE1735" s="37" t="s">
        <v>101</v>
      </c>
      <c r="BF1735" s="37" t="s">
        <v>101</v>
      </c>
      <c r="BG1735" s="37" t="s">
        <v>101</v>
      </c>
      <c r="BH1735" s="37" t="s">
        <v>101</v>
      </c>
      <c r="BI1735" s="37" t="s">
        <v>101</v>
      </c>
      <c r="BJ1735" s="37" t="s">
        <v>101</v>
      </c>
      <c r="BK1735" s="37" t="s">
        <v>101</v>
      </c>
      <c r="BL1735" s="37" t="s">
        <v>101</v>
      </c>
      <c r="BM1735" s="37" t="s">
        <v>101</v>
      </c>
    </row>
    <row r="1736" spans="27:65" x14ac:dyDescent="0.3">
      <c r="AA1736" s="24" t="s">
        <v>1006</v>
      </c>
      <c r="AB1736" s="25">
        <v>22100</v>
      </c>
      <c r="AC1736" s="25">
        <v>54300</v>
      </c>
      <c r="AD1736" s="26">
        <v>40.799999999999997</v>
      </c>
      <c r="AE1736" s="26">
        <v>7.2</v>
      </c>
      <c r="AF1736" s="25">
        <v>3300</v>
      </c>
      <c r="AG1736" s="25">
        <v>54300</v>
      </c>
      <c r="AH1736" s="26">
        <v>6.1</v>
      </c>
      <c r="AI1736" s="26">
        <v>3.5</v>
      </c>
      <c r="AJ1736" s="25">
        <v>42300</v>
      </c>
      <c r="AK1736" s="25">
        <v>54300</v>
      </c>
      <c r="AL1736" s="26">
        <v>77.8</v>
      </c>
      <c r="AM1736" s="26">
        <v>6.1</v>
      </c>
      <c r="BA1736" s="36" t="s">
        <v>781</v>
      </c>
      <c r="BB1736" s="37" t="s">
        <v>101</v>
      </c>
      <c r="BC1736" s="37" t="s">
        <v>101</v>
      </c>
      <c r="BD1736" s="37" t="s">
        <v>101</v>
      </c>
      <c r="BE1736" s="37" t="s">
        <v>101</v>
      </c>
      <c r="BF1736" s="37" t="s">
        <v>101</v>
      </c>
      <c r="BG1736" s="37" t="s">
        <v>101</v>
      </c>
      <c r="BH1736" s="37" t="s">
        <v>101</v>
      </c>
      <c r="BI1736" s="37" t="s">
        <v>101</v>
      </c>
      <c r="BJ1736" s="37" t="s">
        <v>101</v>
      </c>
      <c r="BK1736" s="37" t="s">
        <v>101</v>
      </c>
      <c r="BL1736" s="37" t="s">
        <v>101</v>
      </c>
      <c r="BM1736" s="37" t="s">
        <v>101</v>
      </c>
    </row>
    <row r="1737" spans="27:65" x14ac:dyDescent="0.3">
      <c r="AA1737" s="24" t="s">
        <v>1007</v>
      </c>
      <c r="AB1737" s="25">
        <v>21300</v>
      </c>
      <c r="AC1737" s="25">
        <v>65400</v>
      </c>
      <c r="AD1737" s="26">
        <v>32.6</v>
      </c>
      <c r="AE1737" s="26">
        <v>6.8</v>
      </c>
      <c r="AF1737" s="25">
        <v>2700</v>
      </c>
      <c r="AG1737" s="25">
        <v>65400</v>
      </c>
      <c r="AH1737" s="26">
        <v>4.2</v>
      </c>
      <c r="AI1737" s="25" t="s">
        <v>100</v>
      </c>
      <c r="AJ1737" s="25">
        <v>50700</v>
      </c>
      <c r="AK1737" s="25">
        <v>65400</v>
      </c>
      <c r="AL1737" s="26">
        <v>77.599999999999994</v>
      </c>
      <c r="AM1737" s="26">
        <v>6</v>
      </c>
      <c r="BA1737" s="36" t="s">
        <v>782</v>
      </c>
      <c r="BB1737" s="37" t="s">
        <v>101</v>
      </c>
      <c r="BC1737" s="37" t="s">
        <v>101</v>
      </c>
      <c r="BD1737" s="37" t="s">
        <v>101</v>
      </c>
      <c r="BE1737" s="37" t="s">
        <v>101</v>
      </c>
      <c r="BF1737" s="37" t="s">
        <v>101</v>
      </c>
      <c r="BG1737" s="37" t="s">
        <v>101</v>
      </c>
      <c r="BH1737" s="37" t="s">
        <v>101</v>
      </c>
      <c r="BI1737" s="37" t="s">
        <v>101</v>
      </c>
      <c r="BJ1737" s="37" t="s">
        <v>101</v>
      </c>
      <c r="BK1737" s="37" t="s">
        <v>101</v>
      </c>
      <c r="BL1737" s="37" t="s">
        <v>101</v>
      </c>
      <c r="BM1737" s="37" t="s">
        <v>101</v>
      </c>
    </row>
    <row r="1738" spans="27:65" x14ac:dyDescent="0.3">
      <c r="AA1738" s="24" t="s">
        <v>1008</v>
      </c>
      <c r="AB1738" s="25">
        <v>19900</v>
      </c>
      <c r="AC1738" s="25">
        <v>71400</v>
      </c>
      <c r="AD1738" s="26">
        <v>27.8</v>
      </c>
      <c r="AE1738" s="26">
        <v>7.2</v>
      </c>
      <c r="AF1738" s="25">
        <v>4300</v>
      </c>
      <c r="AG1738" s="25">
        <v>71400</v>
      </c>
      <c r="AH1738" s="26">
        <v>6.1</v>
      </c>
      <c r="AI1738" s="26">
        <v>3.8</v>
      </c>
      <c r="AJ1738" s="25">
        <v>51500</v>
      </c>
      <c r="AK1738" s="25">
        <v>71400</v>
      </c>
      <c r="AL1738" s="26">
        <v>72.099999999999994</v>
      </c>
      <c r="AM1738" s="26">
        <v>7.2</v>
      </c>
      <c r="BA1738" s="36" t="s">
        <v>783</v>
      </c>
      <c r="BB1738" s="37" t="s">
        <v>101</v>
      </c>
      <c r="BC1738" s="37" t="s">
        <v>101</v>
      </c>
      <c r="BD1738" s="37" t="s">
        <v>101</v>
      </c>
      <c r="BE1738" s="37" t="s">
        <v>101</v>
      </c>
      <c r="BF1738" s="37" t="s">
        <v>101</v>
      </c>
      <c r="BG1738" s="37" t="s">
        <v>101</v>
      </c>
      <c r="BH1738" s="37" t="s">
        <v>101</v>
      </c>
      <c r="BI1738" s="37" t="s">
        <v>101</v>
      </c>
      <c r="BJ1738" s="37" t="s">
        <v>101</v>
      </c>
      <c r="BK1738" s="37" t="s">
        <v>101</v>
      </c>
      <c r="BL1738" s="37" t="s">
        <v>101</v>
      </c>
      <c r="BM1738" s="37" t="s">
        <v>101</v>
      </c>
    </row>
    <row r="1739" spans="27:65" x14ac:dyDescent="0.3">
      <c r="AA1739" s="24" t="s">
        <v>1009</v>
      </c>
      <c r="AB1739" s="25">
        <v>33700</v>
      </c>
      <c r="AC1739" s="25">
        <v>94100</v>
      </c>
      <c r="AD1739" s="26">
        <v>35.799999999999997</v>
      </c>
      <c r="AE1739" s="26">
        <v>6.4</v>
      </c>
      <c r="AF1739" s="25">
        <v>3900</v>
      </c>
      <c r="AG1739" s="25">
        <v>94100</v>
      </c>
      <c r="AH1739" s="26">
        <v>4.0999999999999996</v>
      </c>
      <c r="AI1739" s="25" t="s">
        <v>100</v>
      </c>
      <c r="AJ1739" s="25">
        <v>79300</v>
      </c>
      <c r="AK1739" s="25">
        <v>94100</v>
      </c>
      <c r="AL1739" s="26">
        <v>84.3</v>
      </c>
      <c r="AM1739" s="26">
        <v>4.9000000000000004</v>
      </c>
      <c r="BA1739" s="36" t="s">
        <v>784</v>
      </c>
      <c r="BB1739" s="37" t="s">
        <v>101</v>
      </c>
      <c r="BC1739" s="37" t="s">
        <v>101</v>
      </c>
      <c r="BD1739" s="37" t="s">
        <v>101</v>
      </c>
      <c r="BE1739" s="37" t="s">
        <v>101</v>
      </c>
      <c r="BF1739" s="37" t="s">
        <v>101</v>
      </c>
      <c r="BG1739" s="37" t="s">
        <v>101</v>
      </c>
      <c r="BH1739" s="37" t="s">
        <v>101</v>
      </c>
      <c r="BI1739" s="37" t="s">
        <v>101</v>
      </c>
      <c r="BJ1739" s="37" t="s">
        <v>101</v>
      </c>
      <c r="BK1739" s="37" t="s">
        <v>101</v>
      </c>
      <c r="BL1739" s="37" t="s">
        <v>101</v>
      </c>
      <c r="BM1739" s="37" t="s">
        <v>101</v>
      </c>
    </row>
    <row r="1740" spans="27:65" x14ac:dyDescent="0.3">
      <c r="AA1740" s="24" t="s">
        <v>1010</v>
      </c>
      <c r="AB1740" s="25">
        <v>25300</v>
      </c>
      <c r="AC1740" s="25">
        <v>66200</v>
      </c>
      <c r="AD1740" s="26">
        <v>38.299999999999997</v>
      </c>
      <c r="AE1740" s="26">
        <v>6.9</v>
      </c>
      <c r="AF1740" s="25">
        <v>3200</v>
      </c>
      <c r="AG1740" s="25">
        <v>66200</v>
      </c>
      <c r="AH1740" s="26">
        <v>4.9000000000000004</v>
      </c>
      <c r="AI1740" s="26">
        <v>3.1</v>
      </c>
      <c r="AJ1740" s="25">
        <v>54500</v>
      </c>
      <c r="AK1740" s="25">
        <v>66200</v>
      </c>
      <c r="AL1740" s="26">
        <v>82.3</v>
      </c>
      <c r="AM1740" s="26">
        <v>5.4</v>
      </c>
      <c r="BA1740" s="36" t="s">
        <v>785</v>
      </c>
      <c r="BB1740" s="37" t="s">
        <v>101</v>
      </c>
      <c r="BC1740" s="37" t="s">
        <v>101</v>
      </c>
      <c r="BD1740" s="37" t="s">
        <v>101</v>
      </c>
      <c r="BE1740" s="37" t="s">
        <v>101</v>
      </c>
      <c r="BF1740" s="37" t="s">
        <v>101</v>
      </c>
      <c r="BG1740" s="37" t="s">
        <v>101</v>
      </c>
      <c r="BH1740" s="37" t="s">
        <v>101</v>
      </c>
      <c r="BI1740" s="37" t="s">
        <v>101</v>
      </c>
      <c r="BJ1740" s="37" t="s">
        <v>101</v>
      </c>
      <c r="BK1740" s="37" t="s">
        <v>101</v>
      </c>
      <c r="BL1740" s="37" t="s">
        <v>101</v>
      </c>
      <c r="BM1740" s="37" t="s">
        <v>101</v>
      </c>
    </row>
    <row r="1741" spans="27:65" x14ac:dyDescent="0.3">
      <c r="AA1741" s="24" t="s">
        <v>1011</v>
      </c>
      <c r="AB1741" s="25">
        <v>7800</v>
      </c>
      <c r="AC1741" s="25">
        <v>17300</v>
      </c>
      <c r="AD1741" s="26">
        <v>44.9</v>
      </c>
      <c r="AE1741" s="26">
        <v>12.9</v>
      </c>
      <c r="AF1741" s="25" t="s">
        <v>102</v>
      </c>
      <c r="AG1741" s="25">
        <v>17300</v>
      </c>
      <c r="AH1741" s="25" t="s">
        <v>102</v>
      </c>
      <c r="AI1741" s="25" t="s">
        <v>102</v>
      </c>
      <c r="AJ1741" s="25">
        <v>14700</v>
      </c>
      <c r="AK1741" s="25">
        <v>17300</v>
      </c>
      <c r="AL1741" s="26">
        <v>84.7</v>
      </c>
      <c r="AM1741" s="26">
        <v>9.4</v>
      </c>
      <c r="BA1741" s="36" t="s">
        <v>786</v>
      </c>
      <c r="BB1741" s="37" t="s">
        <v>101</v>
      </c>
      <c r="BC1741" s="37" t="s">
        <v>101</v>
      </c>
      <c r="BD1741" s="37" t="s">
        <v>101</v>
      </c>
      <c r="BE1741" s="37" t="s">
        <v>101</v>
      </c>
      <c r="BF1741" s="37" t="s">
        <v>101</v>
      </c>
      <c r="BG1741" s="37" t="s">
        <v>101</v>
      </c>
      <c r="BH1741" s="37" t="s">
        <v>101</v>
      </c>
      <c r="BI1741" s="37" t="s">
        <v>101</v>
      </c>
      <c r="BJ1741" s="37" t="s">
        <v>101</v>
      </c>
      <c r="BK1741" s="37" t="s">
        <v>101</v>
      </c>
      <c r="BL1741" s="37" t="s">
        <v>101</v>
      </c>
      <c r="BM1741" s="37" t="s">
        <v>101</v>
      </c>
    </row>
    <row r="1742" spans="27:65" x14ac:dyDescent="0.3">
      <c r="AA1742" s="24" t="s">
        <v>758</v>
      </c>
      <c r="AB1742" s="25">
        <v>15800</v>
      </c>
      <c r="AC1742" s="25">
        <v>39700</v>
      </c>
      <c r="AD1742" s="26">
        <v>39.700000000000003</v>
      </c>
      <c r="AE1742" s="26">
        <v>3.2</v>
      </c>
      <c r="AF1742" s="25">
        <v>3000</v>
      </c>
      <c r="AG1742" s="25">
        <v>39700</v>
      </c>
      <c r="AH1742" s="26">
        <v>7.5</v>
      </c>
      <c r="AI1742" s="26">
        <v>1.7</v>
      </c>
      <c r="AJ1742" s="25">
        <v>30900</v>
      </c>
      <c r="AK1742" s="25">
        <v>39700</v>
      </c>
      <c r="AL1742" s="26">
        <v>77.900000000000006</v>
      </c>
      <c r="AM1742" s="26">
        <v>2.7</v>
      </c>
      <c r="BA1742" s="36" t="s">
        <v>787</v>
      </c>
      <c r="BB1742" s="37" t="s">
        <v>101</v>
      </c>
      <c r="BC1742" s="37" t="s">
        <v>101</v>
      </c>
      <c r="BD1742" s="37" t="s">
        <v>101</v>
      </c>
      <c r="BE1742" s="37" t="s">
        <v>101</v>
      </c>
      <c r="BF1742" s="37" t="s">
        <v>101</v>
      </c>
      <c r="BG1742" s="37" t="s">
        <v>101</v>
      </c>
      <c r="BH1742" s="37" t="s">
        <v>101</v>
      </c>
      <c r="BI1742" s="37" t="s">
        <v>101</v>
      </c>
      <c r="BJ1742" s="37" t="s">
        <v>101</v>
      </c>
      <c r="BK1742" s="37" t="s">
        <v>101</v>
      </c>
      <c r="BL1742" s="37" t="s">
        <v>101</v>
      </c>
      <c r="BM1742" s="37" t="s">
        <v>101</v>
      </c>
    </row>
    <row r="1743" spans="27:65" x14ac:dyDescent="0.3">
      <c r="AA1743" s="24" t="s">
        <v>759</v>
      </c>
      <c r="AB1743" s="25">
        <v>26600</v>
      </c>
      <c r="AC1743" s="25">
        <v>72900</v>
      </c>
      <c r="AD1743" s="26">
        <v>36.5</v>
      </c>
      <c r="AE1743" s="26">
        <v>3.7</v>
      </c>
      <c r="AF1743" s="25">
        <v>6500</v>
      </c>
      <c r="AG1743" s="25">
        <v>72900</v>
      </c>
      <c r="AH1743" s="26">
        <v>8.9</v>
      </c>
      <c r="AI1743" s="26">
        <v>2.2000000000000002</v>
      </c>
      <c r="AJ1743" s="25">
        <v>55900</v>
      </c>
      <c r="AK1743" s="25">
        <v>72900</v>
      </c>
      <c r="AL1743" s="26">
        <v>76.7</v>
      </c>
      <c r="AM1743" s="26">
        <v>3.2</v>
      </c>
      <c r="BA1743" s="36" t="s">
        <v>788</v>
      </c>
      <c r="BB1743" s="37" t="s">
        <v>101</v>
      </c>
      <c r="BC1743" s="37" t="s">
        <v>101</v>
      </c>
      <c r="BD1743" s="37" t="s">
        <v>101</v>
      </c>
      <c r="BE1743" s="37" t="s">
        <v>101</v>
      </c>
      <c r="BF1743" s="37" t="s">
        <v>101</v>
      </c>
      <c r="BG1743" s="37" t="s">
        <v>101</v>
      </c>
      <c r="BH1743" s="37" t="s">
        <v>101</v>
      </c>
      <c r="BI1743" s="37" t="s">
        <v>101</v>
      </c>
      <c r="BJ1743" s="37" t="s">
        <v>101</v>
      </c>
      <c r="BK1743" s="37" t="s">
        <v>101</v>
      </c>
      <c r="BL1743" s="37" t="s">
        <v>101</v>
      </c>
      <c r="BM1743" s="37" t="s">
        <v>101</v>
      </c>
    </row>
    <row r="1744" spans="27:65" x14ac:dyDescent="0.3">
      <c r="AA1744" s="24" t="s">
        <v>760</v>
      </c>
      <c r="AB1744" s="25">
        <v>24000</v>
      </c>
      <c r="AC1744" s="25">
        <v>64600</v>
      </c>
      <c r="AD1744" s="26">
        <v>37.1</v>
      </c>
      <c r="AE1744" s="26">
        <v>3.2</v>
      </c>
      <c r="AF1744" s="25">
        <v>3800</v>
      </c>
      <c r="AG1744" s="25">
        <v>64600</v>
      </c>
      <c r="AH1744" s="26">
        <v>5.9</v>
      </c>
      <c r="AI1744" s="26">
        <v>1.6</v>
      </c>
      <c r="AJ1744" s="25">
        <v>50300</v>
      </c>
      <c r="AK1744" s="25">
        <v>64600</v>
      </c>
      <c r="AL1744" s="26">
        <v>77.900000000000006</v>
      </c>
      <c r="AM1744" s="26">
        <v>2.8</v>
      </c>
      <c r="BA1744" s="36" t="s">
        <v>789</v>
      </c>
      <c r="BB1744" s="37" t="s">
        <v>101</v>
      </c>
      <c r="BC1744" s="37" t="s">
        <v>101</v>
      </c>
      <c r="BD1744" s="37" t="s">
        <v>101</v>
      </c>
      <c r="BE1744" s="37" t="s">
        <v>101</v>
      </c>
      <c r="BF1744" s="37" t="s">
        <v>101</v>
      </c>
      <c r="BG1744" s="37" t="s">
        <v>101</v>
      </c>
      <c r="BH1744" s="37" t="s">
        <v>101</v>
      </c>
      <c r="BI1744" s="37" t="s">
        <v>101</v>
      </c>
      <c r="BJ1744" s="37" t="s">
        <v>101</v>
      </c>
      <c r="BK1744" s="37" t="s">
        <v>101</v>
      </c>
      <c r="BL1744" s="37" t="s">
        <v>101</v>
      </c>
      <c r="BM1744" s="37" t="s">
        <v>101</v>
      </c>
    </row>
    <row r="1745" spans="27:65" x14ac:dyDescent="0.3">
      <c r="AA1745" s="24" t="s">
        <v>761</v>
      </c>
      <c r="AB1745" s="25">
        <v>19300</v>
      </c>
      <c r="AC1745" s="25">
        <v>54600</v>
      </c>
      <c r="AD1745" s="26">
        <v>35.4</v>
      </c>
      <c r="AE1745" s="26">
        <v>3.2</v>
      </c>
      <c r="AF1745" s="25">
        <v>4100</v>
      </c>
      <c r="AG1745" s="25">
        <v>54600</v>
      </c>
      <c r="AH1745" s="26">
        <v>7.6</v>
      </c>
      <c r="AI1745" s="26">
        <v>1.8</v>
      </c>
      <c r="AJ1745" s="25">
        <v>40600</v>
      </c>
      <c r="AK1745" s="25">
        <v>54600</v>
      </c>
      <c r="AL1745" s="26">
        <v>74.400000000000006</v>
      </c>
      <c r="AM1745" s="26">
        <v>2.9</v>
      </c>
      <c r="BA1745" s="36" t="s">
        <v>790</v>
      </c>
      <c r="BB1745" s="37" t="s">
        <v>101</v>
      </c>
      <c r="BC1745" s="37" t="s">
        <v>101</v>
      </c>
      <c r="BD1745" s="37" t="s">
        <v>101</v>
      </c>
      <c r="BE1745" s="37" t="s">
        <v>101</v>
      </c>
      <c r="BF1745" s="37" t="s">
        <v>101</v>
      </c>
      <c r="BG1745" s="37" t="s">
        <v>101</v>
      </c>
      <c r="BH1745" s="37" t="s">
        <v>101</v>
      </c>
      <c r="BI1745" s="37" t="s">
        <v>101</v>
      </c>
      <c r="BJ1745" s="37" t="s">
        <v>101</v>
      </c>
      <c r="BK1745" s="37" t="s">
        <v>101</v>
      </c>
      <c r="BL1745" s="37" t="s">
        <v>101</v>
      </c>
      <c r="BM1745" s="37" t="s">
        <v>101</v>
      </c>
    </row>
    <row r="1746" spans="27:65" x14ac:dyDescent="0.3">
      <c r="AA1746" s="24" t="s">
        <v>762</v>
      </c>
      <c r="AB1746" s="25">
        <v>26600</v>
      </c>
      <c r="AC1746" s="25">
        <v>93800</v>
      </c>
      <c r="AD1746" s="26">
        <v>28.3</v>
      </c>
      <c r="AE1746" s="26">
        <v>3</v>
      </c>
      <c r="AF1746" s="25">
        <v>9200</v>
      </c>
      <c r="AG1746" s="25">
        <v>93800</v>
      </c>
      <c r="AH1746" s="26">
        <v>9.9</v>
      </c>
      <c r="AI1746" s="26">
        <v>2</v>
      </c>
      <c r="AJ1746" s="25">
        <v>67100</v>
      </c>
      <c r="AK1746" s="25">
        <v>93800</v>
      </c>
      <c r="AL1746" s="26">
        <v>71.599999999999994</v>
      </c>
      <c r="AM1746" s="26">
        <v>3</v>
      </c>
      <c r="BA1746" s="36" t="s">
        <v>1065</v>
      </c>
      <c r="BB1746" s="37" t="s">
        <v>101</v>
      </c>
      <c r="BC1746" s="37" t="s">
        <v>101</v>
      </c>
      <c r="BD1746" s="37" t="s">
        <v>101</v>
      </c>
      <c r="BE1746" s="37" t="s">
        <v>101</v>
      </c>
      <c r="BF1746" s="37" t="s">
        <v>101</v>
      </c>
      <c r="BG1746" s="37" t="s">
        <v>101</v>
      </c>
      <c r="BH1746" s="37" t="s">
        <v>101</v>
      </c>
      <c r="BI1746" s="37" t="s">
        <v>101</v>
      </c>
      <c r="BJ1746" s="37" t="s">
        <v>101</v>
      </c>
      <c r="BK1746" s="37" t="s">
        <v>101</v>
      </c>
      <c r="BL1746" s="37" t="s">
        <v>101</v>
      </c>
      <c r="BM1746" s="37" t="s">
        <v>101</v>
      </c>
    </row>
    <row r="1747" spans="27:65" x14ac:dyDescent="0.3">
      <c r="AA1747" s="24" t="s">
        <v>763</v>
      </c>
      <c r="AB1747" s="25">
        <v>26500</v>
      </c>
      <c r="AC1747" s="25">
        <v>84000</v>
      </c>
      <c r="AD1747" s="26">
        <v>31.6</v>
      </c>
      <c r="AE1747" s="26">
        <v>3.1</v>
      </c>
      <c r="AF1747" s="25">
        <v>5900</v>
      </c>
      <c r="AG1747" s="25">
        <v>84000</v>
      </c>
      <c r="AH1747" s="26">
        <v>7.1</v>
      </c>
      <c r="AI1747" s="26">
        <v>1.7</v>
      </c>
      <c r="AJ1747" s="25">
        <v>63200</v>
      </c>
      <c r="AK1747" s="25">
        <v>84000</v>
      </c>
      <c r="AL1747" s="26">
        <v>75.2</v>
      </c>
      <c r="AM1747" s="26">
        <v>2.9</v>
      </c>
      <c r="BA1747" s="36" t="s">
        <v>1066</v>
      </c>
      <c r="BB1747" s="37" t="s">
        <v>101</v>
      </c>
      <c r="BC1747" s="37" t="s">
        <v>101</v>
      </c>
      <c r="BD1747" s="37" t="s">
        <v>101</v>
      </c>
      <c r="BE1747" s="37" t="s">
        <v>101</v>
      </c>
      <c r="BF1747" s="37" t="s">
        <v>101</v>
      </c>
      <c r="BG1747" s="37" t="s">
        <v>101</v>
      </c>
      <c r="BH1747" s="37" t="s">
        <v>101</v>
      </c>
      <c r="BI1747" s="37" t="s">
        <v>101</v>
      </c>
      <c r="BJ1747" s="37" t="s">
        <v>101</v>
      </c>
      <c r="BK1747" s="37" t="s">
        <v>101</v>
      </c>
      <c r="BL1747" s="37" t="s">
        <v>101</v>
      </c>
      <c r="BM1747" s="37" t="s">
        <v>101</v>
      </c>
    </row>
    <row r="1748" spans="27:65" x14ac:dyDescent="0.3">
      <c r="AA1748" s="24" t="s">
        <v>764</v>
      </c>
      <c r="AB1748" s="25">
        <v>26500</v>
      </c>
      <c r="AC1748" s="25">
        <v>74000</v>
      </c>
      <c r="AD1748" s="26">
        <v>35.799999999999997</v>
      </c>
      <c r="AE1748" s="26">
        <v>3.5</v>
      </c>
      <c r="AF1748" s="25">
        <v>4300</v>
      </c>
      <c r="AG1748" s="25">
        <v>74000</v>
      </c>
      <c r="AH1748" s="26">
        <v>5.8</v>
      </c>
      <c r="AI1748" s="26">
        <v>1.7</v>
      </c>
      <c r="AJ1748" s="25">
        <v>57000</v>
      </c>
      <c r="AK1748" s="25">
        <v>74000</v>
      </c>
      <c r="AL1748" s="26">
        <v>77</v>
      </c>
      <c r="AM1748" s="26">
        <v>3.1</v>
      </c>
      <c r="BA1748" s="36" t="s">
        <v>793</v>
      </c>
      <c r="BB1748" s="37" t="s">
        <v>101</v>
      </c>
      <c r="BC1748" s="37" t="s">
        <v>101</v>
      </c>
      <c r="BD1748" s="37" t="s">
        <v>101</v>
      </c>
      <c r="BE1748" s="37" t="s">
        <v>101</v>
      </c>
      <c r="BF1748" s="37" t="s">
        <v>101</v>
      </c>
      <c r="BG1748" s="37" t="s">
        <v>101</v>
      </c>
      <c r="BH1748" s="37" t="s">
        <v>101</v>
      </c>
      <c r="BI1748" s="37" t="s">
        <v>101</v>
      </c>
      <c r="BJ1748" s="37" t="s">
        <v>101</v>
      </c>
      <c r="BK1748" s="37" t="s">
        <v>101</v>
      </c>
      <c r="BL1748" s="37" t="s">
        <v>101</v>
      </c>
      <c r="BM1748" s="37" t="s">
        <v>101</v>
      </c>
    </row>
    <row r="1749" spans="27:65" x14ac:dyDescent="0.3">
      <c r="AA1749" s="24" t="s">
        <v>765</v>
      </c>
      <c r="AB1749" s="25">
        <v>14800</v>
      </c>
      <c r="AC1749" s="25">
        <v>47100</v>
      </c>
      <c r="AD1749" s="26">
        <v>31.4</v>
      </c>
      <c r="AE1749" s="26">
        <v>3.2</v>
      </c>
      <c r="AF1749" s="25">
        <v>3600</v>
      </c>
      <c r="AG1749" s="25">
        <v>47100</v>
      </c>
      <c r="AH1749" s="26">
        <v>7.6</v>
      </c>
      <c r="AI1749" s="26">
        <v>1.8</v>
      </c>
      <c r="AJ1749" s="25">
        <v>38100</v>
      </c>
      <c r="AK1749" s="25">
        <v>47100</v>
      </c>
      <c r="AL1749" s="26">
        <v>81</v>
      </c>
      <c r="AM1749" s="26">
        <v>2.7</v>
      </c>
      <c r="BA1749" s="36" t="s">
        <v>794</v>
      </c>
      <c r="BB1749" s="37" t="s">
        <v>101</v>
      </c>
      <c r="BC1749" s="37" t="s">
        <v>101</v>
      </c>
      <c r="BD1749" s="37" t="s">
        <v>101</v>
      </c>
      <c r="BE1749" s="37" t="s">
        <v>101</v>
      </c>
      <c r="BF1749" s="37" t="s">
        <v>101</v>
      </c>
      <c r="BG1749" s="37" t="s">
        <v>101</v>
      </c>
      <c r="BH1749" s="37" t="s">
        <v>101</v>
      </c>
      <c r="BI1749" s="37" t="s">
        <v>101</v>
      </c>
      <c r="BJ1749" s="37" t="s">
        <v>101</v>
      </c>
      <c r="BK1749" s="37" t="s">
        <v>101</v>
      </c>
      <c r="BL1749" s="37" t="s">
        <v>101</v>
      </c>
      <c r="BM1749" s="37" t="s">
        <v>101</v>
      </c>
    </row>
    <row r="1750" spans="27:65" x14ac:dyDescent="0.3">
      <c r="AA1750" s="24" t="s">
        <v>766</v>
      </c>
      <c r="AB1750" s="25">
        <v>22000</v>
      </c>
      <c r="AC1750" s="25">
        <v>71700</v>
      </c>
      <c r="AD1750" s="26">
        <v>30.7</v>
      </c>
      <c r="AE1750" s="26">
        <v>3.1</v>
      </c>
      <c r="AF1750" s="25">
        <v>6500</v>
      </c>
      <c r="AG1750" s="25">
        <v>71700</v>
      </c>
      <c r="AH1750" s="26">
        <v>9</v>
      </c>
      <c r="AI1750" s="26">
        <v>2</v>
      </c>
      <c r="AJ1750" s="25">
        <v>53000</v>
      </c>
      <c r="AK1750" s="25">
        <v>71700</v>
      </c>
      <c r="AL1750" s="26">
        <v>73.900000000000006</v>
      </c>
      <c r="AM1750" s="26">
        <v>3</v>
      </c>
      <c r="BA1750" s="36" t="s">
        <v>795</v>
      </c>
      <c r="BB1750" s="37" t="s">
        <v>101</v>
      </c>
      <c r="BC1750" s="37" t="s">
        <v>101</v>
      </c>
      <c r="BD1750" s="37" t="s">
        <v>101</v>
      </c>
      <c r="BE1750" s="37" t="s">
        <v>101</v>
      </c>
      <c r="BF1750" s="37" t="s">
        <v>101</v>
      </c>
      <c r="BG1750" s="37" t="s">
        <v>101</v>
      </c>
      <c r="BH1750" s="37" t="s">
        <v>101</v>
      </c>
      <c r="BI1750" s="37" t="s">
        <v>101</v>
      </c>
      <c r="BJ1750" s="37" t="s">
        <v>101</v>
      </c>
      <c r="BK1750" s="37" t="s">
        <v>101</v>
      </c>
      <c r="BL1750" s="37" t="s">
        <v>101</v>
      </c>
      <c r="BM1750" s="37" t="s">
        <v>101</v>
      </c>
    </row>
    <row r="1751" spans="27:65" x14ac:dyDescent="0.3">
      <c r="AA1751" s="24" t="s">
        <v>767</v>
      </c>
      <c r="AB1751" s="25">
        <v>38100</v>
      </c>
      <c r="AC1751" s="25">
        <v>107200</v>
      </c>
      <c r="AD1751" s="26">
        <v>35.6</v>
      </c>
      <c r="AE1751" s="26">
        <v>3</v>
      </c>
      <c r="AF1751" s="25">
        <v>10800</v>
      </c>
      <c r="AG1751" s="25">
        <v>107200</v>
      </c>
      <c r="AH1751" s="26">
        <v>10</v>
      </c>
      <c r="AI1751" s="26">
        <v>1.9</v>
      </c>
      <c r="AJ1751" s="25">
        <v>78800</v>
      </c>
      <c r="AK1751" s="25">
        <v>107200</v>
      </c>
      <c r="AL1751" s="26">
        <v>73.599999999999994</v>
      </c>
      <c r="AM1751" s="26">
        <v>2.8</v>
      </c>
      <c r="BA1751" s="36" t="s">
        <v>796</v>
      </c>
      <c r="BB1751" s="37" t="s">
        <v>101</v>
      </c>
      <c r="BC1751" s="37" t="s">
        <v>101</v>
      </c>
      <c r="BD1751" s="37" t="s">
        <v>101</v>
      </c>
      <c r="BE1751" s="37" t="s">
        <v>101</v>
      </c>
      <c r="BF1751" s="37" t="s">
        <v>101</v>
      </c>
      <c r="BG1751" s="37" t="s">
        <v>101</v>
      </c>
      <c r="BH1751" s="37" t="s">
        <v>101</v>
      </c>
      <c r="BI1751" s="37" t="s">
        <v>101</v>
      </c>
      <c r="BJ1751" s="37" t="s">
        <v>101</v>
      </c>
      <c r="BK1751" s="37" t="s">
        <v>101</v>
      </c>
      <c r="BL1751" s="37" t="s">
        <v>101</v>
      </c>
      <c r="BM1751" s="37" t="s">
        <v>101</v>
      </c>
    </row>
    <row r="1752" spans="27:65" x14ac:dyDescent="0.3">
      <c r="AA1752" s="24" t="s">
        <v>768</v>
      </c>
      <c r="AB1752" s="25">
        <v>52700</v>
      </c>
      <c r="AC1752" s="25">
        <v>153100</v>
      </c>
      <c r="AD1752" s="26">
        <v>34.4</v>
      </c>
      <c r="AE1752" s="26">
        <v>2.9</v>
      </c>
      <c r="AF1752" s="25">
        <v>13500</v>
      </c>
      <c r="AG1752" s="25">
        <v>153100</v>
      </c>
      <c r="AH1752" s="26">
        <v>8.9</v>
      </c>
      <c r="AI1752" s="26">
        <v>1.7</v>
      </c>
      <c r="AJ1752" s="25">
        <v>114500</v>
      </c>
      <c r="AK1752" s="25">
        <v>153100</v>
      </c>
      <c r="AL1752" s="26">
        <v>74.8</v>
      </c>
      <c r="AM1752" s="26">
        <v>2.6</v>
      </c>
      <c r="BA1752" s="36" t="s">
        <v>797</v>
      </c>
      <c r="BB1752" s="37" t="s">
        <v>101</v>
      </c>
      <c r="BC1752" s="37" t="s">
        <v>101</v>
      </c>
      <c r="BD1752" s="37" t="s">
        <v>101</v>
      </c>
      <c r="BE1752" s="37" t="s">
        <v>101</v>
      </c>
      <c r="BF1752" s="37" t="s">
        <v>101</v>
      </c>
      <c r="BG1752" s="37" t="s">
        <v>101</v>
      </c>
      <c r="BH1752" s="37" t="s">
        <v>101</v>
      </c>
      <c r="BI1752" s="37" t="s">
        <v>101</v>
      </c>
      <c r="BJ1752" s="37" t="s">
        <v>101</v>
      </c>
      <c r="BK1752" s="37" t="s">
        <v>101</v>
      </c>
      <c r="BL1752" s="37" t="s">
        <v>101</v>
      </c>
      <c r="BM1752" s="37" t="s">
        <v>101</v>
      </c>
    </row>
    <row r="1753" spans="27:65" x14ac:dyDescent="0.3">
      <c r="AA1753" s="24" t="s">
        <v>769</v>
      </c>
      <c r="AB1753" s="25">
        <v>23400</v>
      </c>
      <c r="AC1753" s="25">
        <v>86400</v>
      </c>
      <c r="AD1753" s="26">
        <v>27.1</v>
      </c>
      <c r="AE1753" s="26">
        <v>3</v>
      </c>
      <c r="AF1753" s="25">
        <v>10700</v>
      </c>
      <c r="AG1753" s="25">
        <v>86400</v>
      </c>
      <c r="AH1753" s="26">
        <v>12.4</v>
      </c>
      <c r="AI1753" s="26">
        <v>2.2000000000000002</v>
      </c>
      <c r="AJ1753" s="25">
        <v>57800</v>
      </c>
      <c r="AK1753" s="25">
        <v>86400</v>
      </c>
      <c r="AL1753" s="26">
        <v>66.900000000000006</v>
      </c>
      <c r="AM1753" s="26">
        <v>3.2</v>
      </c>
      <c r="BA1753" s="36" t="s">
        <v>798</v>
      </c>
      <c r="BB1753" s="37" t="s">
        <v>101</v>
      </c>
      <c r="BC1753" s="37" t="s">
        <v>101</v>
      </c>
      <c r="BD1753" s="37" t="s">
        <v>101</v>
      </c>
      <c r="BE1753" s="37" t="s">
        <v>101</v>
      </c>
      <c r="BF1753" s="37" t="s">
        <v>101</v>
      </c>
      <c r="BG1753" s="37" t="s">
        <v>101</v>
      </c>
      <c r="BH1753" s="37" t="s">
        <v>101</v>
      </c>
      <c r="BI1753" s="37" t="s">
        <v>101</v>
      </c>
      <c r="BJ1753" s="37" t="s">
        <v>101</v>
      </c>
      <c r="BK1753" s="37" t="s">
        <v>101</v>
      </c>
      <c r="BL1753" s="37" t="s">
        <v>101</v>
      </c>
      <c r="BM1753" s="37" t="s">
        <v>101</v>
      </c>
    </row>
    <row r="1754" spans="27:65" x14ac:dyDescent="0.3">
      <c r="AA1754" s="24" t="s">
        <v>770</v>
      </c>
      <c r="AB1754" s="25">
        <v>27100</v>
      </c>
      <c r="AC1754" s="25">
        <v>86200</v>
      </c>
      <c r="AD1754" s="26">
        <v>31.5</v>
      </c>
      <c r="AE1754" s="26">
        <v>3.2</v>
      </c>
      <c r="AF1754" s="25">
        <v>9700</v>
      </c>
      <c r="AG1754" s="25">
        <v>86200</v>
      </c>
      <c r="AH1754" s="26">
        <v>11.3</v>
      </c>
      <c r="AI1754" s="26">
        <v>2.2000000000000002</v>
      </c>
      <c r="AJ1754" s="25">
        <v>59600</v>
      </c>
      <c r="AK1754" s="25">
        <v>86200</v>
      </c>
      <c r="AL1754" s="26">
        <v>69.2</v>
      </c>
      <c r="AM1754" s="26">
        <v>3.2</v>
      </c>
      <c r="BA1754" s="36" t="s">
        <v>799</v>
      </c>
      <c r="BB1754" s="37" t="s">
        <v>101</v>
      </c>
      <c r="BC1754" s="37" t="s">
        <v>101</v>
      </c>
      <c r="BD1754" s="37" t="s">
        <v>101</v>
      </c>
      <c r="BE1754" s="37" t="s">
        <v>101</v>
      </c>
      <c r="BF1754" s="37" t="s">
        <v>101</v>
      </c>
      <c r="BG1754" s="37" t="s">
        <v>101</v>
      </c>
      <c r="BH1754" s="37" t="s">
        <v>101</v>
      </c>
      <c r="BI1754" s="37" t="s">
        <v>101</v>
      </c>
      <c r="BJ1754" s="37" t="s">
        <v>101</v>
      </c>
      <c r="BK1754" s="37" t="s">
        <v>101</v>
      </c>
      <c r="BL1754" s="37" t="s">
        <v>101</v>
      </c>
      <c r="BM1754" s="37" t="s">
        <v>101</v>
      </c>
    </row>
    <row r="1755" spans="27:65" x14ac:dyDescent="0.3">
      <c r="AA1755" s="24" t="s">
        <v>771</v>
      </c>
      <c r="AB1755" s="25">
        <v>34000</v>
      </c>
      <c r="AC1755" s="25">
        <v>76100</v>
      </c>
      <c r="AD1755" s="26">
        <v>44.8</v>
      </c>
      <c r="AE1755" s="26">
        <v>3.7</v>
      </c>
      <c r="AF1755" s="25">
        <v>3800</v>
      </c>
      <c r="AG1755" s="25">
        <v>76100</v>
      </c>
      <c r="AH1755" s="26">
        <v>4.9000000000000004</v>
      </c>
      <c r="AI1755" s="26">
        <v>1.6</v>
      </c>
      <c r="AJ1755" s="25">
        <v>60900</v>
      </c>
      <c r="AK1755" s="25">
        <v>76100</v>
      </c>
      <c r="AL1755" s="26">
        <v>80</v>
      </c>
      <c r="AM1755" s="26">
        <v>3</v>
      </c>
      <c r="BA1755" s="36" t="s">
        <v>800</v>
      </c>
      <c r="BB1755" s="37" t="s">
        <v>101</v>
      </c>
      <c r="BC1755" s="37" t="s">
        <v>101</v>
      </c>
      <c r="BD1755" s="37" t="s">
        <v>101</v>
      </c>
      <c r="BE1755" s="37" t="s">
        <v>101</v>
      </c>
      <c r="BF1755" s="37" t="s">
        <v>101</v>
      </c>
      <c r="BG1755" s="37" t="s">
        <v>101</v>
      </c>
      <c r="BH1755" s="37" t="s">
        <v>101</v>
      </c>
      <c r="BI1755" s="37" t="s">
        <v>101</v>
      </c>
      <c r="BJ1755" s="37" t="s">
        <v>101</v>
      </c>
      <c r="BK1755" s="37" t="s">
        <v>101</v>
      </c>
      <c r="BL1755" s="37" t="s">
        <v>101</v>
      </c>
      <c r="BM1755" s="37" t="s">
        <v>101</v>
      </c>
    </row>
    <row r="1756" spans="27:65" x14ac:dyDescent="0.3">
      <c r="AA1756" s="24" t="s">
        <v>772</v>
      </c>
      <c r="AB1756" s="25">
        <v>115500</v>
      </c>
      <c r="AC1756" s="25">
        <v>240800</v>
      </c>
      <c r="AD1756" s="26">
        <v>48</v>
      </c>
      <c r="AE1756" s="26">
        <v>3.3</v>
      </c>
      <c r="AF1756" s="25">
        <v>15800</v>
      </c>
      <c r="AG1756" s="25">
        <v>240800</v>
      </c>
      <c r="AH1756" s="26">
        <v>6.6</v>
      </c>
      <c r="AI1756" s="26">
        <v>1.6</v>
      </c>
      <c r="AJ1756" s="25">
        <v>197400</v>
      </c>
      <c r="AK1756" s="25">
        <v>240800</v>
      </c>
      <c r="AL1756" s="26">
        <v>82</v>
      </c>
      <c r="AM1756" s="26">
        <v>2.5</v>
      </c>
      <c r="BA1756" s="36" t="s">
        <v>801</v>
      </c>
      <c r="BB1756" s="37" t="s">
        <v>101</v>
      </c>
      <c r="BC1756" s="37" t="s">
        <v>101</v>
      </c>
      <c r="BD1756" s="37" t="s">
        <v>101</v>
      </c>
      <c r="BE1756" s="37" t="s">
        <v>101</v>
      </c>
      <c r="BF1756" s="37" t="s">
        <v>101</v>
      </c>
      <c r="BG1756" s="37" t="s">
        <v>101</v>
      </c>
      <c r="BH1756" s="37" t="s">
        <v>101</v>
      </c>
      <c r="BI1756" s="37" t="s">
        <v>101</v>
      </c>
      <c r="BJ1756" s="37" t="s">
        <v>101</v>
      </c>
      <c r="BK1756" s="37" t="s">
        <v>101</v>
      </c>
      <c r="BL1756" s="37" t="s">
        <v>101</v>
      </c>
      <c r="BM1756" s="37" t="s">
        <v>101</v>
      </c>
    </row>
    <row r="1757" spans="27:65" x14ac:dyDescent="0.3">
      <c r="AA1757" s="24" t="s">
        <v>773</v>
      </c>
      <c r="AB1757" s="25">
        <v>45400</v>
      </c>
      <c r="AC1757" s="25">
        <v>147400</v>
      </c>
      <c r="AD1757" s="26">
        <v>30.8</v>
      </c>
      <c r="AE1757" s="26">
        <v>3.1</v>
      </c>
      <c r="AF1757" s="25">
        <v>14900</v>
      </c>
      <c r="AG1757" s="25">
        <v>147400</v>
      </c>
      <c r="AH1757" s="26">
        <v>10.1</v>
      </c>
      <c r="AI1757" s="26">
        <v>2</v>
      </c>
      <c r="AJ1757" s="25">
        <v>99600</v>
      </c>
      <c r="AK1757" s="25">
        <v>147400</v>
      </c>
      <c r="AL1757" s="26">
        <v>67.599999999999994</v>
      </c>
      <c r="AM1757" s="26">
        <v>3.1</v>
      </c>
      <c r="BA1757" s="36" t="s">
        <v>802</v>
      </c>
      <c r="BB1757" s="37" t="s">
        <v>101</v>
      </c>
      <c r="BC1757" s="37" t="s">
        <v>101</v>
      </c>
      <c r="BD1757" s="37" t="s">
        <v>101</v>
      </c>
      <c r="BE1757" s="37" t="s">
        <v>101</v>
      </c>
      <c r="BF1757" s="37" t="s">
        <v>101</v>
      </c>
      <c r="BG1757" s="37" t="s">
        <v>101</v>
      </c>
      <c r="BH1757" s="37" t="s">
        <v>101</v>
      </c>
      <c r="BI1757" s="37" t="s">
        <v>101</v>
      </c>
      <c r="BJ1757" s="37" t="s">
        <v>101</v>
      </c>
      <c r="BK1757" s="37" t="s">
        <v>101</v>
      </c>
      <c r="BL1757" s="37" t="s">
        <v>101</v>
      </c>
      <c r="BM1757" s="37" t="s">
        <v>101</v>
      </c>
    </row>
    <row r="1758" spans="27:65" x14ac:dyDescent="0.3">
      <c r="AA1758" s="24" t="s">
        <v>774</v>
      </c>
      <c r="AB1758" s="25">
        <v>8400</v>
      </c>
      <c r="AC1758" s="25">
        <v>36800</v>
      </c>
      <c r="AD1758" s="26">
        <v>22.7</v>
      </c>
      <c r="AE1758" s="26">
        <v>3.4</v>
      </c>
      <c r="AF1758" s="25">
        <v>6000</v>
      </c>
      <c r="AG1758" s="25">
        <v>36800</v>
      </c>
      <c r="AH1758" s="26">
        <v>16.399999999999999</v>
      </c>
      <c r="AI1758" s="26">
        <v>3</v>
      </c>
      <c r="AJ1758" s="25">
        <v>21800</v>
      </c>
      <c r="AK1758" s="25">
        <v>36800</v>
      </c>
      <c r="AL1758" s="26">
        <v>59.4</v>
      </c>
      <c r="AM1758" s="26">
        <v>4</v>
      </c>
      <c r="BA1758" s="36" t="s">
        <v>803</v>
      </c>
      <c r="BB1758" s="37" t="s">
        <v>101</v>
      </c>
      <c r="BC1758" s="37" t="s">
        <v>101</v>
      </c>
      <c r="BD1758" s="37" t="s">
        <v>101</v>
      </c>
      <c r="BE1758" s="37" t="s">
        <v>101</v>
      </c>
      <c r="BF1758" s="37" t="s">
        <v>101</v>
      </c>
      <c r="BG1758" s="37" t="s">
        <v>101</v>
      </c>
      <c r="BH1758" s="37" t="s">
        <v>101</v>
      </c>
      <c r="BI1758" s="37" t="s">
        <v>101</v>
      </c>
      <c r="BJ1758" s="37" t="s">
        <v>101</v>
      </c>
      <c r="BK1758" s="37" t="s">
        <v>101</v>
      </c>
      <c r="BL1758" s="37" t="s">
        <v>101</v>
      </c>
      <c r="BM1758" s="37" t="s">
        <v>101</v>
      </c>
    </row>
    <row r="1759" spans="27:65" x14ac:dyDescent="0.3">
      <c r="AA1759" s="24" t="s">
        <v>775</v>
      </c>
      <c r="AB1759" s="25">
        <v>31700</v>
      </c>
      <c r="AC1759" s="25">
        <v>111200</v>
      </c>
      <c r="AD1759" s="26">
        <v>28.5</v>
      </c>
      <c r="AE1759" s="26">
        <v>2.9</v>
      </c>
      <c r="AF1759" s="25">
        <v>12500</v>
      </c>
      <c r="AG1759" s="25">
        <v>111200</v>
      </c>
      <c r="AH1759" s="26">
        <v>11.2</v>
      </c>
      <c r="AI1759" s="26">
        <v>2.1</v>
      </c>
      <c r="AJ1759" s="25">
        <v>78100</v>
      </c>
      <c r="AK1759" s="25">
        <v>111200</v>
      </c>
      <c r="AL1759" s="26">
        <v>70.2</v>
      </c>
      <c r="AM1759" s="26">
        <v>3</v>
      </c>
      <c r="BA1759" s="36" t="s">
        <v>804</v>
      </c>
      <c r="BB1759" s="37" t="s">
        <v>101</v>
      </c>
      <c r="BC1759" s="37" t="s">
        <v>101</v>
      </c>
      <c r="BD1759" s="37" t="s">
        <v>101</v>
      </c>
      <c r="BE1759" s="37" t="s">
        <v>101</v>
      </c>
      <c r="BF1759" s="37" t="s">
        <v>101</v>
      </c>
      <c r="BG1759" s="37" t="s">
        <v>101</v>
      </c>
      <c r="BH1759" s="37" t="s">
        <v>101</v>
      </c>
      <c r="BI1759" s="37" t="s">
        <v>101</v>
      </c>
      <c r="BJ1759" s="37" t="s">
        <v>101</v>
      </c>
      <c r="BK1759" s="37" t="s">
        <v>101</v>
      </c>
      <c r="BL1759" s="37" t="s">
        <v>101</v>
      </c>
      <c r="BM1759" s="37" t="s">
        <v>101</v>
      </c>
    </row>
    <row r="1760" spans="27:65" x14ac:dyDescent="0.3">
      <c r="AA1760" s="24" t="s">
        <v>776</v>
      </c>
      <c r="AB1760" s="25">
        <v>10200</v>
      </c>
      <c r="AC1760" s="25">
        <v>43000</v>
      </c>
      <c r="AD1760" s="26">
        <v>23.6</v>
      </c>
      <c r="AE1760" s="26">
        <v>3.3</v>
      </c>
      <c r="AF1760" s="25">
        <v>5300</v>
      </c>
      <c r="AG1760" s="25">
        <v>43000</v>
      </c>
      <c r="AH1760" s="26">
        <v>12.2</v>
      </c>
      <c r="AI1760" s="26">
        <v>2.5</v>
      </c>
      <c r="AJ1760" s="25">
        <v>27100</v>
      </c>
      <c r="AK1760" s="25">
        <v>43000</v>
      </c>
      <c r="AL1760" s="26">
        <v>63.1</v>
      </c>
      <c r="AM1760" s="26">
        <v>3.7</v>
      </c>
      <c r="BA1760" s="36" t="s">
        <v>805</v>
      </c>
      <c r="BB1760" s="37" t="s">
        <v>101</v>
      </c>
      <c r="BC1760" s="37" t="s">
        <v>101</v>
      </c>
      <c r="BD1760" s="37" t="s">
        <v>101</v>
      </c>
      <c r="BE1760" s="37" t="s">
        <v>101</v>
      </c>
      <c r="BF1760" s="37" t="s">
        <v>101</v>
      </c>
      <c r="BG1760" s="37" t="s">
        <v>101</v>
      </c>
      <c r="BH1760" s="37" t="s">
        <v>101</v>
      </c>
      <c r="BI1760" s="37" t="s">
        <v>101</v>
      </c>
      <c r="BJ1760" s="37" t="s">
        <v>101</v>
      </c>
      <c r="BK1760" s="37" t="s">
        <v>101</v>
      </c>
      <c r="BL1760" s="37" t="s">
        <v>101</v>
      </c>
      <c r="BM1760" s="37" t="s">
        <v>101</v>
      </c>
    </row>
    <row r="1761" spans="27:65" x14ac:dyDescent="0.3">
      <c r="AA1761" s="24" t="s">
        <v>777</v>
      </c>
      <c r="AB1761" s="25">
        <v>17500</v>
      </c>
      <c r="AC1761" s="25">
        <v>55700</v>
      </c>
      <c r="AD1761" s="26">
        <v>31.5</v>
      </c>
      <c r="AE1761" s="26">
        <v>3</v>
      </c>
      <c r="AF1761" s="25">
        <v>4400</v>
      </c>
      <c r="AG1761" s="25">
        <v>55700</v>
      </c>
      <c r="AH1761" s="26">
        <v>7.9</v>
      </c>
      <c r="AI1761" s="26">
        <v>1.8</v>
      </c>
      <c r="AJ1761" s="25">
        <v>39700</v>
      </c>
      <c r="AK1761" s="25">
        <v>55700</v>
      </c>
      <c r="AL1761" s="26">
        <v>71.3</v>
      </c>
      <c r="AM1761" s="26">
        <v>2.9</v>
      </c>
      <c r="BA1761" s="36" t="s">
        <v>806</v>
      </c>
      <c r="BB1761" s="37" t="s">
        <v>101</v>
      </c>
      <c r="BC1761" s="37" t="s">
        <v>101</v>
      </c>
      <c r="BD1761" s="37" t="s">
        <v>101</v>
      </c>
      <c r="BE1761" s="37" t="s">
        <v>101</v>
      </c>
      <c r="BF1761" s="37" t="s">
        <v>101</v>
      </c>
      <c r="BG1761" s="37" t="s">
        <v>101</v>
      </c>
      <c r="BH1761" s="37" t="s">
        <v>101</v>
      </c>
      <c r="BI1761" s="37" t="s">
        <v>101</v>
      </c>
      <c r="BJ1761" s="37" t="s">
        <v>101</v>
      </c>
      <c r="BK1761" s="37" t="s">
        <v>101</v>
      </c>
      <c r="BL1761" s="37" t="s">
        <v>101</v>
      </c>
      <c r="BM1761" s="37" t="s">
        <v>101</v>
      </c>
    </row>
    <row r="1762" spans="27:65" x14ac:dyDescent="0.3">
      <c r="AA1762" s="24" t="s">
        <v>778</v>
      </c>
      <c r="AB1762" s="25">
        <v>24200</v>
      </c>
      <c r="AC1762" s="25">
        <v>53500</v>
      </c>
      <c r="AD1762" s="26">
        <v>45.3</v>
      </c>
      <c r="AE1762" s="26">
        <v>3.4</v>
      </c>
      <c r="AF1762" s="25">
        <v>3000</v>
      </c>
      <c r="AG1762" s="25">
        <v>53500</v>
      </c>
      <c r="AH1762" s="26">
        <v>5.6</v>
      </c>
      <c r="AI1762" s="26">
        <v>1.6</v>
      </c>
      <c r="AJ1762" s="25">
        <v>42700</v>
      </c>
      <c r="AK1762" s="25">
        <v>53500</v>
      </c>
      <c r="AL1762" s="26">
        <v>79.8</v>
      </c>
      <c r="AM1762" s="26">
        <v>2.8</v>
      </c>
      <c r="BA1762" s="36" t="s">
        <v>807</v>
      </c>
      <c r="BB1762" s="37" t="s">
        <v>101</v>
      </c>
      <c r="BC1762" s="37" t="s">
        <v>101</v>
      </c>
      <c r="BD1762" s="37" t="s">
        <v>101</v>
      </c>
      <c r="BE1762" s="37" t="s">
        <v>101</v>
      </c>
      <c r="BF1762" s="37" t="s">
        <v>101</v>
      </c>
      <c r="BG1762" s="37" t="s">
        <v>101</v>
      </c>
      <c r="BH1762" s="37" t="s">
        <v>101</v>
      </c>
      <c r="BI1762" s="37" t="s">
        <v>101</v>
      </c>
      <c r="BJ1762" s="37" t="s">
        <v>101</v>
      </c>
      <c r="BK1762" s="37" t="s">
        <v>101</v>
      </c>
      <c r="BL1762" s="37" t="s">
        <v>101</v>
      </c>
      <c r="BM1762" s="37" t="s">
        <v>101</v>
      </c>
    </row>
    <row r="1763" spans="27:65" x14ac:dyDescent="0.3">
      <c r="AA1763" s="24" t="s">
        <v>779</v>
      </c>
      <c r="AB1763" s="25">
        <v>33600</v>
      </c>
      <c r="AC1763" s="25">
        <v>91800</v>
      </c>
      <c r="AD1763" s="26">
        <v>36.6</v>
      </c>
      <c r="AE1763" s="26">
        <v>3.3</v>
      </c>
      <c r="AF1763" s="25">
        <v>6800</v>
      </c>
      <c r="AG1763" s="25">
        <v>91800</v>
      </c>
      <c r="AH1763" s="26">
        <v>7.4</v>
      </c>
      <c r="AI1763" s="26">
        <v>1.8</v>
      </c>
      <c r="AJ1763" s="25">
        <v>67800</v>
      </c>
      <c r="AK1763" s="25">
        <v>91800</v>
      </c>
      <c r="AL1763" s="26">
        <v>73.8</v>
      </c>
      <c r="AM1763" s="26">
        <v>3</v>
      </c>
      <c r="BA1763" s="36" t="s">
        <v>808</v>
      </c>
      <c r="BB1763" s="37" t="s">
        <v>101</v>
      </c>
      <c r="BC1763" s="37" t="s">
        <v>101</v>
      </c>
      <c r="BD1763" s="37" t="s">
        <v>101</v>
      </c>
      <c r="BE1763" s="37" t="s">
        <v>101</v>
      </c>
      <c r="BF1763" s="37" t="s">
        <v>101</v>
      </c>
      <c r="BG1763" s="37" t="s">
        <v>101</v>
      </c>
      <c r="BH1763" s="37" t="s">
        <v>101</v>
      </c>
      <c r="BI1763" s="37" t="s">
        <v>101</v>
      </c>
      <c r="BJ1763" s="37" t="s">
        <v>101</v>
      </c>
      <c r="BK1763" s="37" t="s">
        <v>101</v>
      </c>
      <c r="BL1763" s="37" t="s">
        <v>101</v>
      </c>
      <c r="BM1763" s="37" t="s">
        <v>101</v>
      </c>
    </row>
    <row r="1764" spans="27:65" x14ac:dyDescent="0.3">
      <c r="AA1764" s="24" t="s">
        <v>780</v>
      </c>
      <c r="AB1764" s="25">
        <v>82200</v>
      </c>
      <c r="AC1764" s="25">
        <v>158900</v>
      </c>
      <c r="AD1764" s="26">
        <v>51.7</v>
      </c>
      <c r="AE1764" s="26">
        <v>3.8</v>
      </c>
      <c r="AF1764" s="25">
        <v>10000</v>
      </c>
      <c r="AG1764" s="25">
        <v>158900</v>
      </c>
      <c r="AH1764" s="26">
        <v>6.3</v>
      </c>
      <c r="AI1764" s="26">
        <v>1.8</v>
      </c>
      <c r="AJ1764" s="25">
        <v>119500</v>
      </c>
      <c r="AK1764" s="25">
        <v>158900</v>
      </c>
      <c r="AL1764" s="26">
        <v>75.2</v>
      </c>
      <c r="AM1764" s="26">
        <v>3.2</v>
      </c>
      <c r="BA1764" s="36" t="s">
        <v>809</v>
      </c>
      <c r="BB1764" s="37" t="s">
        <v>101</v>
      </c>
      <c r="BC1764" s="37" t="s">
        <v>101</v>
      </c>
      <c r="BD1764" s="37" t="s">
        <v>101</v>
      </c>
      <c r="BE1764" s="37" t="s">
        <v>101</v>
      </c>
      <c r="BF1764" s="37" t="s">
        <v>101</v>
      </c>
      <c r="BG1764" s="37" t="s">
        <v>101</v>
      </c>
      <c r="BH1764" s="37" t="s">
        <v>101</v>
      </c>
      <c r="BI1764" s="37" t="s">
        <v>101</v>
      </c>
      <c r="BJ1764" s="37" t="s">
        <v>101</v>
      </c>
      <c r="BK1764" s="37" t="s">
        <v>101</v>
      </c>
      <c r="BL1764" s="37" t="s">
        <v>101</v>
      </c>
      <c r="BM1764" s="37" t="s">
        <v>101</v>
      </c>
    </row>
    <row r="1765" spans="27:65" x14ac:dyDescent="0.3">
      <c r="AA1765" s="24" t="s">
        <v>781</v>
      </c>
      <c r="AB1765" s="25">
        <v>69200</v>
      </c>
      <c r="AC1765" s="25">
        <v>163600</v>
      </c>
      <c r="AD1765" s="26">
        <v>42.3</v>
      </c>
      <c r="AE1765" s="26">
        <v>3.9</v>
      </c>
      <c r="AF1765" s="25">
        <v>12200</v>
      </c>
      <c r="AG1765" s="25">
        <v>163600</v>
      </c>
      <c r="AH1765" s="26">
        <v>7.4</v>
      </c>
      <c r="AI1765" s="26">
        <v>2.1</v>
      </c>
      <c r="AJ1765" s="25">
        <v>122300</v>
      </c>
      <c r="AK1765" s="25">
        <v>163600</v>
      </c>
      <c r="AL1765" s="26">
        <v>74.7</v>
      </c>
      <c r="AM1765" s="26">
        <v>3.5</v>
      </c>
      <c r="BA1765" s="36" t="s">
        <v>810</v>
      </c>
      <c r="BB1765" s="37" t="s">
        <v>101</v>
      </c>
      <c r="BC1765" s="37" t="s">
        <v>101</v>
      </c>
      <c r="BD1765" s="37" t="s">
        <v>101</v>
      </c>
      <c r="BE1765" s="37" t="s">
        <v>101</v>
      </c>
      <c r="BF1765" s="37" t="s">
        <v>101</v>
      </c>
      <c r="BG1765" s="37" t="s">
        <v>101</v>
      </c>
      <c r="BH1765" s="37" t="s">
        <v>101</v>
      </c>
      <c r="BI1765" s="37" t="s">
        <v>101</v>
      </c>
      <c r="BJ1765" s="37" t="s">
        <v>101</v>
      </c>
      <c r="BK1765" s="37" t="s">
        <v>101</v>
      </c>
      <c r="BL1765" s="37" t="s">
        <v>101</v>
      </c>
      <c r="BM1765" s="37" t="s">
        <v>101</v>
      </c>
    </row>
    <row r="1766" spans="27:65" x14ac:dyDescent="0.3">
      <c r="AA1766" s="24" t="s">
        <v>782</v>
      </c>
      <c r="AB1766" s="25">
        <v>27900</v>
      </c>
      <c r="AC1766" s="25">
        <v>69400</v>
      </c>
      <c r="AD1766" s="26">
        <v>40.200000000000003</v>
      </c>
      <c r="AE1766" s="26">
        <v>3.4</v>
      </c>
      <c r="AF1766" s="25">
        <v>5500</v>
      </c>
      <c r="AG1766" s="25">
        <v>69400</v>
      </c>
      <c r="AH1766" s="26">
        <v>7.9</v>
      </c>
      <c r="AI1766" s="26">
        <v>1.9</v>
      </c>
      <c r="AJ1766" s="25">
        <v>52500</v>
      </c>
      <c r="AK1766" s="25">
        <v>69400</v>
      </c>
      <c r="AL1766" s="26">
        <v>75.599999999999994</v>
      </c>
      <c r="AM1766" s="26">
        <v>3</v>
      </c>
      <c r="BA1766" s="36" t="s">
        <v>811</v>
      </c>
      <c r="BB1766" s="37" t="s">
        <v>101</v>
      </c>
      <c r="BC1766" s="37" t="s">
        <v>101</v>
      </c>
      <c r="BD1766" s="37" t="s">
        <v>101</v>
      </c>
      <c r="BE1766" s="37" t="s">
        <v>101</v>
      </c>
      <c r="BF1766" s="37" t="s">
        <v>101</v>
      </c>
      <c r="BG1766" s="37" t="s">
        <v>101</v>
      </c>
      <c r="BH1766" s="37" t="s">
        <v>101</v>
      </c>
      <c r="BI1766" s="37" t="s">
        <v>101</v>
      </c>
      <c r="BJ1766" s="37" t="s">
        <v>101</v>
      </c>
      <c r="BK1766" s="37" t="s">
        <v>101</v>
      </c>
      <c r="BL1766" s="37" t="s">
        <v>101</v>
      </c>
      <c r="BM1766" s="37" t="s">
        <v>101</v>
      </c>
    </row>
    <row r="1767" spans="27:65" x14ac:dyDescent="0.3">
      <c r="AA1767" s="24" t="s">
        <v>783</v>
      </c>
      <c r="AB1767" s="25">
        <v>20800</v>
      </c>
      <c r="AC1767" s="25">
        <v>49900</v>
      </c>
      <c r="AD1767" s="26">
        <v>41.7</v>
      </c>
      <c r="AE1767" s="26">
        <v>3.3</v>
      </c>
      <c r="AF1767" s="25">
        <v>3700</v>
      </c>
      <c r="AG1767" s="25">
        <v>49900</v>
      </c>
      <c r="AH1767" s="26">
        <v>7.4</v>
      </c>
      <c r="AI1767" s="26">
        <v>1.8</v>
      </c>
      <c r="AJ1767" s="25">
        <v>39100</v>
      </c>
      <c r="AK1767" s="25">
        <v>49900</v>
      </c>
      <c r="AL1767" s="26">
        <v>78.3</v>
      </c>
      <c r="AM1767" s="26">
        <v>2.8</v>
      </c>
    </row>
    <row r="1768" spans="27:65" x14ac:dyDescent="0.3">
      <c r="AA1768" s="24" t="s">
        <v>784</v>
      </c>
      <c r="AB1768" s="25">
        <v>12100</v>
      </c>
      <c r="AC1768" s="25">
        <v>31400</v>
      </c>
      <c r="AD1768" s="26">
        <v>38.6</v>
      </c>
      <c r="AE1768" s="26">
        <v>4.8</v>
      </c>
      <c r="AF1768" s="25">
        <v>2500</v>
      </c>
      <c r="AG1768" s="25">
        <v>31400</v>
      </c>
      <c r="AH1768" s="26">
        <v>8</v>
      </c>
      <c r="AI1768" s="26">
        <v>2.7</v>
      </c>
      <c r="AJ1768" s="25">
        <v>22500</v>
      </c>
      <c r="AK1768" s="25">
        <v>31400</v>
      </c>
      <c r="AL1768" s="26">
        <v>71.7</v>
      </c>
      <c r="AM1768" s="26">
        <v>4.5</v>
      </c>
      <c r="BA1768" s="32" t="s">
        <v>605</v>
      </c>
    </row>
    <row r="1769" spans="27:65" x14ac:dyDescent="0.3">
      <c r="AA1769" s="24" t="s">
        <v>785</v>
      </c>
      <c r="AB1769" s="25">
        <v>29600</v>
      </c>
      <c r="AC1769" s="25">
        <v>87200</v>
      </c>
      <c r="AD1769" s="26">
        <v>33.9</v>
      </c>
      <c r="AE1769" s="26">
        <v>3.3</v>
      </c>
      <c r="AF1769" s="25">
        <v>7500</v>
      </c>
      <c r="AG1769" s="25">
        <v>87200</v>
      </c>
      <c r="AH1769" s="26">
        <v>8.6</v>
      </c>
      <c r="AI1769" s="26">
        <v>1.9</v>
      </c>
      <c r="AJ1769" s="25">
        <v>65300</v>
      </c>
      <c r="AK1769" s="25">
        <v>87200</v>
      </c>
      <c r="AL1769" s="26">
        <v>74.900000000000006</v>
      </c>
      <c r="AM1769" s="26">
        <v>3</v>
      </c>
      <c r="BA1769" s="32" t="s">
        <v>1060</v>
      </c>
    </row>
    <row r="1770" spans="27:65" x14ac:dyDescent="0.3">
      <c r="AA1770" s="24" t="s">
        <v>786</v>
      </c>
      <c r="AB1770" s="25">
        <v>37100</v>
      </c>
      <c r="AC1770" s="25">
        <v>96600</v>
      </c>
      <c r="AD1770" s="26">
        <v>38.4</v>
      </c>
      <c r="AE1770" s="26">
        <v>3.3</v>
      </c>
      <c r="AF1770" s="25">
        <v>12300</v>
      </c>
      <c r="AG1770" s="25">
        <v>96600</v>
      </c>
      <c r="AH1770" s="26">
        <v>12.7</v>
      </c>
      <c r="AI1770" s="26">
        <v>2.2999999999999998</v>
      </c>
      <c r="AJ1770" s="25">
        <v>70400</v>
      </c>
      <c r="AK1770" s="25">
        <v>96600</v>
      </c>
      <c r="AL1770" s="26">
        <v>72.900000000000006</v>
      </c>
      <c r="AM1770" s="26">
        <v>3</v>
      </c>
    </row>
    <row r="1771" spans="27:65" x14ac:dyDescent="0.3">
      <c r="AA1771" s="24" t="s">
        <v>787</v>
      </c>
      <c r="AB1771" s="25">
        <v>27600</v>
      </c>
      <c r="AC1771" s="25">
        <v>75500</v>
      </c>
      <c r="AD1771" s="26">
        <v>36.5</v>
      </c>
      <c r="AE1771" s="26">
        <v>3.4</v>
      </c>
      <c r="AF1771" s="25">
        <v>9500</v>
      </c>
      <c r="AG1771" s="25">
        <v>75500</v>
      </c>
      <c r="AH1771" s="26">
        <v>12.6</v>
      </c>
      <c r="AI1771" s="26">
        <v>2.4</v>
      </c>
      <c r="AJ1771" s="25">
        <v>55800</v>
      </c>
      <c r="AK1771" s="25">
        <v>75500</v>
      </c>
      <c r="AL1771" s="26">
        <v>73.900000000000006</v>
      </c>
      <c r="AM1771" s="26">
        <v>3.1</v>
      </c>
    </row>
    <row r="1772" spans="27:65" x14ac:dyDescent="0.3">
      <c r="AA1772" s="24" t="s">
        <v>788</v>
      </c>
      <c r="AB1772" s="25">
        <v>36100</v>
      </c>
      <c r="AC1772" s="25">
        <v>64800</v>
      </c>
      <c r="AD1772" s="26">
        <v>55.8</v>
      </c>
      <c r="AE1772" s="26">
        <v>3.4</v>
      </c>
      <c r="AF1772" s="25">
        <v>3000</v>
      </c>
      <c r="AG1772" s="25">
        <v>64800</v>
      </c>
      <c r="AH1772" s="26">
        <v>4.7</v>
      </c>
      <c r="AI1772" s="26">
        <v>1.5</v>
      </c>
      <c r="AJ1772" s="25">
        <v>55600</v>
      </c>
      <c r="AK1772" s="25">
        <v>64800</v>
      </c>
      <c r="AL1772" s="26">
        <v>85.9</v>
      </c>
      <c r="AM1772" s="26">
        <v>2.4</v>
      </c>
    </row>
    <row r="1773" spans="27:65" x14ac:dyDescent="0.3">
      <c r="AA1773" s="24" t="s">
        <v>789</v>
      </c>
      <c r="AB1773" s="25">
        <v>29400</v>
      </c>
      <c r="AC1773" s="25">
        <v>63800</v>
      </c>
      <c r="AD1773" s="26">
        <v>46.1</v>
      </c>
      <c r="AE1773" s="26">
        <v>3.8</v>
      </c>
      <c r="AF1773" s="25">
        <v>4000</v>
      </c>
      <c r="AG1773" s="25">
        <v>63800</v>
      </c>
      <c r="AH1773" s="26">
        <v>6.3</v>
      </c>
      <c r="AI1773" s="26">
        <v>1.8</v>
      </c>
      <c r="AJ1773" s="25">
        <v>51500</v>
      </c>
      <c r="AK1773" s="25">
        <v>63800</v>
      </c>
      <c r="AL1773" s="26">
        <v>80.7</v>
      </c>
      <c r="AM1773" s="26">
        <v>3</v>
      </c>
    </row>
    <row r="1774" spans="27:65" x14ac:dyDescent="0.3">
      <c r="AA1774" s="24" t="s">
        <v>790</v>
      </c>
      <c r="AB1774" s="25">
        <v>31500</v>
      </c>
      <c r="AC1774" s="25">
        <v>57100</v>
      </c>
      <c r="AD1774" s="26">
        <v>55.2</v>
      </c>
      <c r="AE1774" s="26">
        <v>4</v>
      </c>
      <c r="AF1774" s="25">
        <v>3100</v>
      </c>
      <c r="AG1774" s="25">
        <v>57100</v>
      </c>
      <c r="AH1774" s="26">
        <v>5.4</v>
      </c>
      <c r="AI1774" s="26">
        <v>1.8</v>
      </c>
      <c r="AJ1774" s="25">
        <v>48300</v>
      </c>
      <c r="AK1774" s="25">
        <v>57100</v>
      </c>
      <c r="AL1774" s="26">
        <v>84.6</v>
      </c>
      <c r="AM1774" s="26">
        <v>2.9</v>
      </c>
    </row>
    <row r="1775" spans="27:65" x14ac:dyDescent="0.3">
      <c r="AA1775" s="24" t="s">
        <v>791</v>
      </c>
      <c r="AB1775" s="25">
        <v>199400</v>
      </c>
      <c r="AC1775" s="25">
        <v>345200</v>
      </c>
      <c r="AD1775" s="26">
        <v>57.8</v>
      </c>
      <c r="AE1775" s="26">
        <v>4</v>
      </c>
      <c r="AF1775" s="25">
        <v>11000</v>
      </c>
      <c r="AG1775" s="25">
        <v>345200</v>
      </c>
      <c r="AH1775" s="26">
        <v>3.2</v>
      </c>
      <c r="AI1775" s="26">
        <v>1.4</v>
      </c>
      <c r="AJ1775" s="25">
        <v>284900</v>
      </c>
      <c r="AK1775" s="25">
        <v>345200</v>
      </c>
      <c r="AL1775" s="26">
        <v>82.5</v>
      </c>
      <c r="AM1775" s="26">
        <v>3</v>
      </c>
    </row>
    <row r="1776" spans="27:65" x14ac:dyDescent="0.3">
      <c r="AA1776" s="24" t="s">
        <v>792</v>
      </c>
      <c r="AB1776" s="25">
        <v>6900</v>
      </c>
      <c r="AC1776" s="25">
        <v>15400</v>
      </c>
      <c r="AD1776" s="26">
        <v>44.6</v>
      </c>
      <c r="AE1776" s="26">
        <v>5.3</v>
      </c>
      <c r="AF1776" s="25">
        <v>1000</v>
      </c>
      <c r="AG1776" s="25">
        <v>15400</v>
      </c>
      <c r="AH1776" s="26">
        <v>6.7</v>
      </c>
      <c r="AI1776" s="26">
        <v>2.7</v>
      </c>
      <c r="AJ1776" s="25">
        <v>12500</v>
      </c>
      <c r="AK1776" s="25">
        <v>15400</v>
      </c>
      <c r="AL1776" s="26">
        <v>81</v>
      </c>
      <c r="AM1776" s="26">
        <v>4.2</v>
      </c>
    </row>
    <row r="1777" spans="27:39" x14ac:dyDescent="0.3">
      <c r="AA1777" s="24" t="s">
        <v>793</v>
      </c>
      <c r="AB1777" s="25">
        <v>36500</v>
      </c>
      <c r="AC1777" s="25">
        <v>100300</v>
      </c>
      <c r="AD1777" s="26">
        <v>36.299999999999997</v>
      </c>
      <c r="AE1777" s="26">
        <v>3.4</v>
      </c>
      <c r="AF1777" s="25">
        <v>9900</v>
      </c>
      <c r="AG1777" s="25">
        <v>100300</v>
      </c>
      <c r="AH1777" s="26">
        <v>9.9</v>
      </c>
      <c r="AI1777" s="26">
        <v>2.1</v>
      </c>
      <c r="AJ1777" s="25">
        <v>71400</v>
      </c>
      <c r="AK1777" s="25">
        <v>100300</v>
      </c>
      <c r="AL1777" s="26">
        <v>71.2</v>
      </c>
      <c r="AM1777" s="26">
        <v>3.2</v>
      </c>
    </row>
    <row r="1778" spans="27:39" x14ac:dyDescent="0.3">
      <c r="AA1778" s="24" t="s">
        <v>794</v>
      </c>
      <c r="AB1778" s="25">
        <v>101400</v>
      </c>
      <c r="AC1778" s="25">
        <v>225500</v>
      </c>
      <c r="AD1778" s="26">
        <v>45</v>
      </c>
      <c r="AE1778" s="26">
        <v>4</v>
      </c>
      <c r="AF1778" s="25">
        <v>16500</v>
      </c>
      <c r="AG1778" s="25">
        <v>225500</v>
      </c>
      <c r="AH1778" s="26">
        <v>7.3</v>
      </c>
      <c r="AI1778" s="26">
        <v>2.1</v>
      </c>
      <c r="AJ1778" s="25">
        <v>175300</v>
      </c>
      <c r="AK1778" s="25">
        <v>225500</v>
      </c>
      <c r="AL1778" s="26">
        <v>77.7</v>
      </c>
      <c r="AM1778" s="26">
        <v>3.3</v>
      </c>
    </row>
    <row r="1779" spans="27:39" x14ac:dyDescent="0.3">
      <c r="AA1779" s="24" t="s">
        <v>795</v>
      </c>
      <c r="AB1779" s="25">
        <v>191900</v>
      </c>
      <c r="AC1779" s="25">
        <v>414500</v>
      </c>
      <c r="AD1779" s="26">
        <v>46.3</v>
      </c>
      <c r="AE1779" s="26">
        <v>3.3</v>
      </c>
      <c r="AF1779" s="25">
        <v>51600</v>
      </c>
      <c r="AG1779" s="25">
        <v>414500</v>
      </c>
      <c r="AH1779" s="26">
        <v>12.4</v>
      </c>
      <c r="AI1779" s="26">
        <v>2.2000000000000002</v>
      </c>
      <c r="AJ1779" s="25">
        <v>302900</v>
      </c>
      <c r="AK1779" s="25">
        <v>414500</v>
      </c>
      <c r="AL1779" s="26">
        <v>73.099999999999994</v>
      </c>
      <c r="AM1779" s="26">
        <v>2.9</v>
      </c>
    </row>
    <row r="1780" spans="27:39" x14ac:dyDescent="0.3">
      <c r="AA1780" s="24" t="s">
        <v>796</v>
      </c>
      <c r="AB1780" s="25">
        <v>62200</v>
      </c>
      <c r="AC1780" s="25">
        <v>140200</v>
      </c>
      <c r="AD1780" s="26">
        <v>44.4</v>
      </c>
      <c r="AE1780" s="26">
        <v>3.9</v>
      </c>
      <c r="AF1780" s="25">
        <v>8800</v>
      </c>
      <c r="AG1780" s="25">
        <v>140200</v>
      </c>
      <c r="AH1780" s="26">
        <v>6.3</v>
      </c>
      <c r="AI1780" s="26">
        <v>1.9</v>
      </c>
      <c r="AJ1780" s="25">
        <v>109200</v>
      </c>
      <c r="AK1780" s="25">
        <v>140200</v>
      </c>
      <c r="AL1780" s="26">
        <v>77.900000000000006</v>
      </c>
      <c r="AM1780" s="26">
        <v>3.3</v>
      </c>
    </row>
    <row r="1781" spans="27:39" x14ac:dyDescent="0.3">
      <c r="AA1781" s="24" t="s">
        <v>797</v>
      </c>
      <c r="AB1781" s="25">
        <v>18500</v>
      </c>
      <c r="AC1781" s="25">
        <v>48500</v>
      </c>
      <c r="AD1781" s="26">
        <v>38.299999999999997</v>
      </c>
      <c r="AE1781" s="26">
        <v>3.7</v>
      </c>
      <c r="AF1781" s="25">
        <v>5900</v>
      </c>
      <c r="AG1781" s="25">
        <v>48500</v>
      </c>
      <c r="AH1781" s="26">
        <v>12.2</v>
      </c>
      <c r="AI1781" s="26">
        <v>2.5</v>
      </c>
      <c r="AJ1781" s="25">
        <v>35700</v>
      </c>
      <c r="AK1781" s="25">
        <v>48500</v>
      </c>
      <c r="AL1781" s="26">
        <v>73.7</v>
      </c>
      <c r="AM1781" s="26">
        <v>3.3</v>
      </c>
    </row>
    <row r="1782" spans="27:39" x14ac:dyDescent="0.3">
      <c r="AA1782" s="24" t="s">
        <v>798</v>
      </c>
      <c r="AB1782" s="25">
        <v>22800</v>
      </c>
      <c r="AC1782" s="25">
        <v>54500</v>
      </c>
      <c r="AD1782" s="26">
        <v>41.8</v>
      </c>
      <c r="AE1782" s="26">
        <v>4.2</v>
      </c>
      <c r="AF1782" s="25">
        <v>4000</v>
      </c>
      <c r="AG1782" s="25">
        <v>54500</v>
      </c>
      <c r="AH1782" s="26">
        <v>7.3</v>
      </c>
      <c r="AI1782" s="26">
        <v>2.2000000000000002</v>
      </c>
      <c r="AJ1782" s="25">
        <v>42400</v>
      </c>
      <c r="AK1782" s="25">
        <v>54500</v>
      </c>
      <c r="AL1782" s="26">
        <v>77.8</v>
      </c>
      <c r="AM1782" s="26">
        <v>3.5</v>
      </c>
    </row>
    <row r="1783" spans="27:39" x14ac:dyDescent="0.3">
      <c r="AA1783" s="24" t="s">
        <v>799</v>
      </c>
      <c r="AB1783" s="25">
        <v>20600</v>
      </c>
      <c r="AC1783" s="25">
        <v>57700</v>
      </c>
      <c r="AD1783" s="26">
        <v>35.700000000000003</v>
      </c>
      <c r="AE1783" s="26">
        <v>3.5</v>
      </c>
      <c r="AF1783" s="25">
        <v>5900</v>
      </c>
      <c r="AG1783" s="25">
        <v>57700</v>
      </c>
      <c r="AH1783" s="26">
        <v>10.199999999999999</v>
      </c>
      <c r="AI1783" s="26">
        <v>2.2000000000000002</v>
      </c>
      <c r="AJ1783" s="25">
        <v>42900</v>
      </c>
      <c r="AK1783" s="25">
        <v>57700</v>
      </c>
      <c r="AL1783" s="26">
        <v>74.400000000000006</v>
      </c>
      <c r="AM1783" s="26">
        <v>3.2</v>
      </c>
    </row>
    <row r="1784" spans="27:39" x14ac:dyDescent="0.3">
      <c r="AA1784" s="24" t="s">
        <v>800</v>
      </c>
      <c r="AB1784" s="25">
        <v>30200</v>
      </c>
      <c r="AC1784" s="25">
        <v>80800</v>
      </c>
      <c r="AD1784" s="26">
        <v>37.4</v>
      </c>
      <c r="AE1784" s="26">
        <v>3.4</v>
      </c>
      <c r="AF1784" s="25">
        <v>9000</v>
      </c>
      <c r="AG1784" s="25">
        <v>80800</v>
      </c>
      <c r="AH1784" s="26">
        <v>11.1</v>
      </c>
      <c r="AI1784" s="26">
        <v>2.2000000000000002</v>
      </c>
      <c r="AJ1784" s="25">
        <v>59400</v>
      </c>
      <c r="AK1784" s="25">
        <v>80800</v>
      </c>
      <c r="AL1784" s="26">
        <v>73.5</v>
      </c>
      <c r="AM1784" s="26">
        <v>3.1</v>
      </c>
    </row>
    <row r="1785" spans="27:39" x14ac:dyDescent="0.3">
      <c r="AA1785" s="24" t="s">
        <v>801</v>
      </c>
      <c r="AB1785" s="25">
        <v>74300</v>
      </c>
      <c r="AC1785" s="25">
        <v>215700</v>
      </c>
      <c r="AD1785" s="26">
        <v>34.4</v>
      </c>
      <c r="AE1785" s="26">
        <v>3.4</v>
      </c>
      <c r="AF1785" s="25">
        <v>29400</v>
      </c>
      <c r="AG1785" s="25">
        <v>215700</v>
      </c>
      <c r="AH1785" s="26">
        <v>13.6</v>
      </c>
      <c r="AI1785" s="26">
        <v>2.5</v>
      </c>
      <c r="AJ1785" s="25">
        <v>148100</v>
      </c>
      <c r="AK1785" s="25">
        <v>215700</v>
      </c>
      <c r="AL1785" s="26">
        <v>68.7</v>
      </c>
      <c r="AM1785" s="26">
        <v>3.4</v>
      </c>
    </row>
    <row r="1786" spans="27:39" x14ac:dyDescent="0.3">
      <c r="AA1786" s="24" t="s">
        <v>802</v>
      </c>
      <c r="AB1786" s="25">
        <v>4400</v>
      </c>
      <c r="AC1786" s="25">
        <v>12900</v>
      </c>
      <c r="AD1786" s="26">
        <v>33.799999999999997</v>
      </c>
      <c r="AE1786" s="26">
        <v>7.7</v>
      </c>
      <c r="AF1786" s="25">
        <v>800</v>
      </c>
      <c r="AG1786" s="25">
        <v>12900</v>
      </c>
      <c r="AH1786" s="26">
        <v>6.5</v>
      </c>
      <c r="AI1786" s="25" t="s">
        <v>100</v>
      </c>
      <c r="AJ1786" s="25">
        <v>9400</v>
      </c>
      <c r="AK1786" s="25">
        <v>12900</v>
      </c>
      <c r="AL1786" s="26">
        <v>72.7</v>
      </c>
      <c r="AM1786" s="26">
        <v>7.3</v>
      </c>
    </row>
    <row r="1787" spans="27:39" x14ac:dyDescent="0.3">
      <c r="AA1787" s="24" t="s">
        <v>803</v>
      </c>
      <c r="AB1787" s="25">
        <v>41900</v>
      </c>
      <c r="AC1787" s="25">
        <v>88300</v>
      </c>
      <c r="AD1787" s="26">
        <v>47.4</v>
      </c>
      <c r="AE1787" s="26">
        <v>3.9</v>
      </c>
      <c r="AF1787" s="25">
        <v>4000</v>
      </c>
      <c r="AG1787" s="25">
        <v>88300</v>
      </c>
      <c r="AH1787" s="26">
        <v>4.5999999999999996</v>
      </c>
      <c r="AI1787" s="26">
        <v>1.6</v>
      </c>
      <c r="AJ1787" s="25">
        <v>71700</v>
      </c>
      <c r="AK1787" s="25">
        <v>88300</v>
      </c>
      <c r="AL1787" s="26">
        <v>81.2</v>
      </c>
      <c r="AM1787" s="26">
        <v>3</v>
      </c>
    </row>
    <row r="1788" spans="27:39" x14ac:dyDescent="0.3">
      <c r="AA1788" s="24" t="s">
        <v>804</v>
      </c>
      <c r="AB1788" s="25">
        <v>46400</v>
      </c>
      <c r="AC1788" s="25">
        <v>109500</v>
      </c>
      <c r="AD1788" s="26">
        <v>42.4</v>
      </c>
      <c r="AE1788" s="26">
        <v>3.5</v>
      </c>
      <c r="AF1788" s="25">
        <v>9600</v>
      </c>
      <c r="AG1788" s="25">
        <v>109500</v>
      </c>
      <c r="AH1788" s="26">
        <v>8.6999999999999993</v>
      </c>
      <c r="AI1788" s="26">
        <v>2</v>
      </c>
      <c r="AJ1788" s="25">
        <v>86300</v>
      </c>
      <c r="AK1788" s="25">
        <v>109500</v>
      </c>
      <c r="AL1788" s="26">
        <v>78.8</v>
      </c>
      <c r="AM1788" s="26">
        <v>2.9</v>
      </c>
    </row>
    <row r="1789" spans="27:39" x14ac:dyDescent="0.3">
      <c r="AA1789" s="24" t="s">
        <v>805</v>
      </c>
      <c r="AB1789" s="25">
        <v>26400</v>
      </c>
      <c r="AC1789" s="25">
        <v>66900</v>
      </c>
      <c r="AD1789" s="26">
        <v>39.4</v>
      </c>
      <c r="AE1789" s="26">
        <v>3.7</v>
      </c>
      <c r="AF1789" s="25">
        <v>5300</v>
      </c>
      <c r="AG1789" s="25">
        <v>66900</v>
      </c>
      <c r="AH1789" s="26">
        <v>7.9</v>
      </c>
      <c r="AI1789" s="26">
        <v>2.1</v>
      </c>
      <c r="AJ1789" s="25">
        <v>51800</v>
      </c>
      <c r="AK1789" s="25">
        <v>66900</v>
      </c>
      <c r="AL1789" s="26">
        <v>77.400000000000006</v>
      </c>
      <c r="AM1789" s="26">
        <v>3.2</v>
      </c>
    </row>
    <row r="1790" spans="27:39" x14ac:dyDescent="0.3">
      <c r="AA1790" s="24" t="s">
        <v>806</v>
      </c>
      <c r="AB1790" s="25">
        <v>5800</v>
      </c>
      <c r="AC1790" s="25">
        <v>14200</v>
      </c>
      <c r="AD1790" s="26">
        <v>40.6</v>
      </c>
      <c r="AE1790" s="26">
        <v>8.9</v>
      </c>
      <c r="AF1790" s="25" t="s">
        <v>608</v>
      </c>
      <c r="AG1790" s="25">
        <v>14200</v>
      </c>
      <c r="AH1790" s="26">
        <v>2</v>
      </c>
      <c r="AI1790" s="25" t="s">
        <v>100</v>
      </c>
      <c r="AJ1790" s="25">
        <v>11500</v>
      </c>
      <c r="AK1790" s="25">
        <v>14200</v>
      </c>
      <c r="AL1790" s="26">
        <v>81.2</v>
      </c>
      <c r="AM1790" s="26">
        <v>7.1</v>
      </c>
    </row>
    <row r="1791" spans="27:39" x14ac:dyDescent="0.3">
      <c r="AA1791" s="24" t="s">
        <v>807</v>
      </c>
      <c r="AB1791" s="25">
        <v>27800</v>
      </c>
      <c r="AC1791" s="25">
        <v>66700</v>
      </c>
      <c r="AD1791" s="26">
        <v>41.7</v>
      </c>
      <c r="AE1791" s="26">
        <v>3.6</v>
      </c>
      <c r="AF1791" s="25">
        <v>7400</v>
      </c>
      <c r="AG1791" s="25">
        <v>66700</v>
      </c>
      <c r="AH1791" s="26">
        <v>11.1</v>
      </c>
      <c r="AI1791" s="26">
        <v>2.2999999999999998</v>
      </c>
      <c r="AJ1791" s="25">
        <v>49800</v>
      </c>
      <c r="AK1791" s="25">
        <v>66700</v>
      </c>
      <c r="AL1791" s="26">
        <v>74.7</v>
      </c>
      <c r="AM1791" s="26">
        <v>3.2</v>
      </c>
    </row>
    <row r="1792" spans="27:39" x14ac:dyDescent="0.3">
      <c r="AA1792" s="24" t="s">
        <v>808</v>
      </c>
      <c r="AB1792" s="25">
        <v>81600</v>
      </c>
      <c r="AC1792" s="25">
        <v>198300</v>
      </c>
      <c r="AD1792" s="26">
        <v>41.2</v>
      </c>
      <c r="AE1792" s="26">
        <v>3.4</v>
      </c>
      <c r="AF1792" s="25">
        <v>21600</v>
      </c>
      <c r="AG1792" s="25">
        <v>198300</v>
      </c>
      <c r="AH1792" s="26">
        <v>10.9</v>
      </c>
      <c r="AI1792" s="26">
        <v>2.1</v>
      </c>
      <c r="AJ1792" s="25">
        <v>142200</v>
      </c>
      <c r="AK1792" s="25">
        <v>198300</v>
      </c>
      <c r="AL1792" s="26">
        <v>71.7</v>
      </c>
      <c r="AM1792" s="26">
        <v>3.1</v>
      </c>
    </row>
    <row r="1793" spans="27:39" x14ac:dyDescent="0.3">
      <c r="AA1793" s="24" t="s">
        <v>809</v>
      </c>
      <c r="AB1793" s="25">
        <v>28800</v>
      </c>
      <c r="AC1793" s="25">
        <v>57200</v>
      </c>
      <c r="AD1793" s="26">
        <v>50.4</v>
      </c>
      <c r="AE1793" s="26">
        <v>3.8</v>
      </c>
      <c r="AF1793" s="25">
        <v>3500</v>
      </c>
      <c r="AG1793" s="25">
        <v>57200</v>
      </c>
      <c r="AH1793" s="26">
        <v>6.2</v>
      </c>
      <c r="AI1793" s="26">
        <v>1.8</v>
      </c>
      <c r="AJ1793" s="25">
        <v>47300</v>
      </c>
      <c r="AK1793" s="25">
        <v>57200</v>
      </c>
      <c r="AL1793" s="26">
        <v>82.7</v>
      </c>
      <c r="AM1793" s="26">
        <v>2.9</v>
      </c>
    </row>
    <row r="1794" spans="27:39" x14ac:dyDescent="0.3">
      <c r="AA1794" s="24" t="s">
        <v>810</v>
      </c>
      <c r="AB1794" s="25">
        <v>18600</v>
      </c>
      <c r="AC1794" s="25">
        <v>56400</v>
      </c>
      <c r="AD1794" s="26">
        <v>32.9</v>
      </c>
      <c r="AE1794" s="26">
        <v>3.4</v>
      </c>
      <c r="AF1794" s="25">
        <v>6500</v>
      </c>
      <c r="AG1794" s="25">
        <v>56400</v>
      </c>
      <c r="AH1794" s="26">
        <v>11.6</v>
      </c>
      <c r="AI1794" s="26">
        <v>2.2999999999999998</v>
      </c>
      <c r="AJ1794" s="25">
        <v>40000</v>
      </c>
      <c r="AK1794" s="25">
        <v>56400</v>
      </c>
      <c r="AL1794" s="26">
        <v>70.900000000000006</v>
      </c>
      <c r="AM1794" s="26">
        <v>3.3</v>
      </c>
    </row>
    <row r="1795" spans="27:39" x14ac:dyDescent="0.3">
      <c r="AA1795" s="24" t="s">
        <v>811</v>
      </c>
      <c r="AB1795" s="25">
        <v>40900</v>
      </c>
      <c r="AC1795" s="25">
        <v>112700</v>
      </c>
      <c r="AD1795" s="26">
        <v>36.299999999999997</v>
      </c>
      <c r="AE1795" s="26">
        <v>3.6</v>
      </c>
      <c r="AF1795" s="25">
        <v>10000</v>
      </c>
      <c r="AG1795" s="25">
        <v>112700</v>
      </c>
      <c r="AH1795" s="26">
        <v>8.8000000000000007</v>
      </c>
      <c r="AI1795" s="26">
        <v>2.1</v>
      </c>
      <c r="AJ1795" s="25">
        <v>80900</v>
      </c>
      <c r="AK1795" s="25">
        <v>112700</v>
      </c>
      <c r="AL1795" s="26">
        <v>71.8</v>
      </c>
      <c r="AM1795" s="26">
        <v>3.3</v>
      </c>
    </row>
    <row r="1797" spans="27:39" x14ac:dyDescent="0.3">
      <c r="AA1797" s="20" t="s">
        <v>1047</v>
      </c>
    </row>
    <row r="1798" spans="27:39" x14ac:dyDescent="0.3">
      <c r="AA1798" s="20" t="s">
        <v>603</v>
      </c>
    </row>
    <row r="1799" spans="27:39" x14ac:dyDescent="0.3">
      <c r="AA1799" s="20" t="s">
        <v>604</v>
      </c>
    </row>
    <row r="1800" spans="27:39" x14ac:dyDescent="0.3">
      <c r="AA1800" s="20" t="s">
        <v>609</v>
      </c>
    </row>
    <row r="1801" spans="27:39" x14ac:dyDescent="0.3">
      <c r="AA1801" s="20" t="s">
        <v>605</v>
      </c>
    </row>
  </sheetData>
  <mergeCells count="30">
    <mergeCell ref="CB7:CE7"/>
    <mergeCell ref="CF7:CI7"/>
    <mergeCell ref="CJ7:CM7"/>
    <mergeCell ref="CB594:CE594"/>
    <mergeCell ref="CF594:CI594"/>
    <mergeCell ref="CJ594:CM594"/>
    <mergeCell ref="BB1189:BE1189"/>
    <mergeCell ref="BF1189:BI1189"/>
    <mergeCell ref="BJ1189:BM1189"/>
    <mergeCell ref="BB7:BE7"/>
    <mergeCell ref="BF7:BI7"/>
    <mergeCell ref="BJ7:BM7"/>
    <mergeCell ref="BB597:BE597"/>
    <mergeCell ref="BF597:BI597"/>
    <mergeCell ref="BJ597:BM597"/>
    <mergeCell ref="AB1208:AE1208"/>
    <mergeCell ref="AF1208:AI1208"/>
    <mergeCell ref="AJ1208:AM1208"/>
    <mergeCell ref="AB7:AE7"/>
    <mergeCell ref="AF7:AI7"/>
    <mergeCell ref="AJ7:AM7"/>
    <mergeCell ref="AB607:AE607"/>
    <mergeCell ref="AF607:AI607"/>
    <mergeCell ref="AJ607:AM607"/>
    <mergeCell ref="B7:E7"/>
    <mergeCell ref="F7:I7"/>
    <mergeCell ref="J7:M7"/>
    <mergeCell ref="B608:E608"/>
    <mergeCell ref="F608:I608"/>
    <mergeCell ref="J608:M60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34"/>
  <sheetViews>
    <sheetView topLeftCell="A276" workbookViewId="0">
      <selection activeCell="I2" sqref="I2:K2"/>
    </sheetView>
  </sheetViews>
  <sheetFormatPr defaultColWidth="24.5546875" defaultRowHeight="14.4" x14ac:dyDescent="0.3"/>
  <cols>
    <col min="1" max="16384" width="24.5546875" style="10"/>
  </cols>
  <sheetData>
    <row r="1" spans="1:11" x14ac:dyDescent="0.3">
      <c r="A1" s="10" t="s">
        <v>1012</v>
      </c>
      <c r="B1" s="10" t="s">
        <v>1013</v>
      </c>
      <c r="I1" s="10" t="s">
        <v>1014</v>
      </c>
      <c r="J1" s="10" t="s">
        <v>1013</v>
      </c>
      <c r="K1" s="10" t="s">
        <v>1015</v>
      </c>
    </row>
    <row r="3" spans="1:11" x14ac:dyDescent="0.3">
      <c r="A3" s="10" t="s">
        <v>612</v>
      </c>
      <c r="B3" s="10" t="s">
        <v>1018</v>
      </c>
      <c r="C3" s="10" t="s">
        <v>1019</v>
      </c>
      <c r="D3" s="10" t="s">
        <v>1032</v>
      </c>
      <c r="I3" s="10" t="s">
        <v>686</v>
      </c>
      <c r="J3" s="10" t="s">
        <v>1020</v>
      </c>
      <c r="K3" s="10" t="s">
        <v>1021</v>
      </c>
    </row>
    <row r="4" spans="1:11" x14ac:dyDescent="0.3">
      <c r="A4" s="10" t="s">
        <v>613</v>
      </c>
      <c r="B4" s="10" t="s">
        <v>1018</v>
      </c>
      <c r="C4" s="10" t="s">
        <v>1019</v>
      </c>
      <c r="D4" s="10" t="s">
        <v>1032</v>
      </c>
      <c r="I4" s="10" t="s">
        <v>628</v>
      </c>
      <c r="J4" s="10" t="s">
        <v>1020</v>
      </c>
      <c r="K4" s="10" t="s">
        <v>1021</v>
      </c>
    </row>
    <row r="5" spans="1:11" x14ac:dyDescent="0.3">
      <c r="A5" s="10" t="s">
        <v>615</v>
      </c>
      <c r="B5" s="10" t="s">
        <v>1016</v>
      </c>
      <c r="C5" s="10" t="s">
        <v>1017</v>
      </c>
      <c r="D5" s="10" t="s">
        <v>1032</v>
      </c>
      <c r="I5" s="10" t="s">
        <v>662</v>
      </c>
      <c r="J5" s="10" t="s">
        <v>1016</v>
      </c>
      <c r="K5" s="10" t="s">
        <v>1017</v>
      </c>
    </row>
    <row r="6" spans="1:11" x14ac:dyDescent="0.3">
      <c r="A6" s="10" t="s">
        <v>616</v>
      </c>
      <c r="B6" s="10" t="s">
        <v>1018</v>
      </c>
      <c r="C6" s="10" t="s">
        <v>1019</v>
      </c>
      <c r="D6" s="10" t="s">
        <v>1032</v>
      </c>
      <c r="I6" s="10" t="s">
        <v>754</v>
      </c>
      <c r="J6" s="10" t="s">
        <v>1020</v>
      </c>
      <c r="K6" s="10" t="s">
        <v>1021</v>
      </c>
    </row>
    <row r="7" spans="1:11" x14ac:dyDescent="0.3">
      <c r="A7" s="10" t="s">
        <v>610</v>
      </c>
      <c r="B7" s="10" t="s">
        <v>1018</v>
      </c>
      <c r="C7" s="10" t="s">
        <v>1019</v>
      </c>
      <c r="D7" s="10" t="s">
        <v>1032</v>
      </c>
      <c r="I7" s="10" t="s">
        <v>737</v>
      </c>
      <c r="J7" s="10" t="s">
        <v>1016</v>
      </c>
      <c r="K7" s="10" t="s">
        <v>1017</v>
      </c>
    </row>
    <row r="8" spans="1:11" x14ac:dyDescent="0.3">
      <c r="A8" s="10" t="s">
        <v>626</v>
      </c>
      <c r="B8" s="10" t="s">
        <v>1018</v>
      </c>
      <c r="C8" s="10" t="s">
        <v>1019</v>
      </c>
      <c r="D8" s="10" t="s">
        <v>1032</v>
      </c>
      <c r="I8" s="10" t="s">
        <v>687</v>
      </c>
      <c r="J8" s="10" t="s">
        <v>1016</v>
      </c>
      <c r="K8" s="10" t="s">
        <v>1017</v>
      </c>
    </row>
    <row r="9" spans="1:11" x14ac:dyDescent="0.3">
      <c r="A9" s="10" t="s">
        <v>627</v>
      </c>
      <c r="B9" s="10" t="s">
        <v>1018</v>
      </c>
      <c r="C9" s="10" t="s">
        <v>1019</v>
      </c>
      <c r="D9" s="10" t="s">
        <v>1032</v>
      </c>
      <c r="I9" s="10" t="s">
        <v>756</v>
      </c>
      <c r="J9" s="10" t="s">
        <v>1016</v>
      </c>
      <c r="K9" s="10" t="s">
        <v>1017</v>
      </c>
    </row>
    <row r="10" spans="1:11" x14ac:dyDescent="0.3">
      <c r="A10" s="10" t="s">
        <v>622</v>
      </c>
      <c r="B10" s="10" t="s">
        <v>1018</v>
      </c>
      <c r="C10" s="10" t="s">
        <v>1019</v>
      </c>
      <c r="D10" s="10" t="s">
        <v>1032</v>
      </c>
      <c r="I10" s="10" t="s">
        <v>738</v>
      </c>
      <c r="J10" s="10" t="s">
        <v>1016</v>
      </c>
      <c r="K10" s="10" t="s">
        <v>1017</v>
      </c>
    </row>
    <row r="11" spans="1:11" x14ac:dyDescent="0.3">
      <c r="A11" s="10" t="s">
        <v>623</v>
      </c>
      <c r="B11" s="10" t="s">
        <v>1018</v>
      </c>
      <c r="C11" s="10" t="s">
        <v>1019</v>
      </c>
      <c r="D11" s="10" t="s">
        <v>1032</v>
      </c>
      <c r="I11" s="10" t="s">
        <v>688</v>
      </c>
      <c r="J11" s="10" t="s">
        <v>1018</v>
      </c>
      <c r="K11" s="10" t="s">
        <v>1019</v>
      </c>
    </row>
    <row r="12" spans="1:11" x14ac:dyDescent="0.3">
      <c r="A12" s="10" t="s">
        <v>1022</v>
      </c>
      <c r="B12" s="10" t="s">
        <v>1018</v>
      </c>
      <c r="C12" s="10" t="s">
        <v>1019</v>
      </c>
      <c r="D12" s="10" t="s">
        <v>1032</v>
      </c>
      <c r="I12" s="10" t="s">
        <v>739</v>
      </c>
      <c r="J12" s="10" t="s">
        <v>1016</v>
      </c>
      <c r="K12" s="10" t="s">
        <v>1017</v>
      </c>
    </row>
    <row r="13" spans="1:11" x14ac:dyDescent="0.3">
      <c r="A13" s="10" t="s">
        <v>644</v>
      </c>
      <c r="B13" s="10" t="s">
        <v>1020</v>
      </c>
      <c r="C13" s="10" t="s">
        <v>1021</v>
      </c>
      <c r="D13" s="10" t="s">
        <v>1032</v>
      </c>
      <c r="I13" s="10" t="s">
        <v>639</v>
      </c>
      <c r="J13" s="10" t="s">
        <v>1018</v>
      </c>
      <c r="K13" s="10" t="s">
        <v>1019</v>
      </c>
    </row>
    <row r="14" spans="1:11" x14ac:dyDescent="0.3">
      <c r="A14" s="10" t="s">
        <v>645</v>
      </c>
      <c r="B14" s="10" t="s">
        <v>1018</v>
      </c>
      <c r="C14" s="10" t="s">
        <v>1019</v>
      </c>
      <c r="D14" s="10" t="s">
        <v>1032</v>
      </c>
      <c r="I14" s="10" t="s">
        <v>663</v>
      </c>
      <c r="J14" s="10" t="s">
        <v>1016</v>
      </c>
      <c r="K14" s="10" t="s">
        <v>1017</v>
      </c>
    </row>
    <row r="15" spans="1:11" x14ac:dyDescent="0.3">
      <c r="A15" s="10" t="s">
        <v>646</v>
      </c>
      <c r="B15" s="10" t="s">
        <v>1016</v>
      </c>
      <c r="C15" s="10" t="s">
        <v>1017</v>
      </c>
      <c r="D15" s="10" t="s">
        <v>1032</v>
      </c>
      <c r="I15" s="10" t="s">
        <v>664</v>
      </c>
      <c r="J15" s="10" t="s">
        <v>1020</v>
      </c>
      <c r="K15" s="10" t="s">
        <v>1021</v>
      </c>
    </row>
    <row r="16" spans="1:11" x14ac:dyDescent="0.3">
      <c r="A16" s="10" t="s">
        <v>647</v>
      </c>
      <c r="B16" s="10" t="s">
        <v>1018</v>
      </c>
      <c r="C16" s="10" t="s">
        <v>1019</v>
      </c>
      <c r="D16" s="10" t="s">
        <v>1032</v>
      </c>
      <c r="I16" s="10" t="s">
        <v>689</v>
      </c>
      <c r="J16" s="10" t="s">
        <v>1020</v>
      </c>
      <c r="K16" s="10" t="s">
        <v>1021</v>
      </c>
    </row>
    <row r="17" spans="1:11" x14ac:dyDescent="0.3">
      <c r="A17" s="10" t="s">
        <v>658</v>
      </c>
      <c r="B17" s="10" t="s">
        <v>1018</v>
      </c>
      <c r="C17" s="10" t="s">
        <v>1019</v>
      </c>
      <c r="D17" s="10" t="s">
        <v>1032</v>
      </c>
      <c r="I17" s="10" t="s">
        <v>665</v>
      </c>
      <c r="J17" s="10" t="s">
        <v>1016</v>
      </c>
      <c r="K17" s="10" t="s">
        <v>1017</v>
      </c>
    </row>
    <row r="18" spans="1:11" x14ac:dyDescent="0.3">
      <c r="A18" s="10" t="s">
        <v>659</v>
      </c>
      <c r="B18" s="10" t="s">
        <v>1018</v>
      </c>
      <c r="C18" s="10" t="s">
        <v>1019</v>
      </c>
      <c r="D18" s="10" t="s">
        <v>1032</v>
      </c>
      <c r="I18" s="10" t="s">
        <v>648</v>
      </c>
      <c r="J18" s="10" t="s">
        <v>1020</v>
      </c>
      <c r="K18" s="10" t="s">
        <v>1021</v>
      </c>
    </row>
    <row r="19" spans="1:11" x14ac:dyDescent="0.3">
      <c r="A19" s="10" t="s">
        <v>661</v>
      </c>
      <c r="B19" s="10" t="s">
        <v>1023</v>
      </c>
      <c r="C19" s="10" t="s">
        <v>1021</v>
      </c>
      <c r="D19" s="10" t="s">
        <v>1032</v>
      </c>
      <c r="I19" s="10" t="s">
        <v>666</v>
      </c>
      <c r="J19" s="10" t="s">
        <v>1016</v>
      </c>
      <c r="K19" s="10" t="s">
        <v>1017</v>
      </c>
    </row>
    <row r="20" spans="1:11" x14ac:dyDescent="0.3">
      <c r="A20" s="10" t="s">
        <v>660</v>
      </c>
      <c r="B20" s="10" t="s">
        <v>1024</v>
      </c>
      <c r="C20" s="10" t="s">
        <v>1019</v>
      </c>
      <c r="D20" s="10" t="s">
        <v>1032</v>
      </c>
      <c r="I20" s="10" t="s">
        <v>740</v>
      </c>
      <c r="J20" s="10" t="s">
        <v>1020</v>
      </c>
      <c r="K20" s="10" t="s">
        <v>1021</v>
      </c>
    </row>
    <row r="21" spans="1:11" x14ac:dyDescent="0.3">
      <c r="A21" s="10" t="s">
        <v>1025</v>
      </c>
      <c r="B21" s="10" t="s">
        <v>1020</v>
      </c>
      <c r="C21" s="10" t="s">
        <v>1021</v>
      </c>
      <c r="D21" s="10" t="s">
        <v>1032</v>
      </c>
      <c r="I21" s="10" t="s">
        <v>757</v>
      </c>
      <c r="J21" s="10" t="s">
        <v>1020</v>
      </c>
      <c r="K21" s="10" t="s">
        <v>1021</v>
      </c>
    </row>
    <row r="22" spans="1:11" x14ac:dyDescent="0.3">
      <c r="A22" s="10" t="s">
        <v>670</v>
      </c>
      <c r="B22" s="10" t="s">
        <v>1018</v>
      </c>
      <c r="C22" s="10" t="s">
        <v>1019</v>
      </c>
      <c r="D22" s="10" t="s">
        <v>1032</v>
      </c>
      <c r="I22" s="10" t="s">
        <v>671</v>
      </c>
      <c r="J22" s="10" t="s">
        <v>1016</v>
      </c>
      <c r="K22" s="10" t="s">
        <v>1017</v>
      </c>
    </row>
    <row r="23" spans="1:11" x14ac:dyDescent="0.3">
      <c r="A23" s="10" t="s">
        <v>669</v>
      </c>
      <c r="B23" s="10" t="s">
        <v>1018</v>
      </c>
      <c r="C23" s="10" t="s">
        <v>1019</v>
      </c>
      <c r="D23" s="10" t="s">
        <v>1032</v>
      </c>
      <c r="I23" s="10" t="s">
        <v>690</v>
      </c>
      <c r="J23" s="10" t="s">
        <v>1020</v>
      </c>
      <c r="K23" s="10" t="s">
        <v>1021</v>
      </c>
    </row>
    <row r="24" spans="1:11" x14ac:dyDescent="0.3">
      <c r="A24" s="10" t="s">
        <v>743</v>
      </c>
      <c r="B24" s="10" t="s">
        <v>1016</v>
      </c>
      <c r="C24" s="10" t="s">
        <v>1017</v>
      </c>
      <c r="D24" s="10" t="s">
        <v>1032</v>
      </c>
      <c r="I24" s="10" t="s">
        <v>741</v>
      </c>
      <c r="J24" s="10" t="s">
        <v>1027</v>
      </c>
      <c r="K24" s="10" t="s">
        <v>1019</v>
      </c>
    </row>
    <row r="25" spans="1:11" x14ac:dyDescent="0.3">
      <c r="A25" s="10" t="s">
        <v>1026</v>
      </c>
      <c r="B25" s="10" t="s">
        <v>1018</v>
      </c>
      <c r="C25" s="10" t="s">
        <v>1019</v>
      </c>
      <c r="D25" s="10" t="s">
        <v>1032</v>
      </c>
      <c r="I25" s="10" t="s">
        <v>672</v>
      </c>
      <c r="J25" s="10" t="s">
        <v>1016</v>
      </c>
      <c r="K25" s="10" t="s">
        <v>1017</v>
      </c>
    </row>
    <row r="26" spans="1:11" x14ac:dyDescent="0.3">
      <c r="A26" s="10" t="s">
        <v>747</v>
      </c>
      <c r="B26" s="10" t="s">
        <v>1016</v>
      </c>
      <c r="C26" s="10" t="s">
        <v>1017</v>
      </c>
      <c r="D26" s="10" t="s">
        <v>1032</v>
      </c>
      <c r="I26" s="10" t="s">
        <v>742</v>
      </c>
      <c r="J26" s="10" t="s">
        <v>1018</v>
      </c>
      <c r="K26" s="10" t="s">
        <v>1019</v>
      </c>
    </row>
    <row r="27" spans="1:11" x14ac:dyDescent="0.3">
      <c r="A27" s="10" t="s">
        <v>750</v>
      </c>
      <c r="B27" s="10" t="s">
        <v>1018</v>
      </c>
      <c r="C27" s="10" t="s">
        <v>1019</v>
      </c>
      <c r="D27" s="10" t="s">
        <v>1032</v>
      </c>
      <c r="I27" s="10" t="s">
        <v>680</v>
      </c>
      <c r="J27" s="10" t="s">
        <v>1016</v>
      </c>
      <c r="K27" s="10" t="s">
        <v>1017</v>
      </c>
    </row>
    <row r="28" spans="1:11" x14ac:dyDescent="0.3">
      <c r="A28" s="10" t="s">
        <v>748</v>
      </c>
      <c r="B28" s="10" t="s">
        <v>1018</v>
      </c>
      <c r="C28" s="10" t="s">
        <v>1019</v>
      </c>
      <c r="D28" s="10" t="s">
        <v>1032</v>
      </c>
      <c r="J28" s="10" t="s">
        <v>1020</v>
      </c>
      <c r="K28" s="10" t="s">
        <v>1021</v>
      </c>
    </row>
    <row r="29" spans="1:11" x14ac:dyDescent="0.3">
      <c r="A29" s="10" t="s">
        <v>752</v>
      </c>
      <c r="B29" s="10" t="s">
        <v>1018</v>
      </c>
      <c r="C29" s="10" t="s">
        <v>1019</v>
      </c>
      <c r="D29" s="10" t="s">
        <v>1032</v>
      </c>
      <c r="J29" s="10" t="s">
        <v>1023</v>
      </c>
      <c r="K29" s="10" t="s">
        <v>1021</v>
      </c>
    </row>
    <row r="30" spans="1:11" x14ac:dyDescent="0.3">
      <c r="A30" s="10" t="s">
        <v>744</v>
      </c>
      <c r="B30" s="10" t="s">
        <v>1018</v>
      </c>
      <c r="C30" s="10" t="s">
        <v>1019</v>
      </c>
      <c r="D30" s="10" t="s">
        <v>1032</v>
      </c>
      <c r="J30" s="10" t="s">
        <v>1018</v>
      </c>
      <c r="K30" s="10" t="s">
        <v>1019</v>
      </c>
    </row>
    <row r="31" spans="1:11" x14ac:dyDescent="0.3">
      <c r="A31" s="10" t="s">
        <v>749</v>
      </c>
      <c r="B31" s="10" t="s">
        <v>1018</v>
      </c>
      <c r="C31" s="10" t="s">
        <v>1019</v>
      </c>
      <c r="D31" s="10" t="s">
        <v>1032</v>
      </c>
      <c r="J31" s="10" t="s">
        <v>1027</v>
      </c>
      <c r="K31" s="10" t="s">
        <v>1019</v>
      </c>
    </row>
    <row r="32" spans="1:11" x14ac:dyDescent="0.3">
      <c r="A32" s="10" t="s">
        <v>751</v>
      </c>
      <c r="B32" s="10" t="s">
        <v>1018</v>
      </c>
      <c r="C32" s="10" t="s">
        <v>1019</v>
      </c>
      <c r="D32" s="10" t="s">
        <v>1032</v>
      </c>
      <c r="J32" s="10" t="s">
        <v>1024</v>
      </c>
      <c r="K32" s="10" t="s">
        <v>1019</v>
      </c>
    </row>
    <row r="33" spans="1:11" x14ac:dyDescent="0.3">
      <c r="A33" s="10" t="s">
        <v>684</v>
      </c>
      <c r="B33" s="10" t="s">
        <v>1018</v>
      </c>
      <c r="C33" s="10" t="s">
        <v>1019</v>
      </c>
      <c r="D33" s="10" t="s">
        <v>1032</v>
      </c>
      <c r="J33" s="10" t="s">
        <v>1016</v>
      </c>
      <c r="K33" s="10" t="s">
        <v>1017</v>
      </c>
    </row>
    <row r="34" spans="1:11" x14ac:dyDescent="0.3">
      <c r="A34" s="10" t="s">
        <v>683</v>
      </c>
      <c r="B34" s="10" t="s">
        <v>1018</v>
      </c>
      <c r="C34" s="10" t="s">
        <v>1019</v>
      </c>
      <c r="D34" s="10" t="s">
        <v>1032</v>
      </c>
    </row>
    <row r="35" spans="1:11" x14ac:dyDescent="0.3">
      <c r="A35" s="10" t="s">
        <v>1028</v>
      </c>
      <c r="B35" s="10" t="s">
        <v>1018</v>
      </c>
      <c r="C35" s="10" t="s">
        <v>1019</v>
      </c>
      <c r="D35" s="10" t="s">
        <v>1032</v>
      </c>
    </row>
    <row r="36" spans="1:11" x14ac:dyDescent="0.3">
      <c r="A36" s="10" t="s">
        <v>685</v>
      </c>
      <c r="B36" s="10" t="s">
        <v>1027</v>
      </c>
      <c r="C36" s="10" t="s">
        <v>1019</v>
      </c>
      <c r="D36" s="10" t="s">
        <v>1032</v>
      </c>
    </row>
    <row r="37" spans="1:11" x14ac:dyDescent="0.3">
      <c r="A37" s="10" t="s">
        <v>727</v>
      </c>
      <c r="B37" s="10" t="s">
        <v>1018</v>
      </c>
      <c r="C37" s="10" t="s">
        <v>1019</v>
      </c>
      <c r="D37" s="10" t="s">
        <v>1032</v>
      </c>
    </row>
    <row r="38" spans="1:11" x14ac:dyDescent="0.3">
      <c r="A38" s="10" t="s">
        <v>724</v>
      </c>
      <c r="B38" s="10" t="s">
        <v>1018</v>
      </c>
      <c r="C38" s="10" t="s">
        <v>1019</v>
      </c>
      <c r="D38" s="10" t="s">
        <v>1032</v>
      </c>
    </row>
    <row r="39" spans="1:11" x14ac:dyDescent="0.3">
      <c r="A39" s="10" t="s">
        <v>733</v>
      </c>
      <c r="B39" s="10" t="s">
        <v>1016</v>
      </c>
      <c r="C39" s="10" t="s">
        <v>1017</v>
      </c>
      <c r="D39" s="10" t="s">
        <v>1032</v>
      </c>
    </row>
    <row r="40" spans="1:11" x14ac:dyDescent="0.3">
      <c r="A40" s="10" t="s">
        <v>730</v>
      </c>
      <c r="B40" s="10" t="s">
        <v>1018</v>
      </c>
      <c r="C40" s="10" t="s">
        <v>1019</v>
      </c>
      <c r="D40" s="10" t="s">
        <v>1032</v>
      </c>
    </row>
    <row r="41" spans="1:11" x14ac:dyDescent="0.3">
      <c r="A41" s="10" t="s">
        <v>731</v>
      </c>
      <c r="B41" s="10" t="s">
        <v>1018</v>
      </c>
      <c r="C41" s="10" t="s">
        <v>1019</v>
      </c>
      <c r="D41" s="10" t="s">
        <v>1032</v>
      </c>
    </row>
    <row r="42" spans="1:11" x14ac:dyDescent="0.3">
      <c r="A42" s="10" t="s">
        <v>734</v>
      </c>
      <c r="B42" s="10" t="s">
        <v>1018</v>
      </c>
      <c r="C42" s="10" t="s">
        <v>1019</v>
      </c>
      <c r="D42" s="10" t="s">
        <v>1032</v>
      </c>
    </row>
    <row r="43" spans="1:11" x14ac:dyDescent="0.3">
      <c r="A43" s="10" t="s">
        <v>735</v>
      </c>
      <c r="B43" s="10" t="s">
        <v>1018</v>
      </c>
      <c r="C43" s="10" t="s">
        <v>1019</v>
      </c>
      <c r="D43" s="10" t="s">
        <v>1032</v>
      </c>
    </row>
    <row r="44" spans="1:11" x14ac:dyDescent="0.3">
      <c r="A44" s="10" t="s">
        <v>728</v>
      </c>
      <c r="B44" s="10" t="s">
        <v>1018</v>
      </c>
      <c r="C44" s="10" t="s">
        <v>1019</v>
      </c>
      <c r="D44" s="10" t="s">
        <v>1032</v>
      </c>
    </row>
    <row r="45" spans="1:11" x14ac:dyDescent="0.3">
      <c r="A45" s="10" t="s">
        <v>725</v>
      </c>
      <c r="B45" s="10" t="s">
        <v>1018</v>
      </c>
      <c r="C45" s="10" t="s">
        <v>1019</v>
      </c>
      <c r="D45" s="10" t="s">
        <v>1032</v>
      </c>
    </row>
    <row r="46" spans="1:11" x14ac:dyDescent="0.3">
      <c r="A46" s="10" t="s">
        <v>729</v>
      </c>
      <c r="B46" s="10" t="s">
        <v>1018</v>
      </c>
      <c r="C46" s="10" t="s">
        <v>1019</v>
      </c>
      <c r="D46" s="10" t="s">
        <v>1032</v>
      </c>
    </row>
    <row r="47" spans="1:11" x14ac:dyDescent="0.3">
      <c r="A47" s="10" t="s">
        <v>732</v>
      </c>
      <c r="B47" s="10" t="s">
        <v>1018</v>
      </c>
      <c r="C47" s="10" t="s">
        <v>1019</v>
      </c>
      <c r="D47" s="10" t="s">
        <v>1032</v>
      </c>
    </row>
    <row r="48" spans="1:11" x14ac:dyDescent="0.3">
      <c r="A48" s="10" t="s">
        <v>726</v>
      </c>
      <c r="B48" s="10" t="s">
        <v>1023</v>
      </c>
      <c r="C48" s="10" t="s">
        <v>1021</v>
      </c>
      <c r="D48" s="10" t="s">
        <v>1032</v>
      </c>
    </row>
    <row r="49" spans="1:4" x14ac:dyDescent="0.3">
      <c r="A49" s="10" t="s">
        <v>1029</v>
      </c>
      <c r="B49" s="10" t="s">
        <v>1020</v>
      </c>
      <c r="C49" s="10" t="s">
        <v>1021</v>
      </c>
      <c r="D49" s="10" t="s">
        <v>1032</v>
      </c>
    </row>
    <row r="50" spans="1:4" x14ac:dyDescent="0.3">
      <c r="A50" s="10" t="s">
        <v>614</v>
      </c>
      <c r="B50" s="10" t="s">
        <v>1020</v>
      </c>
      <c r="C50" s="10" t="s">
        <v>1021</v>
      </c>
      <c r="D50" s="10" t="s">
        <v>1032</v>
      </c>
    </row>
    <row r="51" spans="1:4" x14ac:dyDescent="0.3">
      <c r="A51" s="10" t="s">
        <v>624</v>
      </c>
      <c r="B51" s="10" t="s">
        <v>1016</v>
      </c>
      <c r="C51" s="10" t="s">
        <v>1017</v>
      </c>
      <c r="D51" s="10" t="s">
        <v>1032</v>
      </c>
    </row>
    <row r="52" spans="1:4" x14ac:dyDescent="0.3">
      <c r="A52" s="10" t="s">
        <v>625</v>
      </c>
      <c r="B52" s="10" t="s">
        <v>1016</v>
      </c>
      <c r="C52" s="10" t="s">
        <v>1017</v>
      </c>
      <c r="D52" s="10" t="s">
        <v>1032</v>
      </c>
    </row>
    <row r="53" spans="1:4" x14ac:dyDescent="0.3">
      <c r="A53" s="10" t="s">
        <v>668</v>
      </c>
      <c r="B53" s="10" t="s">
        <v>1020</v>
      </c>
      <c r="C53" s="10" t="s">
        <v>1021</v>
      </c>
      <c r="D53" s="10" t="s">
        <v>1032</v>
      </c>
    </row>
    <row r="54" spans="1:4" x14ac:dyDescent="0.3">
      <c r="A54" s="10" t="s">
        <v>745</v>
      </c>
      <c r="B54" s="10" t="s">
        <v>1023</v>
      </c>
      <c r="C54" s="10" t="s">
        <v>1021</v>
      </c>
      <c r="D54" s="10" t="s">
        <v>1032</v>
      </c>
    </row>
    <row r="55" spans="1:4" x14ac:dyDescent="0.3">
      <c r="A55" s="10" t="s">
        <v>746</v>
      </c>
      <c r="B55" s="10" t="s">
        <v>1023</v>
      </c>
      <c r="C55" s="10" t="s">
        <v>1021</v>
      </c>
      <c r="D55" s="10" t="s">
        <v>1032</v>
      </c>
    </row>
    <row r="56" spans="1:4" x14ac:dyDescent="0.3">
      <c r="A56" s="10" t="s">
        <v>753</v>
      </c>
      <c r="B56" s="10" t="s">
        <v>1020</v>
      </c>
      <c r="C56" s="10" t="s">
        <v>1021</v>
      </c>
      <c r="D56" s="10" t="s">
        <v>1032</v>
      </c>
    </row>
    <row r="57" spans="1:4" x14ac:dyDescent="0.3">
      <c r="A57" s="10" t="s">
        <v>681</v>
      </c>
      <c r="B57" s="10" t="s">
        <v>1016</v>
      </c>
      <c r="C57" s="10" t="s">
        <v>1017</v>
      </c>
      <c r="D57" s="10" t="s">
        <v>1032</v>
      </c>
    </row>
    <row r="58" spans="1:4" x14ac:dyDescent="0.3">
      <c r="A58" s="10" t="s">
        <v>682</v>
      </c>
      <c r="B58" s="10" t="s">
        <v>1020</v>
      </c>
      <c r="C58" s="10" t="s">
        <v>1021</v>
      </c>
      <c r="D58" s="10" t="s">
        <v>1032</v>
      </c>
    </row>
    <row r="59" spans="1:4" x14ac:dyDescent="0.3">
      <c r="A59" s="10" t="s">
        <v>932</v>
      </c>
      <c r="B59" s="10" t="s">
        <v>1020</v>
      </c>
      <c r="C59" s="10" t="s">
        <v>1021</v>
      </c>
      <c r="D59" s="10" t="s">
        <v>1032</v>
      </c>
    </row>
    <row r="60" spans="1:4" x14ac:dyDescent="0.3">
      <c r="A60" s="10" t="s">
        <v>933</v>
      </c>
      <c r="B60" s="10" t="s">
        <v>1016</v>
      </c>
      <c r="C60" s="10" t="s">
        <v>1017</v>
      </c>
      <c r="D60" s="10" t="s">
        <v>1032</v>
      </c>
    </row>
    <row r="61" spans="1:4" x14ac:dyDescent="0.3">
      <c r="A61" s="10" t="s">
        <v>934</v>
      </c>
      <c r="B61" s="10" t="s">
        <v>1016</v>
      </c>
      <c r="C61" s="10" t="s">
        <v>1017</v>
      </c>
      <c r="D61" s="10" t="s">
        <v>1032</v>
      </c>
    </row>
    <row r="62" spans="1:4" x14ac:dyDescent="0.3">
      <c r="A62" s="10" t="s">
        <v>935</v>
      </c>
      <c r="B62" s="10" t="s">
        <v>1016</v>
      </c>
      <c r="C62" s="10" t="s">
        <v>1017</v>
      </c>
      <c r="D62" s="10" t="s">
        <v>1032</v>
      </c>
    </row>
    <row r="63" spans="1:4" x14ac:dyDescent="0.3">
      <c r="A63" s="10" t="s">
        <v>892</v>
      </c>
      <c r="B63" s="10" t="s">
        <v>1018</v>
      </c>
      <c r="C63" s="10" t="s">
        <v>1019</v>
      </c>
      <c r="D63" s="10" t="s">
        <v>1032</v>
      </c>
    </row>
    <row r="64" spans="1:4" x14ac:dyDescent="0.3">
      <c r="A64" s="10" t="s">
        <v>893</v>
      </c>
      <c r="B64" s="10" t="s">
        <v>1023</v>
      </c>
      <c r="C64" s="10" t="s">
        <v>1021</v>
      </c>
      <c r="D64" s="10" t="s">
        <v>1032</v>
      </c>
    </row>
    <row r="65" spans="1:4" x14ac:dyDescent="0.3">
      <c r="A65" s="10" t="s">
        <v>894</v>
      </c>
      <c r="B65" s="10" t="s">
        <v>1020</v>
      </c>
      <c r="C65" s="10" t="s">
        <v>1021</v>
      </c>
      <c r="D65" s="10" t="s">
        <v>1032</v>
      </c>
    </row>
    <row r="66" spans="1:4" x14ac:dyDescent="0.3">
      <c r="A66" s="10" t="s">
        <v>895</v>
      </c>
      <c r="B66" s="10" t="s">
        <v>1023</v>
      </c>
      <c r="C66" s="10" t="s">
        <v>1021</v>
      </c>
      <c r="D66" s="10" t="s">
        <v>1032</v>
      </c>
    </row>
    <row r="67" spans="1:4" x14ac:dyDescent="0.3">
      <c r="A67" s="10" t="s">
        <v>896</v>
      </c>
      <c r="B67" s="10" t="s">
        <v>1020</v>
      </c>
      <c r="C67" s="10" t="s">
        <v>1021</v>
      </c>
      <c r="D67" s="10" t="s">
        <v>1032</v>
      </c>
    </row>
    <row r="68" spans="1:4" x14ac:dyDescent="0.3">
      <c r="A68" s="10" t="s">
        <v>812</v>
      </c>
      <c r="B68" s="10" t="s">
        <v>1023</v>
      </c>
      <c r="C68" s="10" t="s">
        <v>1021</v>
      </c>
      <c r="D68" s="10" t="s">
        <v>1032</v>
      </c>
    </row>
    <row r="69" spans="1:4" x14ac:dyDescent="0.3">
      <c r="A69" s="10" t="s">
        <v>813</v>
      </c>
      <c r="B69" s="10" t="s">
        <v>1016</v>
      </c>
      <c r="C69" s="10" t="s">
        <v>1017</v>
      </c>
      <c r="D69" s="10" t="s">
        <v>1032</v>
      </c>
    </row>
    <row r="70" spans="1:4" x14ac:dyDescent="0.3">
      <c r="A70" s="10" t="s">
        <v>814</v>
      </c>
      <c r="B70" s="10" t="s">
        <v>1016</v>
      </c>
      <c r="C70" s="10" t="s">
        <v>1017</v>
      </c>
      <c r="D70" s="10" t="s">
        <v>1032</v>
      </c>
    </row>
    <row r="71" spans="1:4" x14ac:dyDescent="0.3">
      <c r="A71" s="10" t="s">
        <v>815</v>
      </c>
      <c r="B71" s="10" t="s">
        <v>1023</v>
      </c>
      <c r="C71" s="10" t="s">
        <v>1021</v>
      </c>
      <c r="D71" s="10" t="s">
        <v>1032</v>
      </c>
    </row>
    <row r="72" spans="1:4" x14ac:dyDescent="0.3">
      <c r="A72" s="10" t="s">
        <v>816</v>
      </c>
      <c r="B72" s="10" t="s">
        <v>1023</v>
      </c>
      <c r="C72" s="10" t="s">
        <v>1021</v>
      </c>
      <c r="D72" s="10" t="s">
        <v>1032</v>
      </c>
    </row>
    <row r="73" spans="1:4" x14ac:dyDescent="0.3">
      <c r="A73" s="10" t="s">
        <v>817</v>
      </c>
      <c r="B73" s="10" t="s">
        <v>1023</v>
      </c>
      <c r="C73" s="10" t="s">
        <v>1021</v>
      </c>
      <c r="D73" s="10" t="s">
        <v>1032</v>
      </c>
    </row>
    <row r="74" spans="1:4" x14ac:dyDescent="0.3">
      <c r="A74" s="10" t="s">
        <v>837</v>
      </c>
      <c r="B74" s="10" t="s">
        <v>1024</v>
      </c>
      <c r="C74" s="10" t="s">
        <v>1019</v>
      </c>
      <c r="D74" s="10" t="s">
        <v>1032</v>
      </c>
    </row>
    <row r="75" spans="1:4" x14ac:dyDescent="0.3">
      <c r="A75" s="10" t="s">
        <v>838</v>
      </c>
      <c r="B75" s="10" t="s">
        <v>1016</v>
      </c>
      <c r="C75" s="10" t="s">
        <v>1017</v>
      </c>
      <c r="D75" s="10" t="s">
        <v>1032</v>
      </c>
    </row>
    <row r="76" spans="1:4" x14ac:dyDescent="0.3">
      <c r="A76" s="10" t="s">
        <v>839</v>
      </c>
      <c r="B76" s="10" t="s">
        <v>1018</v>
      </c>
      <c r="C76" s="10" t="s">
        <v>1019</v>
      </c>
      <c r="D76" s="10" t="s">
        <v>1032</v>
      </c>
    </row>
    <row r="77" spans="1:4" x14ac:dyDescent="0.3">
      <c r="A77" s="10" t="s">
        <v>840</v>
      </c>
      <c r="B77" s="10" t="s">
        <v>1023</v>
      </c>
      <c r="C77" s="10" t="s">
        <v>1021</v>
      </c>
      <c r="D77" s="10" t="s">
        <v>1032</v>
      </c>
    </row>
    <row r="78" spans="1:4" x14ac:dyDescent="0.3">
      <c r="A78" s="10" t="s">
        <v>841</v>
      </c>
      <c r="B78" s="10" t="s">
        <v>1024</v>
      </c>
      <c r="C78" s="10" t="s">
        <v>1019</v>
      </c>
      <c r="D78" s="10" t="s">
        <v>1032</v>
      </c>
    </row>
    <row r="79" spans="1:4" x14ac:dyDescent="0.3">
      <c r="A79" s="10" t="s">
        <v>842</v>
      </c>
      <c r="B79" s="10" t="s">
        <v>1020</v>
      </c>
      <c r="C79" s="10" t="s">
        <v>1021</v>
      </c>
      <c r="D79" s="10" t="s">
        <v>1032</v>
      </c>
    </row>
    <row r="80" spans="1:4" x14ac:dyDescent="0.3">
      <c r="A80" s="10" t="s">
        <v>843</v>
      </c>
      <c r="B80" s="10" t="s">
        <v>1018</v>
      </c>
      <c r="C80" s="10" t="s">
        <v>1019</v>
      </c>
      <c r="D80" s="10" t="s">
        <v>1032</v>
      </c>
    </row>
    <row r="81" spans="1:4" x14ac:dyDescent="0.3">
      <c r="A81" s="10" t="s">
        <v>844</v>
      </c>
      <c r="B81" s="10" t="s">
        <v>1016</v>
      </c>
      <c r="C81" s="10" t="s">
        <v>1017</v>
      </c>
      <c r="D81" s="10" t="s">
        <v>1032</v>
      </c>
    </row>
    <row r="82" spans="1:4" x14ac:dyDescent="0.3">
      <c r="A82" s="10" t="s">
        <v>987</v>
      </c>
      <c r="B82" s="10" t="s">
        <v>1020</v>
      </c>
      <c r="C82" s="10" t="s">
        <v>1021</v>
      </c>
      <c r="D82" s="10" t="s">
        <v>1032</v>
      </c>
    </row>
    <row r="83" spans="1:4" x14ac:dyDescent="0.3">
      <c r="A83" s="10" t="s">
        <v>988</v>
      </c>
      <c r="B83" s="10" t="s">
        <v>1018</v>
      </c>
      <c r="C83" s="10" t="s">
        <v>1019</v>
      </c>
      <c r="D83" s="10" t="s">
        <v>1032</v>
      </c>
    </row>
    <row r="84" spans="1:4" x14ac:dyDescent="0.3">
      <c r="A84" s="10" t="s">
        <v>989</v>
      </c>
      <c r="B84" s="10" t="s">
        <v>1023</v>
      </c>
      <c r="C84" s="10" t="s">
        <v>1021</v>
      </c>
      <c r="D84" s="10" t="s">
        <v>1032</v>
      </c>
    </row>
    <row r="85" spans="1:4" x14ac:dyDescent="0.3">
      <c r="A85" s="10" t="s">
        <v>990</v>
      </c>
      <c r="B85" s="10" t="s">
        <v>1020</v>
      </c>
      <c r="C85" s="10" t="s">
        <v>1021</v>
      </c>
      <c r="D85" s="10" t="s">
        <v>1032</v>
      </c>
    </row>
    <row r="86" spans="1:4" x14ac:dyDescent="0.3">
      <c r="A86" s="10" t="s">
        <v>991</v>
      </c>
      <c r="B86" s="10" t="s">
        <v>1023</v>
      </c>
      <c r="C86" s="10" t="s">
        <v>1021</v>
      </c>
      <c r="D86" s="10" t="s">
        <v>1032</v>
      </c>
    </row>
    <row r="87" spans="1:4" x14ac:dyDescent="0.3">
      <c r="A87" s="10" t="s">
        <v>992</v>
      </c>
      <c r="B87" s="10" t="s">
        <v>1020</v>
      </c>
      <c r="C87" s="10" t="s">
        <v>1021</v>
      </c>
      <c r="D87" s="10" t="s">
        <v>1032</v>
      </c>
    </row>
    <row r="88" spans="1:4" x14ac:dyDescent="0.3">
      <c r="A88" s="10" t="s">
        <v>993</v>
      </c>
      <c r="B88" s="10" t="s">
        <v>1023</v>
      </c>
      <c r="C88" s="10" t="s">
        <v>1021</v>
      </c>
      <c r="D88" s="10" t="s">
        <v>1032</v>
      </c>
    </row>
    <row r="89" spans="1:4" x14ac:dyDescent="0.3">
      <c r="A89" s="10" t="s">
        <v>994</v>
      </c>
      <c r="B89" s="10" t="s">
        <v>1023</v>
      </c>
      <c r="C89" s="10" t="s">
        <v>1021</v>
      </c>
      <c r="D89" s="10" t="s">
        <v>1032</v>
      </c>
    </row>
    <row r="90" spans="1:4" x14ac:dyDescent="0.3">
      <c r="A90" s="10" t="s">
        <v>995</v>
      </c>
      <c r="B90" s="10" t="s">
        <v>1018</v>
      </c>
      <c r="C90" s="10" t="s">
        <v>1019</v>
      </c>
      <c r="D90" s="10" t="s">
        <v>1032</v>
      </c>
    </row>
    <row r="91" spans="1:4" x14ac:dyDescent="0.3">
      <c r="A91" s="10" t="s">
        <v>996</v>
      </c>
      <c r="B91" s="10" t="s">
        <v>1016</v>
      </c>
      <c r="C91" s="10" t="s">
        <v>1017</v>
      </c>
      <c r="D91" s="10" t="s">
        <v>1032</v>
      </c>
    </row>
    <row r="92" spans="1:4" x14ac:dyDescent="0.3">
      <c r="A92" s="10" t="s">
        <v>997</v>
      </c>
      <c r="B92" s="10" t="s">
        <v>1023</v>
      </c>
      <c r="C92" s="10" t="s">
        <v>1021</v>
      </c>
      <c r="D92" s="10" t="s">
        <v>1032</v>
      </c>
    </row>
    <row r="93" spans="1:4" x14ac:dyDescent="0.3">
      <c r="A93" s="10" t="s">
        <v>998</v>
      </c>
      <c r="B93" s="10" t="s">
        <v>1023</v>
      </c>
      <c r="C93" s="10" t="s">
        <v>1021</v>
      </c>
      <c r="D93" s="10" t="s">
        <v>1032</v>
      </c>
    </row>
    <row r="94" spans="1:4" x14ac:dyDescent="0.3">
      <c r="A94" s="10" t="s">
        <v>999</v>
      </c>
      <c r="B94" s="10" t="s">
        <v>1023</v>
      </c>
      <c r="C94" s="10" t="s">
        <v>1021</v>
      </c>
      <c r="D94" s="10" t="s">
        <v>1032</v>
      </c>
    </row>
    <row r="95" spans="1:4" x14ac:dyDescent="0.3">
      <c r="A95" s="10" t="s">
        <v>1000</v>
      </c>
      <c r="B95" s="10" t="s">
        <v>1018</v>
      </c>
      <c r="C95" s="10" t="s">
        <v>1019</v>
      </c>
      <c r="D95" s="10" t="s">
        <v>1032</v>
      </c>
    </row>
    <row r="96" spans="1:4" x14ac:dyDescent="0.3">
      <c r="A96" s="10" t="s">
        <v>936</v>
      </c>
      <c r="B96" s="10" t="s">
        <v>1018</v>
      </c>
      <c r="C96" s="10" t="s">
        <v>1019</v>
      </c>
      <c r="D96" s="10" t="s">
        <v>1032</v>
      </c>
    </row>
    <row r="97" spans="1:4" x14ac:dyDescent="0.3">
      <c r="A97" s="10" t="s">
        <v>937</v>
      </c>
      <c r="B97" s="10" t="s">
        <v>1018</v>
      </c>
      <c r="C97" s="10" t="s">
        <v>1019</v>
      </c>
      <c r="D97" s="10" t="s">
        <v>1032</v>
      </c>
    </row>
    <row r="98" spans="1:4" x14ac:dyDescent="0.3">
      <c r="A98" s="10" t="s">
        <v>938</v>
      </c>
      <c r="B98" s="10" t="s">
        <v>1016</v>
      </c>
      <c r="C98" s="10" t="s">
        <v>1017</v>
      </c>
      <c r="D98" s="10" t="s">
        <v>1032</v>
      </c>
    </row>
    <row r="99" spans="1:4" x14ac:dyDescent="0.3">
      <c r="A99" s="10" t="s">
        <v>939</v>
      </c>
      <c r="B99" s="10" t="s">
        <v>1020</v>
      </c>
      <c r="C99" s="10" t="s">
        <v>1021</v>
      </c>
      <c r="D99" s="10" t="s">
        <v>1032</v>
      </c>
    </row>
    <row r="100" spans="1:4" x14ac:dyDescent="0.3">
      <c r="A100" s="10" t="s">
        <v>940</v>
      </c>
      <c r="B100" s="10" t="s">
        <v>1023</v>
      </c>
      <c r="C100" s="10" t="s">
        <v>1021</v>
      </c>
      <c r="D100" s="10" t="s">
        <v>1032</v>
      </c>
    </row>
    <row r="101" spans="1:4" x14ac:dyDescent="0.3">
      <c r="A101" s="10" t="s">
        <v>897</v>
      </c>
      <c r="B101" s="10" t="s">
        <v>1018</v>
      </c>
      <c r="C101" s="10" t="s">
        <v>1019</v>
      </c>
      <c r="D101" s="10" t="s">
        <v>1032</v>
      </c>
    </row>
    <row r="102" spans="1:4" x14ac:dyDescent="0.3">
      <c r="A102" s="10" t="s">
        <v>898</v>
      </c>
      <c r="B102" s="10" t="s">
        <v>1020</v>
      </c>
      <c r="C102" s="10" t="s">
        <v>1021</v>
      </c>
      <c r="D102" s="10" t="s">
        <v>1032</v>
      </c>
    </row>
    <row r="103" spans="1:4" x14ac:dyDescent="0.3">
      <c r="A103" s="10" t="s">
        <v>899</v>
      </c>
      <c r="B103" s="10" t="s">
        <v>1016</v>
      </c>
      <c r="C103" s="10" t="s">
        <v>1017</v>
      </c>
      <c r="D103" s="10" t="s">
        <v>1032</v>
      </c>
    </row>
    <row r="104" spans="1:4" x14ac:dyDescent="0.3">
      <c r="A104" s="10" t="s">
        <v>900</v>
      </c>
      <c r="B104" s="10" t="s">
        <v>1018</v>
      </c>
      <c r="C104" s="10" t="s">
        <v>1019</v>
      </c>
      <c r="D104" s="10" t="s">
        <v>1032</v>
      </c>
    </row>
    <row r="105" spans="1:4" x14ac:dyDescent="0.3">
      <c r="A105" s="10" t="s">
        <v>901</v>
      </c>
      <c r="B105" s="10" t="s">
        <v>1018</v>
      </c>
      <c r="C105" s="10" t="s">
        <v>1019</v>
      </c>
      <c r="D105" s="10" t="s">
        <v>1032</v>
      </c>
    </row>
    <row r="106" spans="1:4" x14ac:dyDescent="0.3">
      <c r="A106" s="10" t="s">
        <v>902</v>
      </c>
      <c r="B106" s="10" t="s">
        <v>1016</v>
      </c>
      <c r="C106" s="10" t="s">
        <v>1017</v>
      </c>
      <c r="D106" s="10" t="s">
        <v>1032</v>
      </c>
    </row>
    <row r="107" spans="1:4" x14ac:dyDescent="0.3">
      <c r="A107" s="10" t="s">
        <v>903</v>
      </c>
      <c r="B107" s="10" t="s">
        <v>1016</v>
      </c>
      <c r="C107" s="10" t="s">
        <v>1017</v>
      </c>
      <c r="D107" s="10" t="s">
        <v>1032</v>
      </c>
    </row>
    <row r="108" spans="1:4" x14ac:dyDescent="0.3">
      <c r="A108" s="10" t="s">
        <v>904</v>
      </c>
      <c r="B108" s="10" t="s">
        <v>1018</v>
      </c>
      <c r="C108" s="10" t="s">
        <v>1019</v>
      </c>
      <c r="D108" s="10" t="s">
        <v>1032</v>
      </c>
    </row>
    <row r="109" spans="1:4" x14ac:dyDescent="0.3">
      <c r="A109" s="10" t="s">
        <v>905</v>
      </c>
      <c r="B109" s="10" t="s">
        <v>1023</v>
      </c>
      <c r="C109" s="10" t="s">
        <v>1021</v>
      </c>
      <c r="D109" s="10" t="s">
        <v>1032</v>
      </c>
    </row>
    <row r="110" spans="1:4" x14ac:dyDescent="0.3">
      <c r="A110" s="10" t="s">
        <v>906</v>
      </c>
      <c r="B110" s="10" t="s">
        <v>1018</v>
      </c>
      <c r="C110" s="10" t="s">
        <v>1019</v>
      </c>
      <c r="D110" s="10" t="s">
        <v>1032</v>
      </c>
    </row>
    <row r="111" spans="1:4" x14ac:dyDescent="0.3">
      <c r="A111" s="10" t="s">
        <v>907</v>
      </c>
      <c r="B111" s="10" t="s">
        <v>1020</v>
      </c>
      <c r="C111" s="10" t="s">
        <v>1021</v>
      </c>
      <c r="D111" s="10" t="s">
        <v>1032</v>
      </c>
    </row>
    <row r="112" spans="1:4" x14ac:dyDescent="0.3">
      <c r="A112" s="10" t="s">
        <v>908</v>
      </c>
      <c r="B112" s="10" t="s">
        <v>1023</v>
      </c>
      <c r="C112" s="10" t="s">
        <v>1021</v>
      </c>
      <c r="D112" s="10" t="s">
        <v>1032</v>
      </c>
    </row>
    <row r="113" spans="1:4" x14ac:dyDescent="0.3">
      <c r="A113" s="10" t="s">
        <v>1001</v>
      </c>
      <c r="B113" s="10" t="s">
        <v>1018</v>
      </c>
      <c r="C113" s="10" t="s">
        <v>1019</v>
      </c>
      <c r="D113" s="10" t="s">
        <v>1032</v>
      </c>
    </row>
    <row r="114" spans="1:4" x14ac:dyDescent="0.3">
      <c r="A114" s="10" t="s">
        <v>1002</v>
      </c>
      <c r="B114" s="10" t="s">
        <v>1023</v>
      </c>
      <c r="C114" s="10" t="s">
        <v>1021</v>
      </c>
      <c r="D114" s="10" t="s">
        <v>1032</v>
      </c>
    </row>
    <row r="115" spans="1:4" x14ac:dyDescent="0.3">
      <c r="A115" s="10" t="s">
        <v>1003</v>
      </c>
      <c r="B115" s="10" t="s">
        <v>1023</v>
      </c>
      <c r="C115" s="10" t="s">
        <v>1021</v>
      </c>
      <c r="D115" s="10" t="s">
        <v>1032</v>
      </c>
    </row>
    <row r="116" spans="1:4" x14ac:dyDescent="0.3">
      <c r="A116" s="10" t="s">
        <v>1004</v>
      </c>
      <c r="B116" s="10" t="s">
        <v>1018</v>
      </c>
      <c r="C116" s="10" t="s">
        <v>1019</v>
      </c>
      <c r="D116" s="10" t="s">
        <v>1032</v>
      </c>
    </row>
    <row r="117" spans="1:4" x14ac:dyDescent="0.3">
      <c r="A117" s="10" t="s">
        <v>1005</v>
      </c>
      <c r="B117" s="10" t="s">
        <v>1016</v>
      </c>
      <c r="C117" s="10" t="s">
        <v>1017</v>
      </c>
      <c r="D117" s="10" t="s">
        <v>1032</v>
      </c>
    </row>
    <row r="118" spans="1:4" x14ac:dyDescent="0.3">
      <c r="A118" s="10" t="s">
        <v>1006</v>
      </c>
      <c r="B118" s="10" t="s">
        <v>1020</v>
      </c>
      <c r="C118" s="10" t="s">
        <v>1021</v>
      </c>
      <c r="D118" s="10" t="s">
        <v>1032</v>
      </c>
    </row>
    <row r="119" spans="1:4" x14ac:dyDescent="0.3">
      <c r="A119" s="10" t="s">
        <v>941</v>
      </c>
      <c r="B119" s="10" t="s">
        <v>1016</v>
      </c>
      <c r="C119" s="10" t="s">
        <v>1017</v>
      </c>
      <c r="D119" s="10" t="s">
        <v>1032</v>
      </c>
    </row>
    <row r="120" spans="1:4" x14ac:dyDescent="0.3">
      <c r="A120" s="10" t="s">
        <v>942</v>
      </c>
      <c r="B120" s="10" t="s">
        <v>1023</v>
      </c>
      <c r="C120" s="10" t="s">
        <v>1021</v>
      </c>
      <c r="D120" s="10" t="s">
        <v>1032</v>
      </c>
    </row>
    <row r="121" spans="1:4" x14ac:dyDescent="0.3">
      <c r="A121" s="10" t="s">
        <v>943</v>
      </c>
      <c r="B121" s="10" t="s">
        <v>1018</v>
      </c>
      <c r="C121" s="10" t="s">
        <v>1019</v>
      </c>
      <c r="D121" s="10" t="s">
        <v>1032</v>
      </c>
    </row>
    <row r="122" spans="1:4" x14ac:dyDescent="0.3">
      <c r="A122" s="10" t="s">
        <v>944</v>
      </c>
      <c r="B122" s="10" t="s">
        <v>1018</v>
      </c>
      <c r="C122" s="10" t="s">
        <v>1019</v>
      </c>
      <c r="D122" s="10" t="s">
        <v>1032</v>
      </c>
    </row>
    <row r="123" spans="1:4" x14ac:dyDescent="0.3">
      <c r="A123" s="10" t="s">
        <v>945</v>
      </c>
      <c r="B123" s="10" t="s">
        <v>1018</v>
      </c>
      <c r="C123" s="10" t="s">
        <v>1019</v>
      </c>
      <c r="D123" s="10" t="s">
        <v>1032</v>
      </c>
    </row>
    <row r="124" spans="1:4" x14ac:dyDescent="0.3">
      <c r="A124" s="10" t="s">
        <v>946</v>
      </c>
      <c r="B124" s="10" t="s">
        <v>1016</v>
      </c>
      <c r="C124" s="10" t="s">
        <v>1017</v>
      </c>
      <c r="D124" s="10" t="s">
        <v>1032</v>
      </c>
    </row>
    <row r="125" spans="1:4" x14ac:dyDescent="0.3">
      <c r="A125" s="10" t="s">
        <v>947</v>
      </c>
      <c r="B125" s="10" t="s">
        <v>1018</v>
      </c>
      <c r="C125" s="10" t="s">
        <v>1019</v>
      </c>
      <c r="D125" s="10" t="s">
        <v>1032</v>
      </c>
    </row>
    <row r="126" spans="1:4" x14ac:dyDescent="0.3">
      <c r="A126" s="10" t="s">
        <v>948</v>
      </c>
      <c r="B126" s="10" t="s">
        <v>1016</v>
      </c>
      <c r="C126" s="10" t="s">
        <v>1017</v>
      </c>
      <c r="D126" s="10" t="s">
        <v>1032</v>
      </c>
    </row>
    <row r="127" spans="1:4" x14ac:dyDescent="0.3">
      <c r="A127" s="10" t="s">
        <v>949</v>
      </c>
      <c r="B127" s="10" t="s">
        <v>1018</v>
      </c>
      <c r="C127" s="10" t="s">
        <v>1019</v>
      </c>
      <c r="D127" s="10" t="s">
        <v>1032</v>
      </c>
    </row>
    <row r="128" spans="1:4" x14ac:dyDescent="0.3">
      <c r="A128" s="10" t="s">
        <v>950</v>
      </c>
      <c r="B128" s="10" t="s">
        <v>1016</v>
      </c>
      <c r="C128" s="10" t="s">
        <v>1017</v>
      </c>
      <c r="D128" s="10" t="s">
        <v>1032</v>
      </c>
    </row>
    <row r="129" spans="1:4" x14ac:dyDescent="0.3">
      <c r="A129" s="10" t="s">
        <v>951</v>
      </c>
      <c r="B129" s="10" t="s">
        <v>1020</v>
      </c>
      <c r="C129" s="10" t="s">
        <v>1021</v>
      </c>
      <c r="D129" s="10" t="s">
        <v>1032</v>
      </c>
    </row>
    <row r="130" spans="1:4" x14ac:dyDescent="0.3">
      <c r="A130" s="10" t="s">
        <v>909</v>
      </c>
      <c r="B130" s="10" t="s">
        <v>1027</v>
      </c>
      <c r="C130" s="10" t="s">
        <v>1019</v>
      </c>
      <c r="D130" s="10" t="s">
        <v>1032</v>
      </c>
    </row>
    <row r="131" spans="1:4" x14ac:dyDescent="0.3">
      <c r="A131" s="10" t="s">
        <v>910</v>
      </c>
      <c r="B131" s="10" t="s">
        <v>1016</v>
      </c>
      <c r="C131" s="10" t="s">
        <v>1017</v>
      </c>
      <c r="D131" s="10" t="s">
        <v>1032</v>
      </c>
    </row>
    <row r="132" spans="1:4" x14ac:dyDescent="0.3">
      <c r="A132" s="10" t="s">
        <v>911</v>
      </c>
      <c r="B132" s="10" t="s">
        <v>1016</v>
      </c>
      <c r="C132" s="10" t="s">
        <v>1017</v>
      </c>
      <c r="D132" s="10" t="s">
        <v>1032</v>
      </c>
    </row>
    <row r="133" spans="1:4" x14ac:dyDescent="0.3">
      <c r="A133" s="10" t="s">
        <v>912</v>
      </c>
      <c r="B133" s="10" t="s">
        <v>1027</v>
      </c>
      <c r="C133" s="10" t="s">
        <v>1019</v>
      </c>
      <c r="D133" s="10" t="s">
        <v>1032</v>
      </c>
    </row>
    <row r="134" spans="1:4" x14ac:dyDescent="0.3">
      <c r="A134" s="10" t="s">
        <v>913</v>
      </c>
      <c r="B134" s="10" t="s">
        <v>1016</v>
      </c>
      <c r="C134" s="10" t="s">
        <v>1017</v>
      </c>
      <c r="D134" s="10" t="s">
        <v>1032</v>
      </c>
    </row>
    <row r="135" spans="1:4" x14ac:dyDescent="0.3">
      <c r="A135" s="10" t="s">
        <v>914</v>
      </c>
      <c r="B135" s="10" t="s">
        <v>1018</v>
      </c>
      <c r="C135" s="10" t="s">
        <v>1019</v>
      </c>
      <c r="D135" s="10" t="s">
        <v>1032</v>
      </c>
    </row>
    <row r="136" spans="1:4" x14ac:dyDescent="0.3">
      <c r="A136" s="10" t="s">
        <v>915</v>
      </c>
      <c r="B136" s="10" t="s">
        <v>1018</v>
      </c>
      <c r="C136" s="10" t="s">
        <v>1019</v>
      </c>
      <c r="D136" s="10" t="s">
        <v>1032</v>
      </c>
    </row>
    <row r="137" spans="1:4" x14ac:dyDescent="0.3">
      <c r="A137" s="10" t="s">
        <v>916</v>
      </c>
      <c r="B137" s="10" t="s">
        <v>1027</v>
      </c>
      <c r="C137" s="10" t="s">
        <v>1019</v>
      </c>
      <c r="D137" s="10" t="s">
        <v>1032</v>
      </c>
    </row>
    <row r="138" spans="1:4" x14ac:dyDescent="0.3">
      <c r="A138" s="10" t="s">
        <v>917</v>
      </c>
      <c r="B138" s="10" t="s">
        <v>1027</v>
      </c>
      <c r="C138" s="10" t="s">
        <v>1019</v>
      </c>
      <c r="D138" s="10" t="s">
        <v>1032</v>
      </c>
    </row>
    <row r="139" spans="1:4" x14ac:dyDescent="0.3">
      <c r="A139" s="10" t="s">
        <v>918</v>
      </c>
      <c r="B139" s="10" t="s">
        <v>1018</v>
      </c>
      <c r="C139" s="10" t="s">
        <v>1019</v>
      </c>
      <c r="D139" s="10" t="s">
        <v>1032</v>
      </c>
    </row>
    <row r="140" spans="1:4" x14ac:dyDescent="0.3">
      <c r="A140" s="10" t="s">
        <v>952</v>
      </c>
      <c r="B140" s="10" t="s">
        <v>1016</v>
      </c>
      <c r="C140" s="10" t="s">
        <v>1017</v>
      </c>
      <c r="D140" s="10" t="s">
        <v>1032</v>
      </c>
    </row>
    <row r="141" spans="1:4" x14ac:dyDescent="0.3">
      <c r="A141" s="10" t="s">
        <v>953</v>
      </c>
      <c r="B141" s="10" t="s">
        <v>1018</v>
      </c>
      <c r="C141" s="10" t="s">
        <v>1019</v>
      </c>
      <c r="D141" s="10" t="s">
        <v>1032</v>
      </c>
    </row>
    <row r="142" spans="1:4" x14ac:dyDescent="0.3">
      <c r="A142" s="10" t="s">
        <v>954</v>
      </c>
      <c r="B142" s="10" t="s">
        <v>1027</v>
      </c>
      <c r="C142" s="10" t="s">
        <v>1019</v>
      </c>
      <c r="D142" s="10" t="s">
        <v>1032</v>
      </c>
    </row>
    <row r="143" spans="1:4" x14ac:dyDescent="0.3">
      <c r="A143" s="10" t="s">
        <v>955</v>
      </c>
      <c r="B143" s="10" t="s">
        <v>1016</v>
      </c>
      <c r="C143" s="10" t="s">
        <v>1017</v>
      </c>
      <c r="D143" s="10" t="s">
        <v>1032</v>
      </c>
    </row>
    <row r="144" spans="1:4" x14ac:dyDescent="0.3">
      <c r="A144" s="10" t="s">
        <v>956</v>
      </c>
      <c r="B144" s="10" t="s">
        <v>1027</v>
      </c>
      <c r="C144" s="10" t="s">
        <v>1019</v>
      </c>
      <c r="D144" s="10" t="s">
        <v>1032</v>
      </c>
    </row>
    <row r="145" spans="1:4" x14ac:dyDescent="0.3">
      <c r="A145" s="10" t="s">
        <v>957</v>
      </c>
      <c r="B145" s="10" t="s">
        <v>1016</v>
      </c>
      <c r="C145" s="10" t="s">
        <v>1017</v>
      </c>
      <c r="D145" s="10" t="s">
        <v>1032</v>
      </c>
    </row>
    <row r="146" spans="1:4" x14ac:dyDescent="0.3">
      <c r="A146" s="10" t="s">
        <v>958</v>
      </c>
      <c r="B146" s="10" t="s">
        <v>1020</v>
      </c>
      <c r="C146" s="10" t="s">
        <v>1021</v>
      </c>
      <c r="D146" s="10" t="s">
        <v>1032</v>
      </c>
    </row>
    <row r="147" spans="1:4" x14ac:dyDescent="0.3">
      <c r="A147" s="29" t="s">
        <v>1051</v>
      </c>
      <c r="B147" s="10" t="s">
        <v>1016</v>
      </c>
      <c r="C147" s="10" t="s">
        <v>1017</v>
      </c>
      <c r="D147" s="10" t="s">
        <v>1032</v>
      </c>
    </row>
    <row r="148" spans="1:4" x14ac:dyDescent="0.3">
      <c r="A148" s="10" t="s">
        <v>960</v>
      </c>
      <c r="B148" s="10" t="s">
        <v>1020</v>
      </c>
      <c r="C148" s="10" t="s">
        <v>1021</v>
      </c>
      <c r="D148" s="10" t="s">
        <v>1032</v>
      </c>
    </row>
    <row r="149" spans="1:4" x14ac:dyDescent="0.3">
      <c r="A149" s="10" t="s">
        <v>961</v>
      </c>
      <c r="B149" s="10" t="s">
        <v>1018</v>
      </c>
      <c r="C149" s="10" t="s">
        <v>1019</v>
      </c>
      <c r="D149" s="10" t="s">
        <v>1032</v>
      </c>
    </row>
    <row r="150" spans="1:4" x14ac:dyDescent="0.3">
      <c r="A150" s="10" t="s">
        <v>962</v>
      </c>
      <c r="B150" s="10" t="s">
        <v>1016</v>
      </c>
      <c r="C150" s="10" t="s">
        <v>1017</v>
      </c>
      <c r="D150" s="10" t="s">
        <v>1032</v>
      </c>
    </row>
    <row r="151" spans="1:4" x14ac:dyDescent="0.3">
      <c r="A151" s="10" t="s">
        <v>963</v>
      </c>
      <c r="B151" s="10" t="s">
        <v>1016</v>
      </c>
      <c r="C151" s="10" t="s">
        <v>1017</v>
      </c>
      <c r="D151" s="10" t="s">
        <v>1032</v>
      </c>
    </row>
    <row r="152" spans="1:4" x14ac:dyDescent="0.3">
      <c r="A152" s="10" t="s">
        <v>818</v>
      </c>
      <c r="B152" s="10" t="s">
        <v>1018</v>
      </c>
      <c r="C152" s="10" t="s">
        <v>1019</v>
      </c>
      <c r="D152" s="10" t="s">
        <v>1032</v>
      </c>
    </row>
    <row r="153" spans="1:4" x14ac:dyDescent="0.3">
      <c r="A153" s="10" t="s">
        <v>819</v>
      </c>
      <c r="B153" s="10" t="s">
        <v>1016</v>
      </c>
      <c r="C153" s="10" t="s">
        <v>1017</v>
      </c>
      <c r="D153" s="10" t="s">
        <v>1032</v>
      </c>
    </row>
    <row r="154" spans="1:4" x14ac:dyDescent="0.3">
      <c r="A154" s="10" t="s">
        <v>820</v>
      </c>
      <c r="B154" s="10" t="s">
        <v>1018</v>
      </c>
      <c r="C154" s="10" t="s">
        <v>1019</v>
      </c>
      <c r="D154" s="10" t="s">
        <v>1032</v>
      </c>
    </row>
    <row r="155" spans="1:4" x14ac:dyDescent="0.3">
      <c r="A155" s="10" t="s">
        <v>821</v>
      </c>
      <c r="B155" s="10" t="s">
        <v>1018</v>
      </c>
      <c r="C155" s="10" t="s">
        <v>1019</v>
      </c>
      <c r="D155" s="10" t="s">
        <v>1032</v>
      </c>
    </row>
    <row r="156" spans="1:4" x14ac:dyDescent="0.3">
      <c r="A156" s="10" t="s">
        <v>822</v>
      </c>
      <c r="B156" s="10" t="s">
        <v>1016</v>
      </c>
      <c r="C156" s="10" t="s">
        <v>1017</v>
      </c>
      <c r="D156" s="10" t="s">
        <v>1032</v>
      </c>
    </row>
    <row r="157" spans="1:4" x14ac:dyDescent="0.3">
      <c r="A157" s="10" t="s">
        <v>823</v>
      </c>
      <c r="B157" s="10" t="s">
        <v>1018</v>
      </c>
      <c r="C157" s="10" t="s">
        <v>1019</v>
      </c>
      <c r="D157" s="10" t="s">
        <v>1032</v>
      </c>
    </row>
    <row r="158" spans="1:4" x14ac:dyDescent="0.3">
      <c r="A158" s="10" t="s">
        <v>824</v>
      </c>
      <c r="B158" s="10" t="s">
        <v>1018</v>
      </c>
      <c r="C158" s="10" t="s">
        <v>1019</v>
      </c>
      <c r="D158" s="10" t="s">
        <v>1032</v>
      </c>
    </row>
    <row r="159" spans="1:4" x14ac:dyDescent="0.3">
      <c r="A159" s="10" t="s">
        <v>825</v>
      </c>
      <c r="B159" s="10" t="s">
        <v>1023</v>
      </c>
      <c r="C159" s="10" t="s">
        <v>1021</v>
      </c>
      <c r="D159" s="10" t="s">
        <v>1032</v>
      </c>
    </row>
    <row r="160" spans="1:4" x14ac:dyDescent="0.3">
      <c r="A160" s="10" t="s">
        <v>826</v>
      </c>
      <c r="B160" s="10" t="s">
        <v>1018</v>
      </c>
      <c r="C160" s="10" t="s">
        <v>1019</v>
      </c>
      <c r="D160" s="10" t="s">
        <v>1032</v>
      </c>
    </row>
    <row r="161" spans="1:4" x14ac:dyDescent="0.3">
      <c r="A161" s="10" t="s">
        <v>827</v>
      </c>
      <c r="B161" s="10" t="s">
        <v>1018</v>
      </c>
      <c r="C161" s="10" t="s">
        <v>1019</v>
      </c>
      <c r="D161" s="10" t="s">
        <v>1032</v>
      </c>
    </row>
    <row r="162" spans="1:4" x14ac:dyDescent="0.3">
      <c r="A162" s="10" t="s">
        <v>828</v>
      </c>
      <c r="B162" s="10" t="s">
        <v>1016</v>
      </c>
      <c r="C162" s="10" t="s">
        <v>1017</v>
      </c>
      <c r="D162" s="10" t="s">
        <v>1032</v>
      </c>
    </row>
    <row r="163" spans="1:4" x14ac:dyDescent="0.3">
      <c r="A163" s="10" t="s">
        <v>829</v>
      </c>
      <c r="B163" s="10" t="s">
        <v>1020</v>
      </c>
      <c r="C163" s="10" t="s">
        <v>1021</v>
      </c>
      <c r="D163" s="10" t="s">
        <v>1032</v>
      </c>
    </row>
    <row r="164" spans="1:4" x14ac:dyDescent="0.3">
      <c r="A164" s="10" t="s">
        <v>845</v>
      </c>
      <c r="B164" s="10" t="s">
        <v>1018</v>
      </c>
      <c r="C164" s="10" t="s">
        <v>1019</v>
      </c>
      <c r="D164" s="10" t="s">
        <v>1032</v>
      </c>
    </row>
    <row r="165" spans="1:4" x14ac:dyDescent="0.3">
      <c r="A165" s="10" t="s">
        <v>846</v>
      </c>
      <c r="B165" s="10" t="s">
        <v>1018</v>
      </c>
      <c r="C165" s="10" t="s">
        <v>1019</v>
      </c>
      <c r="D165" s="10" t="s">
        <v>1032</v>
      </c>
    </row>
    <row r="166" spans="1:4" x14ac:dyDescent="0.3">
      <c r="A166" s="10" t="s">
        <v>847</v>
      </c>
      <c r="B166" s="10" t="s">
        <v>1023</v>
      </c>
      <c r="C166" s="10" t="s">
        <v>1021</v>
      </c>
      <c r="D166" s="10" t="s">
        <v>1032</v>
      </c>
    </row>
    <row r="167" spans="1:4" x14ac:dyDescent="0.3">
      <c r="A167" s="10" t="s">
        <v>848</v>
      </c>
      <c r="B167" s="10" t="s">
        <v>1020</v>
      </c>
      <c r="C167" s="10" t="s">
        <v>1021</v>
      </c>
      <c r="D167" s="10" t="s">
        <v>1032</v>
      </c>
    </row>
    <row r="168" spans="1:4" x14ac:dyDescent="0.3">
      <c r="A168" s="10" t="s">
        <v>849</v>
      </c>
      <c r="B168" s="10" t="s">
        <v>1023</v>
      </c>
      <c r="C168" s="10" t="s">
        <v>1021</v>
      </c>
      <c r="D168" s="10" t="s">
        <v>1032</v>
      </c>
    </row>
    <row r="169" spans="1:4" x14ac:dyDescent="0.3">
      <c r="A169" s="10" t="s">
        <v>850</v>
      </c>
      <c r="B169" s="10" t="s">
        <v>1020</v>
      </c>
      <c r="C169" s="10" t="s">
        <v>1021</v>
      </c>
      <c r="D169" s="10" t="s">
        <v>1032</v>
      </c>
    </row>
    <row r="170" spans="1:4" x14ac:dyDescent="0.3">
      <c r="A170" s="10" t="s">
        <v>851</v>
      </c>
      <c r="B170" s="10" t="s">
        <v>1018</v>
      </c>
      <c r="C170" s="10" t="s">
        <v>1019</v>
      </c>
      <c r="D170" s="10" t="s">
        <v>1032</v>
      </c>
    </row>
    <row r="171" spans="1:4" x14ac:dyDescent="0.3">
      <c r="A171" s="10" t="s">
        <v>852</v>
      </c>
      <c r="B171" s="10" t="s">
        <v>1016</v>
      </c>
      <c r="C171" s="10" t="s">
        <v>1017</v>
      </c>
      <c r="D171" s="10" t="s">
        <v>1032</v>
      </c>
    </row>
    <row r="172" spans="1:4" x14ac:dyDescent="0.3">
      <c r="A172" s="10" t="s">
        <v>853</v>
      </c>
      <c r="B172" s="10" t="s">
        <v>1023</v>
      </c>
      <c r="C172" s="10" t="s">
        <v>1021</v>
      </c>
      <c r="D172" s="10" t="s">
        <v>1032</v>
      </c>
    </row>
    <row r="173" spans="1:4" x14ac:dyDescent="0.3">
      <c r="A173" s="10" t="s">
        <v>854</v>
      </c>
      <c r="B173" s="10" t="s">
        <v>1018</v>
      </c>
      <c r="C173" s="10" t="s">
        <v>1019</v>
      </c>
      <c r="D173" s="10" t="s">
        <v>1032</v>
      </c>
    </row>
    <row r="174" spans="1:4" x14ac:dyDescent="0.3">
      <c r="A174" s="10" t="s">
        <v>855</v>
      </c>
      <c r="B174" s="10" t="s">
        <v>1023</v>
      </c>
      <c r="C174" s="10" t="s">
        <v>1021</v>
      </c>
      <c r="D174" s="10" t="s">
        <v>1032</v>
      </c>
    </row>
    <row r="175" spans="1:4" x14ac:dyDescent="0.3">
      <c r="A175" s="10" t="s">
        <v>856</v>
      </c>
      <c r="B175" s="10" t="s">
        <v>1020</v>
      </c>
      <c r="C175" s="10" t="s">
        <v>1021</v>
      </c>
      <c r="D175" s="10" t="s">
        <v>1032</v>
      </c>
    </row>
    <row r="176" spans="1:4" x14ac:dyDescent="0.3">
      <c r="A176" s="10" t="s">
        <v>857</v>
      </c>
      <c r="B176" s="10" t="s">
        <v>1020</v>
      </c>
      <c r="C176" s="10" t="s">
        <v>1021</v>
      </c>
      <c r="D176" s="10" t="s">
        <v>1032</v>
      </c>
    </row>
    <row r="177" spans="1:4" x14ac:dyDescent="0.3">
      <c r="A177" s="10" t="s">
        <v>858</v>
      </c>
      <c r="B177" s="10" t="s">
        <v>1023</v>
      </c>
      <c r="C177" s="10" t="s">
        <v>1021</v>
      </c>
      <c r="D177" s="10" t="s">
        <v>1032</v>
      </c>
    </row>
    <row r="178" spans="1:4" x14ac:dyDescent="0.3">
      <c r="A178" s="10" t="s">
        <v>919</v>
      </c>
      <c r="B178" s="10" t="s">
        <v>1023</v>
      </c>
      <c r="C178" s="10" t="s">
        <v>1021</v>
      </c>
      <c r="D178" s="10" t="s">
        <v>1032</v>
      </c>
    </row>
    <row r="179" spans="1:4" x14ac:dyDescent="0.3">
      <c r="A179" s="10" t="s">
        <v>920</v>
      </c>
      <c r="B179" s="10" t="s">
        <v>1016</v>
      </c>
      <c r="C179" s="10" t="s">
        <v>1017</v>
      </c>
      <c r="D179" s="10" t="s">
        <v>1032</v>
      </c>
    </row>
    <row r="180" spans="1:4" x14ac:dyDescent="0.3">
      <c r="A180" s="10" t="s">
        <v>921</v>
      </c>
      <c r="B180" s="10" t="s">
        <v>1016</v>
      </c>
      <c r="C180" s="10" t="s">
        <v>1017</v>
      </c>
      <c r="D180" s="10" t="s">
        <v>1032</v>
      </c>
    </row>
    <row r="181" spans="1:4" x14ac:dyDescent="0.3">
      <c r="A181" s="10" t="s">
        <v>1030</v>
      </c>
      <c r="B181" s="10" t="s">
        <v>1020</v>
      </c>
      <c r="C181" s="10" t="s">
        <v>1021</v>
      </c>
      <c r="D181" s="10" t="s">
        <v>1032</v>
      </c>
    </row>
    <row r="182" spans="1:4" x14ac:dyDescent="0.3">
      <c r="A182" s="10" t="s">
        <v>922</v>
      </c>
      <c r="B182" s="10" t="s">
        <v>1023</v>
      </c>
      <c r="C182" s="10" t="s">
        <v>1021</v>
      </c>
      <c r="D182" s="10" t="s">
        <v>1032</v>
      </c>
    </row>
    <row r="183" spans="1:4" x14ac:dyDescent="0.3">
      <c r="A183" s="10" t="s">
        <v>923</v>
      </c>
      <c r="B183" s="10" t="s">
        <v>1018</v>
      </c>
      <c r="C183" s="10" t="s">
        <v>1019</v>
      </c>
      <c r="D183" s="10" t="s">
        <v>1032</v>
      </c>
    </row>
    <row r="184" spans="1:4" x14ac:dyDescent="0.3">
      <c r="A184" s="10" t="s">
        <v>924</v>
      </c>
      <c r="B184" s="10" t="s">
        <v>1023</v>
      </c>
      <c r="C184" s="10" t="s">
        <v>1021</v>
      </c>
      <c r="D184" s="10" t="s">
        <v>1032</v>
      </c>
    </row>
    <row r="185" spans="1:4" x14ac:dyDescent="0.3">
      <c r="A185" s="10" t="s">
        <v>859</v>
      </c>
      <c r="B185" s="10" t="s">
        <v>1018</v>
      </c>
      <c r="C185" s="10" t="s">
        <v>1019</v>
      </c>
      <c r="D185" s="10" t="s">
        <v>1032</v>
      </c>
    </row>
    <row r="186" spans="1:4" x14ac:dyDescent="0.3">
      <c r="A186" s="10" t="s">
        <v>860</v>
      </c>
      <c r="B186" s="10" t="s">
        <v>1023</v>
      </c>
      <c r="C186" s="10" t="s">
        <v>1021</v>
      </c>
      <c r="D186" s="10" t="s">
        <v>1032</v>
      </c>
    </row>
    <row r="187" spans="1:4" x14ac:dyDescent="0.3">
      <c r="A187" s="10" t="s">
        <v>861</v>
      </c>
      <c r="B187" s="10" t="s">
        <v>1020</v>
      </c>
      <c r="C187" s="10" t="s">
        <v>1021</v>
      </c>
      <c r="D187" s="10" t="s">
        <v>1032</v>
      </c>
    </row>
    <row r="188" spans="1:4" x14ac:dyDescent="0.3">
      <c r="A188" s="10" t="s">
        <v>862</v>
      </c>
      <c r="B188" s="10" t="s">
        <v>1018</v>
      </c>
      <c r="C188" s="10" t="s">
        <v>1019</v>
      </c>
      <c r="D188" s="10" t="s">
        <v>1032</v>
      </c>
    </row>
    <row r="189" spans="1:4" x14ac:dyDescent="0.3">
      <c r="A189" s="10" t="s">
        <v>863</v>
      </c>
      <c r="B189" s="10" t="s">
        <v>1018</v>
      </c>
      <c r="C189" s="10" t="s">
        <v>1019</v>
      </c>
      <c r="D189" s="10" t="s">
        <v>1032</v>
      </c>
    </row>
    <row r="190" spans="1:4" x14ac:dyDescent="0.3">
      <c r="A190" s="10" t="s">
        <v>864</v>
      </c>
      <c r="B190" s="10" t="s">
        <v>1023</v>
      </c>
      <c r="C190" s="10" t="s">
        <v>1021</v>
      </c>
      <c r="D190" s="10" t="s">
        <v>1032</v>
      </c>
    </row>
    <row r="191" spans="1:4" x14ac:dyDescent="0.3">
      <c r="A191" s="10" t="s">
        <v>865</v>
      </c>
      <c r="B191" s="10" t="s">
        <v>1016</v>
      </c>
      <c r="C191" s="10" t="s">
        <v>1017</v>
      </c>
      <c r="D191" s="10" t="s">
        <v>1032</v>
      </c>
    </row>
    <row r="192" spans="1:4" x14ac:dyDescent="0.3">
      <c r="A192" s="10" t="s">
        <v>830</v>
      </c>
      <c r="B192" s="10" t="s">
        <v>1023</v>
      </c>
      <c r="C192" s="10" t="s">
        <v>1021</v>
      </c>
      <c r="D192" s="10" t="s">
        <v>1032</v>
      </c>
    </row>
    <row r="193" spans="1:4" x14ac:dyDescent="0.3">
      <c r="A193" s="10" t="s">
        <v>831</v>
      </c>
      <c r="B193" s="10" t="s">
        <v>1023</v>
      </c>
      <c r="C193" s="10" t="s">
        <v>1021</v>
      </c>
      <c r="D193" s="10" t="s">
        <v>1032</v>
      </c>
    </row>
    <row r="194" spans="1:4" x14ac:dyDescent="0.3">
      <c r="A194" s="10" t="s">
        <v>832</v>
      </c>
      <c r="B194" s="10" t="s">
        <v>1016</v>
      </c>
      <c r="C194" s="10" t="s">
        <v>1017</v>
      </c>
      <c r="D194" s="10" t="s">
        <v>1032</v>
      </c>
    </row>
    <row r="195" spans="1:4" x14ac:dyDescent="0.3">
      <c r="A195" s="10" t="s">
        <v>833</v>
      </c>
      <c r="B195" s="10" t="s">
        <v>1023</v>
      </c>
      <c r="C195" s="10" t="s">
        <v>1021</v>
      </c>
      <c r="D195" s="10" t="s">
        <v>1032</v>
      </c>
    </row>
    <row r="196" spans="1:4" x14ac:dyDescent="0.3">
      <c r="A196" s="10" t="s">
        <v>834</v>
      </c>
      <c r="B196" s="10" t="s">
        <v>1023</v>
      </c>
      <c r="C196" s="10" t="s">
        <v>1021</v>
      </c>
      <c r="D196" s="10" t="s">
        <v>1032</v>
      </c>
    </row>
    <row r="197" spans="1:4" x14ac:dyDescent="0.3">
      <c r="A197" s="10" t="s">
        <v>835</v>
      </c>
      <c r="B197" s="10" t="s">
        <v>1016</v>
      </c>
      <c r="C197" s="10" t="s">
        <v>1017</v>
      </c>
      <c r="D197" s="10" t="s">
        <v>1032</v>
      </c>
    </row>
    <row r="198" spans="1:4" x14ac:dyDescent="0.3">
      <c r="A198" s="10" t="s">
        <v>836</v>
      </c>
      <c r="B198" s="10" t="s">
        <v>1023</v>
      </c>
      <c r="C198" s="10" t="s">
        <v>1021</v>
      </c>
      <c r="D198" s="10" t="s">
        <v>1032</v>
      </c>
    </row>
    <row r="199" spans="1:4" x14ac:dyDescent="0.3">
      <c r="A199" s="10" t="s">
        <v>866</v>
      </c>
      <c r="B199" s="10" t="s">
        <v>1018</v>
      </c>
      <c r="C199" s="10" t="s">
        <v>1019</v>
      </c>
      <c r="D199" s="10" t="s">
        <v>1032</v>
      </c>
    </row>
    <row r="200" spans="1:4" x14ac:dyDescent="0.3">
      <c r="A200" s="10" t="s">
        <v>867</v>
      </c>
      <c r="B200" s="10" t="s">
        <v>1020</v>
      </c>
      <c r="C200" s="10" t="s">
        <v>1021</v>
      </c>
      <c r="D200" s="10" t="s">
        <v>1032</v>
      </c>
    </row>
    <row r="201" spans="1:4" x14ac:dyDescent="0.3">
      <c r="A201" s="10" t="s">
        <v>868</v>
      </c>
      <c r="B201" s="10" t="s">
        <v>1024</v>
      </c>
      <c r="C201" s="10" t="s">
        <v>1019</v>
      </c>
      <c r="D201" s="10" t="s">
        <v>1032</v>
      </c>
    </row>
    <row r="202" spans="1:4" x14ac:dyDescent="0.3">
      <c r="A202" s="10" t="s">
        <v>869</v>
      </c>
      <c r="B202" s="10" t="s">
        <v>1024</v>
      </c>
      <c r="C202" s="10" t="s">
        <v>1019</v>
      </c>
      <c r="D202" s="10" t="s">
        <v>1032</v>
      </c>
    </row>
    <row r="203" spans="1:4" x14ac:dyDescent="0.3">
      <c r="A203" s="10" t="s">
        <v>870</v>
      </c>
      <c r="B203" s="10" t="s">
        <v>1018</v>
      </c>
      <c r="C203" s="10" t="s">
        <v>1019</v>
      </c>
      <c r="D203" s="10" t="s">
        <v>1032</v>
      </c>
    </row>
    <row r="204" spans="1:4" x14ac:dyDescent="0.3">
      <c r="A204" s="10" t="s">
        <v>871</v>
      </c>
      <c r="B204" s="10" t="s">
        <v>1020</v>
      </c>
      <c r="C204" s="10" t="s">
        <v>1021</v>
      </c>
      <c r="D204" s="10" t="s">
        <v>1032</v>
      </c>
    </row>
    <row r="205" spans="1:4" x14ac:dyDescent="0.3">
      <c r="A205" s="10" t="s">
        <v>872</v>
      </c>
      <c r="B205" s="10" t="s">
        <v>1020</v>
      </c>
      <c r="C205" s="10" t="s">
        <v>1021</v>
      </c>
      <c r="D205" s="10" t="s">
        <v>1032</v>
      </c>
    </row>
    <row r="206" spans="1:4" x14ac:dyDescent="0.3">
      <c r="A206" s="10" t="s">
        <v>964</v>
      </c>
      <c r="B206" s="10" t="s">
        <v>1016</v>
      </c>
      <c r="C206" s="10" t="s">
        <v>1017</v>
      </c>
      <c r="D206" s="10" t="s">
        <v>1032</v>
      </c>
    </row>
    <row r="207" spans="1:4" x14ac:dyDescent="0.3">
      <c r="A207" s="10" t="s">
        <v>965</v>
      </c>
      <c r="B207" s="10" t="s">
        <v>1018</v>
      </c>
      <c r="C207" s="10" t="s">
        <v>1019</v>
      </c>
      <c r="D207" s="10" t="s">
        <v>1032</v>
      </c>
    </row>
    <row r="208" spans="1:4" x14ac:dyDescent="0.3">
      <c r="A208" s="10" t="s">
        <v>966</v>
      </c>
      <c r="B208" s="10" t="s">
        <v>1023</v>
      </c>
      <c r="C208" s="10" t="s">
        <v>1021</v>
      </c>
      <c r="D208" s="10" t="s">
        <v>1032</v>
      </c>
    </row>
    <row r="209" spans="1:4" x14ac:dyDescent="0.3">
      <c r="A209" s="10" t="s">
        <v>967</v>
      </c>
      <c r="B209" s="10" t="s">
        <v>1020</v>
      </c>
      <c r="C209" s="10" t="s">
        <v>1021</v>
      </c>
      <c r="D209" s="10" t="s">
        <v>1032</v>
      </c>
    </row>
    <row r="210" spans="1:4" x14ac:dyDescent="0.3">
      <c r="A210" s="10" t="s">
        <v>968</v>
      </c>
      <c r="B210" s="10" t="s">
        <v>1023</v>
      </c>
      <c r="C210" s="10" t="s">
        <v>1021</v>
      </c>
      <c r="D210" s="10" t="s">
        <v>1032</v>
      </c>
    </row>
    <row r="211" spans="1:4" x14ac:dyDescent="0.3">
      <c r="A211" s="10" t="s">
        <v>1007</v>
      </c>
      <c r="B211" s="10" t="s">
        <v>1023</v>
      </c>
      <c r="C211" s="10" t="s">
        <v>1021</v>
      </c>
      <c r="D211" s="10" t="s">
        <v>1032</v>
      </c>
    </row>
    <row r="212" spans="1:4" x14ac:dyDescent="0.3">
      <c r="A212" s="10" t="s">
        <v>1008</v>
      </c>
      <c r="B212" s="10" t="s">
        <v>1020</v>
      </c>
      <c r="C212" s="10" t="s">
        <v>1021</v>
      </c>
      <c r="D212" s="10" t="s">
        <v>1032</v>
      </c>
    </row>
    <row r="213" spans="1:4" x14ac:dyDescent="0.3">
      <c r="A213" s="10" t="s">
        <v>1009</v>
      </c>
      <c r="B213" s="10" t="s">
        <v>1020</v>
      </c>
      <c r="C213" s="10" t="s">
        <v>1021</v>
      </c>
      <c r="D213" s="10" t="s">
        <v>1032</v>
      </c>
    </row>
    <row r="214" spans="1:4" x14ac:dyDescent="0.3">
      <c r="A214" s="10" t="s">
        <v>1010</v>
      </c>
      <c r="B214" s="10" t="s">
        <v>1016</v>
      </c>
      <c r="C214" s="10" t="s">
        <v>1017</v>
      </c>
      <c r="D214" s="10" t="s">
        <v>1032</v>
      </c>
    </row>
    <row r="215" spans="1:4" x14ac:dyDescent="0.3">
      <c r="A215" s="10" t="s">
        <v>1011</v>
      </c>
      <c r="B215" s="10" t="s">
        <v>1023</v>
      </c>
      <c r="C215" s="10" t="s">
        <v>1021</v>
      </c>
      <c r="D215" s="10" t="s">
        <v>1032</v>
      </c>
    </row>
    <row r="216" spans="1:4" x14ac:dyDescent="0.3">
      <c r="A216" s="10" t="s">
        <v>873</v>
      </c>
      <c r="B216" s="10" t="s">
        <v>1016</v>
      </c>
      <c r="C216" s="10" t="s">
        <v>1017</v>
      </c>
      <c r="D216" s="10" t="s">
        <v>1032</v>
      </c>
    </row>
    <row r="217" spans="1:4" x14ac:dyDescent="0.3">
      <c r="A217" s="10" t="s">
        <v>874</v>
      </c>
      <c r="B217" s="10" t="s">
        <v>1016</v>
      </c>
      <c r="C217" s="10" t="s">
        <v>1017</v>
      </c>
      <c r="D217" s="10" t="s">
        <v>1032</v>
      </c>
    </row>
    <row r="218" spans="1:4" x14ac:dyDescent="0.3">
      <c r="A218" s="10" t="s">
        <v>875</v>
      </c>
      <c r="B218" s="10" t="s">
        <v>1016</v>
      </c>
      <c r="C218" s="10" t="s">
        <v>1017</v>
      </c>
      <c r="D218" s="10" t="s">
        <v>1032</v>
      </c>
    </row>
    <row r="219" spans="1:4" x14ac:dyDescent="0.3">
      <c r="A219" s="10" t="s">
        <v>876</v>
      </c>
      <c r="B219" s="10" t="s">
        <v>1018</v>
      </c>
      <c r="C219" s="10" t="s">
        <v>1019</v>
      </c>
      <c r="D219" s="10" t="s">
        <v>1032</v>
      </c>
    </row>
    <row r="220" spans="1:4" x14ac:dyDescent="0.3">
      <c r="A220" s="10" t="s">
        <v>877</v>
      </c>
      <c r="B220" s="10" t="s">
        <v>1016</v>
      </c>
      <c r="C220" s="10" t="s">
        <v>1017</v>
      </c>
      <c r="D220" s="10" t="s">
        <v>1032</v>
      </c>
    </row>
    <row r="221" spans="1:4" x14ac:dyDescent="0.3">
      <c r="A221" s="10" t="s">
        <v>878</v>
      </c>
      <c r="B221" s="10" t="s">
        <v>1016</v>
      </c>
      <c r="C221" s="10" t="s">
        <v>1017</v>
      </c>
      <c r="D221" s="10" t="s">
        <v>1032</v>
      </c>
    </row>
    <row r="222" spans="1:4" x14ac:dyDescent="0.3">
      <c r="A222" s="10" t="s">
        <v>879</v>
      </c>
      <c r="B222" s="10" t="s">
        <v>1020</v>
      </c>
      <c r="C222" s="10" t="s">
        <v>1021</v>
      </c>
      <c r="D222" s="10" t="s">
        <v>1032</v>
      </c>
    </row>
    <row r="223" spans="1:4" x14ac:dyDescent="0.3">
      <c r="A223" s="10" t="s">
        <v>880</v>
      </c>
      <c r="B223" s="10" t="s">
        <v>1018</v>
      </c>
      <c r="C223" s="10" t="s">
        <v>1019</v>
      </c>
      <c r="D223" s="10" t="s">
        <v>1032</v>
      </c>
    </row>
    <row r="224" spans="1:4" x14ac:dyDescent="0.3">
      <c r="A224" s="10" t="s">
        <v>925</v>
      </c>
      <c r="B224" s="10" t="s">
        <v>1023</v>
      </c>
      <c r="C224" s="10" t="s">
        <v>1021</v>
      </c>
      <c r="D224" s="10" t="s">
        <v>1032</v>
      </c>
    </row>
    <row r="225" spans="1:4" x14ac:dyDescent="0.3">
      <c r="A225" s="10" t="s">
        <v>926</v>
      </c>
      <c r="B225" s="10" t="s">
        <v>1023</v>
      </c>
      <c r="C225" s="10" t="s">
        <v>1021</v>
      </c>
      <c r="D225" s="10" t="s">
        <v>1032</v>
      </c>
    </row>
    <row r="226" spans="1:4" x14ac:dyDescent="0.3">
      <c r="A226" s="10" t="s">
        <v>927</v>
      </c>
      <c r="B226" s="10" t="s">
        <v>1018</v>
      </c>
      <c r="C226" s="10" t="s">
        <v>1019</v>
      </c>
      <c r="D226" s="10" t="s">
        <v>1032</v>
      </c>
    </row>
    <row r="227" spans="1:4" x14ac:dyDescent="0.3">
      <c r="A227" s="10" t="s">
        <v>928</v>
      </c>
      <c r="B227" s="10" t="s">
        <v>1023</v>
      </c>
      <c r="C227" s="10" t="s">
        <v>1021</v>
      </c>
      <c r="D227" s="10" t="s">
        <v>1032</v>
      </c>
    </row>
    <row r="228" spans="1:4" x14ac:dyDescent="0.3">
      <c r="A228" s="10" t="s">
        <v>929</v>
      </c>
      <c r="B228" s="10" t="s">
        <v>1020</v>
      </c>
      <c r="C228" s="10" t="s">
        <v>1021</v>
      </c>
      <c r="D228" s="10" t="s">
        <v>1032</v>
      </c>
    </row>
    <row r="229" spans="1:4" x14ac:dyDescent="0.3">
      <c r="A229" s="10" t="s">
        <v>930</v>
      </c>
      <c r="B229" s="10" t="s">
        <v>1020</v>
      </c>
      <c r="C229" s="10" t="s">
        <v>1021</v>
      </c>
      <c r="D229" s="10" t="s">
        <v>1032</v>
      </c>
    </row>
    <row r="230" spans="1:4" x14ac:dyDescent="0.3">
      <c r="A230" s="10" t="s">
        <v>931</v>
      </c>
      <c r="B230" s="10" t="s">
        <v>1016</v>
      </c>
      <c r="C230" s="10" t="s">
        <v>1017</v>
      </c>
      <c r="D230" s="10" t="s">
        <v>1032</v>
      </c>
    </row>
    <row r="231" spans="1:4" x14ac:dyDescent="0.3">
      <c r="A231" s="10" t="s">
        <v>969</v>
      </c>
      <c r="B231" s="10" t="s">
        <v>1027</v>
      </c>
      <c r="C231" s="10" t="s">
        <v>1019</v>
      </c>
      <c r="D231" s="10" t="s">
        <v>1032</v>
      </c>
    </row>
    <row r="232" spans="1:4" x14ac:dyDescent="0.3">
      <c r="A232" s="10" t="s">
        <v>970</v>
      </c>
      <c r="B232" s="10" t="s">
        <v>1027</v>
      </c>
      <c r="C232" s="10" t="s">
        <v>1019</v>
      </c>
      <c r="D232" s="10" t="s">
        <v>1032</v>
      </c>
    </row>
    <row r="233" spans="1:4" x14ac:dyDescent="0.3">
      <c r="A233" s="10" t="s">
        <v>971</v>
      </c>
      <c r="B233" s="10" t="s">
        <v>1018</v>
      </c>
      <c r="C233" s="10" t="s">
        <v>1019</v>
      </c>
      <c r="D233" s="10" t="s">
        <v>1032</v>
      </c>
    </row>
    <row r="234" spans="1:4" x14ac:dyDescent="0.3">
      <c r="A234" s="10" t="s">
        <v>972</v>
      </c>
      <c r="B234" s="10" t="s">
        <v>1016</v>
      </c>
      <c r="C234" s="10" t="s">
        <v>1017</v>
      </c>
      <c r="D234" s="10" t="s">
        <v>1032</v>
      </c>
    </row>
    <row r="235" spans="1:4" x14ac:dyDescent="0.3">
      <c r="A235" s="10" t="s">
        <v>973</v>
      </c>
      <c r="B235" s="10" t="s">
        <v>1018</v>
      </c>
      <c r="C235" s="10" t="s">
        <v>1019</v>
      </c>
      <c r="D235" s="10" t="s">
        <v>1032</v>
      </c>
    </row>
    <row r="236" spans="1:4" x14ac:dyDescent="0.3">
      <c r="A236" s="10" t="s">
        <v>974</v>
      </c>
      <c r="B236" s="10" t="s">
        <v>1027</v>
      </c>
      <c r="C236" s="10" t="s">
        <v>1019</v>
      </c>
      <c r="D236" s="10" t="s">
        <v>1032</v>
      </c>
    </row>
    <row r="237" spans="1:4" x14ac:dyDescent="0.3">
      <c r="A237" s="10" t="s">
        <v>975</v>
      </c>
      <c r="B237" s="10" t="s">
        <v>1027</v>
      </c>
      <c r="C237" s="10" t="s">
        <v>1019</v>
      </c>
      <c r="D237" s="10" t="s">
        <v>1032</v>
      </c>
    </row>
    <row r="238" spans="1:4" x14ac:dyDescent="0.3">
      <c r="A238" s="10" t="s">
        <v>976</v>
      </c>
      <c r="B238" s="10" t="s">
        <v>1018</v>
      </c>
      <c r="C238" s="10" t="s">
        <v>1019</v>
      </c>
      <c r="D238" s="10" t="s">
        <v>1032</v>
      </c>
    </row>
    <row r="239" spans="1:4" x14ac:dyDescent="0.3">
      <c r="A239" s="10" t="s">
        <v>977</v>
      </c>
      <c r="B239" s="10" t="s">
        <v>1016</v>
      </c>
      <c r="C239" s="10" t="s">
        <v>1017</v>
      </c>
      <c r="D239" s="10" t="s">
        <v>1032</v>
      </c>
    </row>
    <row r="240" spans="1:4" x14ac:dyDescent="0.3">
      <c r="A240" s="10" t="s">
        <v>978</v>
      </c>
      <c r="B240" s="10" t="s">
        <v>1020</v>
      </c>
      <c r="C240" s="10" t="s">
        <v>1021</v>
      </c>
      <c r="D240" s="10" t="s">
        <v>1032</v>
      </c>
    </row>
    <row r="241" spans="1:4" x14ac:dyDescent="0.3">
      <c r="A241" s="10" t="s">
        <v>979</v>
      </c>
      <c r="B241" s="10" t="s">
        <v>1027</v>
      </c>
      <c r="C241" s="10" t="s">
        <v>1019</v>
      </c>
      <c r="D241" s="10" t="s">
        <v>1032</v>
      </c>
    </row>
    <row r="242" spans="1:4" x14ac:dyDescent="0.3">
      <c r="A242" s="10" t="s">
        <v>881</v>
      </c>
      <c r="B242" s="10" t="s">
        <v>1023</v>
      </c>
      <c r="C242" s="10" t="s">
        <v>1021</v>
      </c>
      <c r="D242" s="10" t="s">
        <v>1032</v>
      </c>
    </row>
    <row r="243" spans="1:4" x14ac:dyDescent="0.3">
      <c r="A243" s="10" t="s">
        <v>882</v>
      </c>
      <c r="B243" s="10" t="s">
        <v>1018</v>
      </c>
      <c r="C243" s="10" t="s">
        <v>1019</v>
      </c>
      <c r="D243" s="10" t="s">
        <v>1032</v>
      </c>
    </row>
    <row r="244" spans="1:4" x14ac:dyDescent="0.3">
      <c r="A244" s="10" t="s">
        <v>883</v>
      </c>
      <c r="B244" s="10" t="s">
        <v>1018</v>
      </c>
      <c r="C244" s="10" t="s">
        <v>1019</v>
      </c>
      <c r="D244" s="10" t="s">
        <v>1032</v>
      </c>
    </row>
    <row r="245" spans="1:4" x14ac:dyDescent="0.3">
      <c r="A245" s="10" t="s">
        <v>884</v>
      </c>
      <c r="B245" s="10" t="s">
        <v>1023</v>
      </c>
      <c r="C245" s="10" t="s">
        <v>1021</v>
      </c>
      <c r="D245" s="10" t="s">
        <v>1032</v>
      </c>
    </row>
    <row r="246" spans="1:4" x14ac:dyDescent="0.3">
      <c r="A246" s="10" t="s">
        <v>885</v>
      </c>
      <c r="B246" s="10" t="s">
        <v>1018</v>
      </c>
      <c r="C246" s="10" t="s">
        <v>1019</v>
      </c>
      <c r="D246" s="10" t="s">
        <v>1032</v>
      </c>
    </row>
    <row r="247" spans="1:4" x14ac:dyDescent="0.3">
      <c r="A247" s="10" t="s">
        <v>980</v>
      </c>
      <c r="B247" s="10" t="s">
        <v>1018</v>
      </c>
      <c r="C247" s="10" t="s">
        <v>1019</v>
      </c>
      <c r="D247" s="10" t="s">
        <v>1032</v>
      </c>
    </row>
    <row r="248" spans="1:4" x14ac:dyDescent="0.3">
      <c r="A248" s="10" t="s">
        <v>981</v>
      </c>
      <c r="B248" s="10" t="s">
        <v>1018</v>
      </c>
      <c r="C248" s="10" t="s">
        <v>1019</v>
      </c>
      <c r="D248" s="10" t="s">
        <v>1032</v>
      </c>
    </row>
    <row r="249" spans="1:4" x14ac:dyDescent="0.3">
      <c r="A249" s="10" t="s">
        <v>982</v>
      </c>
      <c r="B249" s="10" t="s">
        <v>1020</v>
      </c>
      <c r="C249" s="10" t="s">
        <v>1021</v>
      </c>
      <c r="D249" s="10" t="s">
        <v>1032</v>
      </c>
    </row>
    <row r="250" spans="1:4" x14ac:dyDescent="0.3">
      <c r="A250" s="10" t="s">
        <v>983</v>
      </c>
      <c r="B250" s="10" t="s">
        <v>1018</v>
      </c>
      <c r="C250" s="10" t="s">
        <v>1019</v>
      </c>
      <c r="D250" s="10" t="s">
        <v>1032</v>
      </c>
    </row>
    <row r="251" spans="1:4" x14ac:dyDescent="0.3">
      <c r="A251" s="10" t="s">
        <v>984</v>
      </c>
      <c r="B251" s="10" t="s">
        <v>1020</v>
      </c>
      <c r="C251" s="10" t="s">
        <v>1021</v>
      </c>
      <c r="D251" s="10" t="s">
        <v>1032</v>
      </c>
    </row>
    <row r="252" spans="1:4" x14ac:dyDescent="0.3">
      <c r="A252" s="10" t="s">
        <v>985</v>
      </c>
      <c r="B252" s="10" t="s">
        <v>1018</v>
      </c>
      <c r="C252" s="10" t="s">
        <v>1019</v>
      </c>
      <c r="D252" s="10" t="s">
        <v>1032</v>
      </c>
    </row>
    <row r="253" spans="1:4" x14ac:dyDescent="0.3">
      <c r="A253" s="10" t="s">
        <v>986</v>
      </c>
      <c r="B253" s="10" t="s">
        <v>1018</v>
      </c>
      <c r="C253" s="10" t="s">
        <v>1019</v>
      </c>
      <c r="D253" s="10" t="s">
        <v>1032</v>
      </c>
    </row>
    <row r="254" spans="1:4" x14ac:dyDescent="0.3">
      <c r="A254" s="10" t="s">
        <v>886</v>
      </c>
      <c r="B254" s="10" t="s">
        <v>1018</v>
      </c>
      <c r="C254" s="10" t="s">
        <v>1019</v>
      </c>
      <c r="D254" s="10" t="s">
        <v>1032</v>
      </c>
    </row>
    <row r="255" spans="1:4" x14ac:dyDescent="0.3">
      <c r="A255" s="10" t="s">
        <v>887</v>
      </c>
      <c r="B255" s="10" t="s">
        <v>1020</v>
      </c>
      <c r="C255" s="10" t="s">
        <v>1021</v>
      </c>
      <c r="D255" s="10" t="s">
        <v>1032</v>
      </c>
    </row>
    <row r="256" spans="1:4" x14ac:dyDescent="0.3">
      <c r="A256" s="10" t="s">
        <v>888</v>
      </c>
      <c r="B256" s="10" t="s">
        <v>1018</v>
      </c>
      <c r="C256" s="10" t="s">
        <v>1019</v>
      </c>
      <c r="D256" s="10" t="s">
        <v>1032</v>
      </c>
    </row>
    <row r="257" spans="1:4" x14ac:dyDescent="0.3">
      <c r="A257" s="10" t="s">
        <v>889</v>
      </c>
      <c r="B257" s="10" t="s">
        <v>1018</v>
      </c>
      <c r="C257" s="10" t="s">
        <v>1019</v>
      </c>
      <c r="D257" s="10" t="s">
        <v>1032</v>
      </c>
    </row>
    <row r="258" spans="1:4" x14ac:dyDescent="0.3">
      <c r="A258" s="10" t="s">
        <v>890</v>
      </c>
      <c r="B258" s="10" t="s">
        <v>1023</v>
      </c>
      <c r="C258" s="10" t="s">
        <v>1021</v>
      </c>
      <c r="D258" s="10" t="s">
        <v>1032</v>
      </c>
    </row>
    <row r="259" spans="1:4" x14ac:dyDescent="0.3">
      <c r="A259" s="10" t="s">
        <v>891</v>
      </c>
      <c r="B259" s="10" t="s">
        <v>1016</v>
      </c>
      <c r="C259" s="10" t="s">
        <v>1017</v>
      </c>
      <c r="D259" s="10" t="s">
        <v>1032</v>
      </c>
    </row>
    <row r="260" spans="1:4" x14ac:dyDescent="0.3">
      <c r="A260" s="10" t="s">
        <v>629</v>
      </c>
      <c r="B260" s="10" t="s">
        <v>1027</v>
      </c>
      <c r="C260" s="10" t="s">
        <v>1019</v>
      </c>
      <c r="D260" s="10" t="s">
        <v>1032</v>
      </c>
    </row>
    <row r="261" spans="1:4" x14ac:dyDescent="0.3">
      <c r="A261" s="10" t="s">
        <v>630</v>
      </c>
      <c r="B261" s="10" t="s">
        <v>1027</v>
      </c>
      <c r="C261" s="10" t="s">
        <v>1019</v>
      </c>
      <c r="D261" s="10" t="s">
        <v>1032</v>
      </c>
    </row>
    <row r="262" spans="1:4" x14ac:dyDescent="0.3">
      <c r="A262" s="10" t="s">
        <v>631</v>
      </c>
      <c r="B262" s="10" t="s">
        <v>1027</v>
      </c>
      <c r="C262" s="10" t="s">
        <v>1019</v>
      </c>
      <c r="D262" s="10" t="s">
        <v>1032</v>
      </c>
    </row>
    <row r="263" spans="1:4" x14ac:dyDescent="0.3">
      <c r="A263" s="10" t="s">
        <v>632</v>
      </c>
      <c r="B263" s="10" t="s">
        <v>1027</v>
      </c>
      <c r="C263" s="10" t="s">
        <v>1019</v>
      </c>
      <c r="D263" s="10" t="s">
        <v>1032</v>
      </c>
    </row>
    <row r="264" spans="1:4" x14ac:dyDescent="0.3">
      <c r="A264" s="10" t="s">
        <v>633</v>
      </c>
      <c r="B264" s="10" t="s">
        <v>1027</v>
      </c>
      <c r="C264" s="10" t="s">
        <v>1019</v>
      </c>
      <c r="D264" s="10" t="s">
        <v>1032</v>
      </c>
    </row>
    <row r="265" spans="1:4" x14ac:dyDescent="0.3">
      <c r="A265" s="10" t="s">
        <v>634</v>
      </c>
      <c r="B265" s="10" t="s">
        <v>1027</v>
      </c>
      <c r="C265" s="10" t="s">
        <v>1019</v>
      </c>
      <c r="D265" s="10" t="s">
        <v>1032</v>
      </c>
    </row>
    <row r="266" spans="1:4" x14ac:dyDescent="0.3">
      <c r="A266" s="10" t="s">
        <v>635</v>
      </c>
      <c r="B266" s="10" t="s">
        <v>1027</v>
      </c>
      <c r="C266" s="10" t="s">
        <v>1019</v>
      </c>
      <c r="D266" s="10" t="s">
        <v>1032</v>
      </c>
    </row>
    <row r="267" spans="1:4" x14ac:dyDescent="0.3">
      <c r="A267" s="10" t="s">
        <v>636</v>
      </c>
      <c r="B267" s="10" t="s">
        <v>1027</v>
      </c>
      <c r="C267" s="10" t="s">
        <v>1019</v>
      </c>
      <c r="D267" s="10" t="s">
        <v>1032</v>
      </c>
    </row>
    <row r="268" spans="1:4" x14ac:dyDescent="0.3">
      <c r="A268" s="10" t="s">
        <v>637</v>
      </c>
      <c r="B268" s="10" t="s">
        <v>1027</v>
      </c>
      <c r="C268" s="10" t="s">
        <v>1019</v>
      </c>
      <c r="D268" s="10" t="s">
        <v>1032</v>
      </c>
    </row>
    <row r="269" spans="1:4" x14ac:dyDescent="0.3">
      <c r="A269" s="10" t="s">
        <v>638</v>
      </c>
      <c r="B269" s="10" t="s">
        <v>1027</v>
      </c>
      <c r="C269" s="10" t="s">
        <v>1019</v>
      </c>
      <c r="D269" s="10" t="s">
        <v>1032</v>
      </c>
    </row>
    <row r="270" spans="1:4" x14ac:dyDescent="0.3">
      <c r="A270" s="10" t="s">
        <v>640</v>
      </c>
      <c r="B270" s="10" t="s">
        <v>1027</v>
      </c>
      <c r="C270" s="10" t="s">
        <v>1019</v>
      </c>
      <c r="D270" s="10" t="s">
        <v>1032</v>
      </c>
    </row>
    <row r="271" spans="1:4" x14ac:dyDescent="0.3">
      <c r="A271" s="10" t="s">
        <v>641</v>
      </c>
      <c r="B271" s="10" t="s">
        <v>1027</v>
      </c>
      <c r="C271" s="10" t="s">
        <v>1019</v>
      </c>
      <c r="D271" s="10" t="s">
        <v>1032</v>
      </c>
    </row>
    <row r="272" spans="1:4" x14ac:dyDescent="0.3">
      <c r="A272" s="10" t="s">
        <v>1031</v>
      </c>
      <c r="B272" s="10" t="s">
        <v>1027</v>
      </c>
      <c r="C272" s="10" t="s">
        <v>1019</v>
      </c>
      <c r="D272" s="10" t="s">
        <v>1032</v>
      </c>
    </row>
    <row r="273" spans="1:4" x14ac:dyDescent="0.3">
      <c r="A273" s="10" t="s">
        <v>642</v>
      </c>
      <c r="B273" s="10" t="s">
        <v>1027</v>
      </c>
      <c r="C273" s="10" t="s">
        <v>1019</v>
      </c>
      <c r="D273" s="10" t="s">
        <v>1032</v>
      </c>
    </row>
    <row r="274" spans="1:4" x14ac:dyDescent="0.3">
      <c r="A274" s="10" t="s">
        <v>643</v>
      </c>
      <c r="B274" s="10" t="s">
        <v>1027</v>
      </c>
      <c r="C274" s="10" t="s">
        <v>1019</v>
      </c>
      <c r="D274" s="10" t="s">
        <v>1032</v>
      </c>
    </row>
    <row r="275" spans="1:4" x14ac:dyDescent="0.3">
      <c r="A275" s="10" t="s">
        <v>649</v>
      </c>
      <c r="B275" s="10" t="s">
        <v>1024</v>
      </c>
      <c r="C275" s="10" t="s">
        <v>1019</v>
      </c>
      <c r="D275" s="10" t="s">
        <v>1032</v>
      </c>
    </row>
    <row r="276" spans="1:4" x14ac:dyDescent="0.3">
      <c r="A276" s="10" t="s">
        <v>650</v>
      </c>
      <c r="B276" s="10" t="s">
        <v>1024</v>
      </c>
      <c r="C276" s="10" t="s">
        <v>1019</v>
      </c>
      <c r="D276" s="10" t="s">
        <v>1032</v>
      </c>
    </row>
    <row r="277" spans="1:4" x14ac:dyDescent="0.3">
      <c r="A277" s="10" t="s">
        <v>651</v>
      </c>
      <c r="B277" s="10" t="s">
        <v>1024</v>
      </c>
      <c r="C277" s="10" t="s">
        <v>1019</v>
      </c>
      <c r="D277" s="10" t="s">
        <v>1032</v>
      </c>
    </row>
    <row r="278" spans="1:4" x14ac:dyDescent="0.3">
      <c r="A278" s="10" t="s">
        <v>652</v>
      </c>
      <c r="B278" s="10" t="s">
        <v>1024</v>
      </c>
      <c r="C278" s="10" t="s">
        <v>1019</v>
      </c>
      <c r="D278" s="10" t="s">
        <v>1032</v>
      </c>
    </row>
    <row r="279" spans="1:4" x14ac:dyDescent="0.3">
      <c r="A279" s="10" t="s">
        <v>617</v>
      </c>
      <c r="B279" s="10" t="s">
        <v>1027</v>
      </c>
      <c r="C279" s="10" t="s">
        <v>1019</v>
      </c>
      <c r="D279" s="10" t="s">
        <v>1032</v>
      </c>
    </row>
    <row r="280" spans="1:4" x14ac:dyDescent="0.3">
      <c r="A280" s="10" t="s">
        <v>618</v>
      </c>
      <c r="B280" s="10" t="s">
        <v>1027</v>
      </c>
      <c r="C280" s="10" t="s">
        <v>1019</v>
      </c>
      <c r="D280" s="10" t="s">
        <v>1032</v>
      </c>
    </row>
    <row r="281" spans="1:4" x14ac:dyDescent="0.3">
      <c r="A281" s="10" t="s">
        <v>619</v>
      </c>
      <c r="B281" s="10" t="s">
        <v>1027</v>
      </c>
      <c r="C281" s="10" t="s">
        <v>1019</v>
      </c>
      <c r="D281" s="10" t="s">
        <v>1032</v>
      </c>
    </row>
    <row r="282" spans="1:4" x14ac:dyDescent="0.3">
      <c r="A282" s="10" t="s">
        <v>620</v>
      </c>
      <c r="B282" s="10" t="s">
        <v>1027</v>
      </c>
      <c r="C282" s="10" t="s">
        <v>1019</v>
      </c>
      <c r="D282" s="10" t="s">
        <v>1032</v>
      </c>
    </row>
    <row r="283" spans="1:4" x14ac:dyDescent="0.3">
      <c r="A283" s="10" t="s">
        <v>621</v>
      </c>
      <c r="B283" s="10" t="s">
        <v>1027</v>
      </c>
      <c r="C283" s="10" t="s">
        <v>1019</v>
      </c>
      <c r="D283" s="10" t="s">
        <v>1032</v>
      </c>
    </row>
    <row r="284" spans="1:4" x14ac:dyDescent="0.3">
      <c r="A284" s="10" t="s">
        <v>673</v>
      </c>
      <c r="B284" s="10" t="s">
        <v>1027</v>
      </c>
      <c r="C284" s="10" t="s">
        <v>1019</v>
      </c>
      <c r="D284" s="10" t="s">
        <v>1032</v>
      </c>
    </row>
    <row r="285" spans="1:4" x14ac:dyDescent="0.3">
      <c r="A285" s="10" t="s">
        <v>674</v>
      </c>
      <c r="B285" s="10" t="s">
        <v>1018</v>
      </c>
      <c r="C285" s="10" t="s">
        <v>1019</v>
      </c>
      <c r="D285" s="10" t="s">
        <v>1032</v>
      </c>
    </row>
    <row r="286" spans="1:4" x14ac:dyDescent="0.3">
      <c r="A286" s="10" t="s">
        <v>675</v>
      </c>
      <c r="B286" s="10" t="s">
        <v>1027</v>
      </c>
      <c r="C286" s="10" t="s">
        <v>1019</v>
      </c>
      <c r="D286" s="10" t="s">
        <v>1032</v>
      </c>
    </row>
    <row r="287" spans="1:4" x14ac:dyDescent="0.3">
      <c r="A287" s="10" t="s">
        <v>676</v>
      </c>
      <c r="B287" s="10" t="s">
        <v>1027</v>
      </c>
      <c r="C287" s="10" t="s">
        <v>1019</v>
      </c>
      <c r="D287" s="10" t="s">
        <v>1032</v>
      </c>
    </row>
    <row r="288" spans="1:4" x14ac:dyDescent="0.3">
      <c r="A288" s="10" t="s">
        <v>677</v>
      </c>
      <c r="B288" s="10" t="s">
        <v>1027</v>
      </c>
      <c r="C288" s="10" t="s">
        <v>1019</v>
      </c>
      <c r="D288" s="10" t="s">
        <v>1032</v>
      </c>
    </row>
    <row r="289" spans="1:4" x14ac:dyDescent="0.3">
      <c r="A289" s="10" t="s">
        <v>678</v>
      </c>
      <c r="B289" s="10" t="s">
        <v>1027</v>
      </c>
      <c r="C289" s="10" t="s">
        <v>1019</v>
      </c>
      <c r="D289" s="10" t="s">
        <v>1032</v>
      </c>
    </row>
    <row r="290" spans="1:4" x14ac:dyDescent="0.3">
      <c r="A290" s="10" t="s">
        <v>679</v>
      </c>
      <c r="B290" s="10" t="s">
        <v>1027</v>
      </c>
      <c r="C290" s="10" t="s">
        <v>1019</v>
      </c>
      <c r="D290" s="10" t="s">
        <v>1032</v>
      </c>
    </row>
    <row r="291" spans="1:4" x14ac:dyDescent="0.3">
      <c r="A291" s="10" t="s">
        <v>653</v>
      </c>
      <c r="B291" s="10" t="s">
        <v>1027</v>
      </c>
      <c r="C291" s="10" t="s">
        <v>1019</v>
      </c>
      <c r="D291" s="10" t="s">
        <v>1032</v>
      </c>
    </row>
    <row r="292" spans="1:4" x14ac:dyDescent="0.3">
      <c r="A292" s="10" t="s">
        <v>654</v>
      </c>
      <c r="B292" s="10" t="s">
        <v>1027</v>
      </c>
      <c r="C292" s="10" t="s">
        <v>1019</v>
      </c>
      <c r="D292" s="10" t="s">
        <v>1032</v>
      </c>
    </row>
    <row r="293" spans="1:4" x14ac:dyDescent="0.3">
      <c r="A293" s="10" t="s">
        <v>655</v>
      </c>
      <c r="B293" s="10" t="s">
        <v>1027</v>
      </c>
      <c r="C293" s="10" t="s">
        <v>1019</v>
      </c>
      <c r="D293" s="10" t="s">
        <v>1032</v>
      </c>
    </row>
    <row r="294" spans="1:4" x14ac:dyDescent="0.3">
      <c r="A294" s="10" t="s">
        <v>656</v>
      </c>
      <c r="B294" s="10" t="s">
        <v>1027</v>
      </c>
      <c r="C294" s="10" t="s">
        <v>1019</v>
      </c>
      <c r="D294" s="10" t="s">
        <v>1032</v>
      </c>
    </row>
    <row r="295" spans="1:4" x14ac:dyDescent="0.3">
      <c r="A295" s="10" t="s">
        <v>657</v>
      </c>
      <c r="B295" s="10" t="s">
        <v>1018</v>
      </c>
      <c r="C295" s="10" t="s">
        <v>1019</v>
      </c>
      <c r="D295" s="10" t="s">
        <v>1032</v>
      </c>
    </row>
    <row r="296" spans="1:4" x14ac:dyDescent="0.3">
      <c r="A296" s="10" t="s">
        <v>692</v>
      </c>
      <c r="B296" s="10" t="s">
        <v>1027</v>
      </c>
      <c r="C296" s="10" t="s">
        <v>1019</v>
      </c>
      <c r="D296" s="10" t="s">
        <v>1032</v>
      </c>
    </row>
    <row r="297" spans="1:4" x14ac:dyDescent="0.3">
      <c r="A297" s="10" t="s">
        <v>705</v>
      </c>
      <c r="B297" s="10" t="s">
        <v>1027</v>
      </c>
      <c r="C297" s="10" t="s">
        <v>1019</v>
      </c>
      <c r="D297" s="10" t="s">
        <v>1032</v>
      </c>
    </row>
    <row r="298" spans="1:4" x14ac:dyDescent="0.3">
      <c r="A298" s="10" t="s">
        <v>706</v>
      </c>
      <c r="B298" s="10" t="s">
        <v>1027</v>
      </c>
      <c r="C298" s="10" t="s">
        <v>1019</v>
      </c>
      <c r="D298" s="10" t="s">
        <v>1032</v>
      </c>
    </row>
    <row r="299" spans="1:4" x14ac:dyDescent="0.3">
      <c r="A299" s="10" t="s">
        <v>707</v>
      </c>
      <c r="B299" s="10" t="s">
        <v>1027</v>
      </c>
      <c r="C299" s="10" t="s">
        <v>1019</v>
      </c>
      <c r="D299" s="10" t="s">
        <v>1032</v>
      </c>
    </row>
    <row r="300" spans="1:4" x14ac:dyDescent="0.3">
      <c r="A300" s="10" t="s">
        <v>708</v>
      </c>
      <c r="B300" s="10" t="s">
        <v>1027</v>
      </c>
      <c r="C300" s="10" t="s">
        <v>1019</v>
      </c>
      <c r="D300" s="10" t="s">
        <v>1032</v>
      </c>
    </row>
    <row r="301" spans="1:4" x14ac:dyDescent="0.3">
      <c r="A301" s="10" t="s">
        <v>709</v>
      </c>
      <c r="B301" s="10" t="s">
        <v>1027</v>
      </c>
      <c r="C301" s="10" t="s">
        <v>1019</v>
      </c>
      <c r="D301" s="10" t="s">
        <v>1032</v>
      </c>
    </row>
    <row r="302" spans="1:4" x14ac:dyDescent="0.3">
      <c r="A302" s="10" t="s">
        <v>691</v>
      </c>
      <c r="B302" s="10" t="s">
        <v>1027</v>
      </c>
      <c r="C302" s="10" t="s">
        <v>1019</v>
      </c>
      <c r="D302" s="10" t="s">
        <v>1032</v>
      </c>
    </row>
    <row r="303" spans="1:4" x14ac:dyDescent="0.3">
      <c r="A303" s="10" t="s">
        <v>710</v>
      </c>
      <c r="B303" s="10" t="s">
        <v>1027</v>
      </c>
      <c r="C303" s="10" t="s">
        <v>1019</v>
      </c>
      <c r="D303" s="10" t="s">
        <v>1032</v>
      </c>
    </row>
    <row r="304" spans="1:4" x14ac:dyDescent="0.3">
      <c r="A304" s="10" t="s">
        <v>711</v>
      </c>
      <c r="B304" s="10" t="s">
        <v>1027</v>
      </c>
      <c r="C304" s="10" t="s">
        <v>1019</v>
      </c>
      <c r="D304" s="10" t="s">
        <v>1032</v>
      </c>
    </row>
    <row r="305" spans="1:4" x14ac:dyDescent="0.3">
      <c r="A305" s="10" t="s">
        <v>712</v>
      </c>
      <c r="B305" s="10" t="s">
        <v>1027</v>
      </c>
      <c r="C305" s="10" t="s">
        <v>1019</v>
      </c>
      <c r="D305" s="10" t="s">
        <v>1032</v>
      </c>
    </row>
    <row r="306" spans="1:4" x14ac:dyDescent="0.3">
      <c r="A306" s="10" t="s">
        <v>713</v>
      </c>
      <c r="B306" s="10" t="s">
        <v>1027</v>
      </c>
      <c r="C306" s="10" t="s">
        <v>1019</v>
      </c>
      <c r="D306" s="10" t="s">
        <v>1032</v>
      </c>
    </row>
    <row r="307" spans="1:4" x14ac:dyDescent="0.3">
      <c r="A307" s="10" t="s">
        <v>693</v>
      </c>
      <c r="B307" s="10" t="s">
        <v>1027</v>
      </c>
      <c r="C307" s="10" t="s">
        <v>1019</v>
      </c>
      <c r="D307" s="10" t="s">
        <v>1032</v>
      </c>
    </row>
    <row r="308" spans="1:4" x14ac:dyDescent="0.3">
      <c r="A308" s="10" t="s">
        <v>694</v>
      </c>
      <c r="B308" s="10" t="s">
        <v>1027</v>
      </c>
      <c r="C308" s="10" t="s">
        <v>1019</v>
      </c>
      <c r="D308" s="10" t="s">
        <v>1032</v>
      </c>
    </row>
    <row r="309" spans="1:4" x14ac:dyDescent="0.3">
      <c r="A309" s="10" t="s">
        <v>695</v>
      </c>
      <c r="B309" s="10" t="s">
        <v>1027</v>
      </c>
      <c r="C309" s="10" t="s">
        <v>1019</v>
      </c>
      <c r="D309" s="10" t="s">
        <v>1032</v>
      </c>
    </row>
    <row r="310" spans="1:4" x14ac:dyDescent="0.3">
      <c r="A310" s="10" t="s">
        <v>714</v>
      </c>
      <c r="B310" s="10" t="s">
        <v>1027</v>
      </c>
      <c r="C310" s="10" t="s">
        <v>1019</v>
      </c>
      <c r="D310" s="10" t="s">
        <v>1032</v>
      </c>
    </row>
    <row r="311" spans="1:4" x14ac:dyDescent="0.3">
      <c r="A311" s="10" t="s">
        <v>715</v>
      </c>
      <c r="B311" s="10" t="s">
        <v>1027</v>
      </c>
      <c r="C311" s="10" t="s">
        <v>1019</v>
      </c>
      <c r="D311" s="10" t="s">
        <v>1032</v>
      </c>
    </row>
    <row r="312" spans="1:4" x14ac:dyDescent="0.3">
      <c r="A312" s="10" t="s">
        <v>716</v>
      </c>
      <c r="B312" s="10" t="s">
        <v>1027</v>
      </c>
      <c r="C312" s="10" t="s">
        <v>1019</v>
      </c>
      <c r="D312" s="10" t="s">
        <v>1032</v>
      </c>
    </row>
    <row r="313" spans="1:4" x14ac:dyDescent="0.3">
      <c r="A313" s="10" t="s">
        <v>717</v>
      </c>
      <c r="B313" s="10" t="s">
        <v>1027</v>
      </c>
      <c r="C313" s="10" t="s">
        <v>1019</v>
      </c>
      <c r="D313" s="10" t="s">
        <v>1032</v>
      </c>
    </row>
    <row r="314" spans="1:4" x14ac:dyDescent="0.3">
      <c r="A314" s="10" t="s">
        <v>696</v>
      </c>
      <c r="B314" s="10" t="s">
        <v>1027</v>
      </c>
      <c r="C314" s="10" t="s">
        <v>1019</v>
      </c>
      <c r="D314" s="10" t="s">
        <v>1032</v>
      </c>
    </row>
    <row r="315" spans="1:4" x14ac:dyDescent="0.3">
      <c r="A315" s="10" t="s">
        <v>697</v>
      </c>
      <c r="B315" s="10" t="s">
        <v>1027</v>
      </c>
      <c r="C315" s="10" t="s">
        <v>1019</v>
      </c>
      <c r="D315" s="10" t="s">
        <v>1032</v>
      </c>
    </row>
    <row r="316" spans="1:4" x14ac:dyDescent="0.3">
      <c r="A316" s="10" t="s">
        <v>718</v>
      </c>
      <c r="B316" s="10" t="s">
        <v>1027</v>
      </c>
      <c r="C316" s="10" t="s">
        <v>1019</v>
      </c>
      <c r="D316" s="10" t="s">
        <v>1032</v>
      </c>
    </row>
    <row r="317" spans="1:4" x14ac:dyDescent="0.3">
      <c r="A317" s="10" t="s">
        <v>698</v>
      </c>
      <c r="B317" s="10" t="s">
        <v>1027</v>
      </c>
      <c r="C317" s="10" t="s">
        <v>1019</v>
      </c>
      <c r="D317" s="10" t="s">
        <v>1032</v>
      </c>
    </row>
    <row r="318" spans="1:4" x14ac:dyDescent="0.3">
      <c r="A318" s="10" t="s">
        <v>699</v>
      </c>
      <c r="B318" s="10" t="s">
        <v>1027</v>
      </c>
      <c r="C318" s="10" t="s">
        <v>1019</v>
      </c>
      <c r="D318" s="10" t="s">
        <v>1032</v>
      </c>
    </row>
    <row r="319" spans="1:4" x14ac:dyDescent="0.3">
      <c r="A319" s="10" t="s">
        <v>719</v>
      </c>
      <c r="B319" s="10" t="s">
        <v>1027</v>
      </c>
      <c r="C319" s="10" t="s">
        <v>1019</v>
      </c>
      <c r="D319" s="10" t="s">
        <v>1032</v>
      </c>
    </row>
    <row r="320" spans="1:4" x14ac:dyDescent="0.3">
      <c r="A320" s="10" t="s">
        <v>700</v>
      </c>
      <c r="B320" s="10" t="s">
        <v>1027</v>
      </c>
      <c r="C320" s="10" t="s">
        <v>1019</v>
      </c>
      <c r="D320" s="10" t="s">
        <v>1032</v>
      </c>
    </row>
    <row r="321" spans="1:4" x14ac:dyDescent="0.3">
      <c r="A321" s="10" t="s">
        <v>720</v>
      </c>
      <c r="B321" s="10" t="s">
        <v>1027</v>
      </c>
      <c r="C321" s="10" t="s">
        <v>1019</v>
      </c>
      <c r="D321" s="10" t="s">
        <v>1032</v>
      </c>
    </row>
    <row r="322" spans="1:4" x14ac:dyDescent="0.3">
      <c r="A322" s="10" t="s">
        <v>721</v>
      </c>
      <c r="B322" s="10" t="s">
        <v>1027</v>
      </c>
      <c r="C322" s="10" t="s">
        <v>1019</v>
      </c>
      <c r="D322" s="10" t="s">
        <v>1032</v>
      </c>
    </row>
    <row r="323" spans="1:4" x14ac:dyDescent="0.3">
      <c r="A323" s="10" t="s">
        <v>701</v>
      </c>
      <c r="B323" s="10" t="s">
        <v>1027</v>
      </c>
      <c r="C323" s="10" t="s">
        <v>1019</v>
      </c>
      <c r="D323" s="10" t="s">
        <v>1032</v>
      </c>
    </row>
    <row r="324" spans="1:4" x14ac:dyDescent="0.3">
      <c r="A324" s="10" t="s">
        <v>722</v>
      </c>
      <c r="B324" s="10" t="s">
        <v>1027</v>
      </c>
      <c r="C324" s="10" t="s">
        <v>1019</v>
      </c>
      <c r="D324" s="10" t="s">
        <v>1032</v>
      </c>
    </row>
    <row r="325" spans="1:4" x14ac:dyDescent="0.3">
      <c r="A325" s="10" t="s">
        <v>702</v>
      </c>
      <c r="B325" s="10" t="s">
        <v>1027</v>
      </c>
      <c r="C325" s="10" t="s">
        <v>1019</v>
      </c>
      <c r="D325" s="10" t="s">
        <v>1032</v>
      </c>
    </row>
    <row r="326" spans="1:4" x14ac:dyDescent="0.3">
      <c r="A326" s="10" t="s">
        <v>723</v>
      </c>
      <c r="B326" s="10" t="s">
        <v>1027</v>
      </c>
      <c r="C326" s="10" t="s">
        <v>1019</v>
      </c>
      <c r="D326" s="10" t="s">
        <v>1032</v>
      </c>
    </row>
    <row r="327" spans="1:4" x14ac:dyDescent="0.3">
      <c r="A327" s="10" t="s">
        <v>703</v>
      </c>
      <c r="B327" s="10" t="s">
        <v>1027</v>
      </c>
      <c r="C327" s="10" t="s">
        <v>1019</v>
      </c>
      <c r="D327" s="10" t="s">
        <v>1032</v>
      </c>
    </row>
    <row r="328" spans="1:4" x14ac:dyDescent="0.3">
      <c r="A328" s="10" t="s">
        <v>704</v>
      </c>
      <c r="B328" s="10" t="s">
        <v>1027</v>
      </c>
      <c r="C328" s="10" t="s">
        <v>1019</v>
      </c>
      <c r="D328" s="10" t="s">
        <v>1032</v>
      </c>
    </row>
    <row r="329" spans="1:4" x14ac:dyDescent="0.3">
      <c r="A329" s="29" t="s">
        <v>755</v>
      </c>
      <c r="B329" s="29" t="s">
        <v>1020</v>
      </c>
      <c r="C329" s="29" t="s">
        <v>1021</v>
      </c>
      <c r="D329" s="29" t="s">
        <v>1032</v>
      </c>
    </row>
    <row r="330" spans="1:4" x14ac:dyDescent="0.3">
      <c r="A330" s="29" t="s">
        <v>1052</v>
      </c>
      <c r="B330" s="29" t="s">
        <v>1020</v>
      </c>
      <c r="C330" s="29" t="s">
        <v>1021</v>
      </c>
      <c r="D330" s="29" t="s">
        <v>1032</v>
      </c>
    </row>
    <row r="331" spans="1:4" x14ac:dyDescent="0.3">
      <c r="A331" s="29" t="s">
        <v>1054</v>
      </c>
      <c r="B331" s="29" t="s">
        <v>1020</v>
      </c>
      <c r="C331" s="29" t="s">
        <v>1021</v>
      </c>
      <c r="D331" s="29" t="s">
        <v>1032</v>
      </c>
    </row>
    <row r="332" spans="1:4" x14ac:dyDescent="0.3">
      <c r="A332" s="29" t="s">
        <v>1053</v>
      </c>
      <c r="B332" s="29" t="s">
        <v>1020</v>
      </c>
      <c r="C332" s="29" t="s">
        <v>1021</v>
      </c>
      <c r="D332" s="29" t="s">
        <v>1032</v>
      </c>
    </row>
    <row r="333" spans="1:4" x14ac:dyDescent="0.3">
      <c r="A333" s="29" t="s">
        <v>1055</v>
      </c>
      <c r="B333" s="29"/>
      <c r="C333" s="29" t="s">
        <v>1019</v>
      </c>
      <c r="D333" s="29" t="s">
        <v>1032</v>
      </c>
    </row>
    <row r="334" spans="1:4" x14ac:dyDescent="0.3">
      <c r="A334" s="40" t="s">
        <v>736</v>
      </c>
      <c r="B334" s="40" t="s">
        <v>1016</v>
      </c>
      <c r="C334" s="40" t="s">
        <v>1017</v>
      </c>
      <c r="D334" s="40" t="s">
        <v>1032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104"/>
  <sheetViews>
    <sheetView topLeftCell="A73" workbookViewId="0">
      <selection activeCell="A104" sqref="A104:XFD104"/>
    </sheetView>
  </sheetViews>
  <sheetFormatPr defaultColWidth="9.109375" defaultRowHeight="14.4" x14ac:dyDescent="0.3"/>
  <cols>
    <col min="1" max="1" width="25.33203125" style="10" bestFit="1" customWidth="1"/>
    <col min="2" max="16384" width="9.109375" style="10"/>
  </cols>
  <sheetData>
    <row r="1" spans="1:17" x14ac:dyDescent="0.3">
      <c r="A1" s="10" t="s">
        <v>812</v>
      </c>
      <c r="B1" s="10" t="str">
        <f>VLOOKUP(A1,P$1:P$104,1,FALSE)</f>
        <v>Allerdale</v>
      </c>
      <c r="P1" s="10" t="s">
        <v>812</v>
      </c>
      <c r="Q1" s="40" t="str">
        <f>VLOOKUP(P1,A$1:A$104,1,FALSE)</f>
        <v>Allerdale</v>
      </c>
    </row>
    <row r="2" spans="1:17" x14ac:dyDescent="0.3">
      <c r="A2" s="10" t="s">
        <v>952</v>
      </c>
      <c r="B2" s="40" t="str">
        <f t="shared" ref="B2:B62" si="0">VLOOKUP(A2,P$1:P$104,1,FALSE)</f>
        <v>Ashford</v>
      </c>
      <c r="P2" s="10" t="s">
        <v>952</v>
      </c>
      <c r="Q2" s="40" t="str">
        <f>VLOOKUP(P2,A$1:A$104,1,FALSE)</f>
        <v>Ashford</v>
      </c>
    </row>
    <row r="3" spans="1:17" x14ac:dyDescent="0.3">
      <c r="A3" s="10" t="s">
        <v>925</v>
      </c>
      <c r="B3" s="40" t="str">
        <f t="shared" si="0"/>
        <v>Babergh</v>
      </c>
      <c r="P3" s="10" t="s">
        <v>925</v>
      </c>
      <c r="Q3" s="40" t="str">
        <f>VLOOKUP(P3,A$1:A$104,1,FALSE)</f>
        <v>Babergh</v>
      </c>
    </row>
    <row r="4" spans="1:17" x14ac:dyDescent="0.3">
      <c r="A4" s="10" t="s">
        <v>852</v>
      </c>
      <c r="B4" s="40" t="str">
        <f t="shared" si="0"/>
        <v>Boston</v>
      </c>
      <c r="P4" s="10" t="s">
        <v>852</v>
      </c>
      <c r="Q4" s="40" t="str">
        <f>VLOOKUP(P4,A$1:A$104,1,FALSE)</f>
        <v>Boston</v>
      </c>
    </row>
    <row r="5" spans="1:17" x14ac:dyDescent="0.3">
      <c r="A5" s="10" t="s">
        <v>898</v>
      </c>
      <c r="B5" s="40" t="str">
        <f t="shared" si="0"/>
        <v>Braintree</v>
      </c>
      <c r="P5" s="10" t="s">
        <v>898</v>
      </c>
      <c r="Q5" s="40" t="str">
        <f>VLOOKUP(P5,A$1:A$104,1,FALSE)</f>
        <v>Braintree</v>
      </c>
    </row>
    <row r="6" spans="1:17" x14ac:dyDescent="0.3">
      <c r="A6" s="10" t="s">
        <v>919</v>
      </c>
      <c r="B6" s="40" t="str">
        <f t="shared" si="0"/>
        <v>Breckland</v>
      </c>
      <c r="P6" s="10" t="s">
        <v>919</v>
      </c>
      <c r="Q6" s="40" t="str">
        <f>VLOOKUP(P6,A$1:A$104,1,FALSE)</f>
        <v>Breckland</v>
      </c>
    </row>
    <row r="7" spans="1:17" x14ac:dyDescent="0.3">
      <c r="A7" s="10" t="s">
        <v>964</v>
      </c>
      <c r="B7" s="40" t="str">
        <f t="shared" si="0"/>
        <v>Cherwell</v>
      </c>
      <c r="P7" s="10" t="s">
        <v>964</v>
      </c>
      <c r="Q7" s="40" t="str">
        <f>VLOOKUP(P7,A$1:A$104,1,FALSE)</f>
        <v>Cherwell</v>
      </c>
    </row>
    <row r="8" spans="1:17" x14ac:dyDescent="0.3">
      <c r="A8" s="10" t="s">
        <v>624</v>
      </c>
      <c r="B8" s="40" t="str">
        <f t="shared" si="0"/>
        <v>Cheshire East</v>
      </c>
      <c r="P8" s="10" t="s">
        <v>624</v>
      </c>
      <c r="Q8" s="40" t="str">
        <f>VLOOKUP(P8,A$1:A$104,1,FALSE)</f>
        <v>Cheshire East</v>
      </c>
    </row>
    <row r="9" spans="1:17" x14ac:dyDescent="0.3">
      <c r="A9" s="10" t="s">
        <v>982</v>
      </c>
      <c r="B9" s="40" t="str">
        <f t="shared" si="0"/>
        <v>Chichester</v>
      </c>
      <c r="P9" s="10" t="s">
        <v>982</v>
      </c>
      <c r="Q9" s="40" t="str">
        <f>VLOOKUP(P9,A$1:A$104,1,FALSE)</f>
        <v>Chichester</v>
      </c>
    </row>
    <row r="10" spans="1:17" x14ac:dyDescent="0.3">
      <c r="A10" s="10" t="s">
        <v>815</v>
      </c>
      <c r="B10" s="40" t="str">
        <f t="shared" si="0"/>
        <v>Copeland</v>
      </c>
      <c r="P10" s="10" t="s">
        <v>815</v>
      </c>
      <c r="Q10" s="40" t="str">
        <f>VLOOKUP(P10,A$1:A$104,1,FALSE)</f>
        <v>Copeland</v>
      </c>
    </row>
    <row r="11" spans="1:17" x14ac:dyDescent="0.3">
      <c r="A11" s="10" t="s">
        <v>745</v>
      </c>
      <c r="B11" s="40" t="str">
        <f t="shared" si="0"/>
        <v>Cornwall</v>
      </c>
      <c r="P11" s="10" t="s">
        <v>745</v>
      </c>
      <c r="Q11" s="40" t="str">
        <f>VLOOKUP(P11,A$1:A$104,1,FALSE)</f>
        <v>Cornwall</v>
      </c>
    </row>
    <row r="12" spans="1:17" x14ac:dyDescent="0.3">
      <c r="A12" s="10" t="s">
        <v>1002</v>
      </c>
      <c r="B12" s="40" t="str">
        <f t="shared" si="0"/>
        <v>Cotswold</v>
      </c>
      <c r="P12" s="10" t="s">
        <v>1002</v>
      </c>
      <c r="Q12" s="40" t="str">
        <f>VLOOKUP(P12,A$1:A$104,1,FALSE)</f>
        <v>Cotswold</v>
      </c>
    </row>
    <row r="13" spans="1:17" x14ac:dyDescent="0.3">
      <c r="A13" s="10" t="s">
        <v>830</v>
      </c>
      <c r="B13" s="40" t="str">
        <f t="shared" si="0"/>
        <v>Craven</v>
      </c>
      <c r="P13" s="10" t="s">
        <v>1029</v>
      </c>
      <c r="Q13" s="40" t="str">
        <f>VLOOKUP(P13,A$1:A$104,1,FALSE)</f>
        <v>Durham</v>
      </c>
    </row>
    <row r="14" spans="1:17" x14ac:dyDescent="0.3">
      <c r="A14" s="10" t="s">
        <v>628</v>
      </c>
      <c r="B14" s="40" t="str">
        <f t="shared" si="0"/>
        <v>Cumbria</v>
      </c>
      <c r="P14" s="10" t="s">
        <v>830</v>
      </c>
      <c r="Q14" s="40" t="str">
        <f>VLOOKUP(P14,A$1:A$104,1,FALSE)</f>
        <v>Craven</v>
      </c>
    </row>
    <row r="15" spans="1:17" x14ac:dyDescent="0.3">
      <c r="A15" s="10" t="s">
        <v>860</v>
      </c>
      <c r="B15" s="40" t="str">
        <f t="shared" si="0"/>
        <v>Daventry</v>
      </c>
      <c r="P15" s="10" t="s">
        <v>628</v>
      </c>
      <c r="Q15" s="40" t="str">
        <f>VLOOKUP(P15,A$1:A$104,1,FALSE)</f>
        <v>Cumbria</v>
      </c>
    </row>
    <row r="16" spans="1:17" x14ac:dyDescent="0.3">
      <c r="A16" s="10" t="s">
        <v>662</v>
      </c>
      <c r="B16" s="40" t="str">
        <f t="shared" si="0"/>
        <v>Derbyshire</v>
      </c>
      <c r="P16" s="10" t="s">
        <v>860</v>
      </c>
      <c r="Q16" s="40" t="str">
        <f>VLOOKUP(P16,A$1:A$104,1,FALSE)</f>
        <v>Daventry</v>
      </c>
    </row>
    <row r="17" spans="1:17" x14ac:dyDescent="0.3">
      <c r="A17" s="10" t="s">
        <v>840</v>
      </c>
      <c r="B17" s="40" t="str">
        <f t="shared" si="0"/>
        <v>Derbyshire Dales</v>
      </c>
      <c r="P17" s="10" t="s">
        <v>662</v>
      </c>
      <c r="Q17" s="40" t="str">
        <f>VLOOKUP(P17,A$1:A$104,1,FALSE)</f>
        <v>Derbyshire</v>
      </c>
    </row>
    <row r="18" spans="1:17" x14ac:dyDescent="0.3">
      <c r="A18" s="10" t="s">
        <v>754</v>
      </c>
      <c r="B18" s="40" t="str">
        <f t="shared" si="0"/>
        <v>Devon</v>
      </c>
      <c r="P18" s="10" t="s">
        <v>840</v>
      </c>
      <c r="Q18" s="40" t="str">
        <f>VLOOKUP(P18,A$1:A$104,1,FALSE)</f>
        <v>Derbyshire Dales</v>
      </c>
    </row>
    <row r="19" spans="1:17" x14ac:dyDescent="0.3">
      <c r="A19" s="10" t="s">
        <v>1029</v>
      </c>
      <c r="B19" s="40" t="str">
        <f t="shared" si="0"/>
        <v>Durham</v>
      </c>
      <c r="P19" s="10" t="s">
        <v>754</v>
      </c>
      <c r="Q19" s="40" t="str">
        <f>VLOOKUP(P19,A$1:A$104,1,FALSE)</f>
        <v>Devon</v>
      </c>
    </row>
    <row r="20" spans="1:17" x14ac:dyDescent="0.3">
      <c r="A20" s="10" t="s">
        <v>893</v>
      </c>
      <c r="B20" s="40" t="str">
        <f t="shared" si="0"/>
        <v>East Cambridgeshire</v>
      </c>
      <c r="P20" s="10" t="s">
        <v>893</v>
      </c>
      <c r="Q20" s="40" t="str">
        <f>VLOOKUP(P20,A$1:A$104,1,FALSE)</f>
        <v>East Cambridgeshire</v>
      </c>
    </row>
    <row r="21" spans="1:17" x14ac:dyDescent="0.3">
      <c r="A21" s="10" t="s">
        <v>987</v>
      </c>
      <c r="B21" s="40" t="str">
        <f t="shared" si="0"/>
        <v>East Devon</v>
      </c>
      <c r="P21" s="10" t="s">
        <v>987</v>
      </c>
      <c r="Q21" s="40" t="str">
        <f>VLOOKUP(P21,A$1:A$104,1,FALSE)</f>
        <v>East Devon</v>
      </c>
    </row>
    <row r="22" spans="1:17" x14ac:dyDescent="0.3">
      <c r="A22" s="10" t="s">
        <v>911</v>
      </c>
      <c r="B22" s="40" t="str">
        <f t="shared" si="0"/>
        <v>East Hertfordshire</v>
      </c>
      <c r="P22" s="10" t="s">
        <v>911</v>
      </c>
      <c r="Q22" s="40" t="str">
        <f>VLOOKUP(P22,A$1:A$104,1,FALSE)</f>
        <v>East Hertfordshire</v>
      </c>
    </row>
    <row r="23" spans="1:17" x14ac:dyDescent="0.3">
      <c r="A23" s="10" t="s">
        <v>853</v>
      </c>
      <c r="B23" s="40" t="str">
        <f t="shared" si="0"/>
        <v>East Lindsey</v>
      </c>
      <c r="P23" s="10" t="s">
        <v>853</v>
      </c>
      <c r="Q23" s="40" t="str">
        <f>VLOOKUP(P23,A$1:A$104,1,FALSE)</f>
        <v>East Lindsey</v>
      </c>
    </row>
    <row r="24" spans="1:17" x14ac:dyDescent="0.3">
      <c r="A24" s="10" t="s">
        <v>861</v>
      </c>
      <c r="B24" s="40" t="str">
        <f t="shared" si="0"/>
        <v>East Northamptonshire</v>
      </c>
      <c r="P24" s="10" t="s">
        <v>861</v>
      </c>
      <c r="Q24" s="40" t="str">
        <f>VLOOKUP(P24,A$1:A$104,1,FALSE)</f>
        <v>East Northamptonshire</v>
      </c>
    </row>
    <row r="25" spans="1:17" x14ac:dyDescent="0.3">
      <c r="A25" s="10" t="s">
        <v>644</v>
      </c>
      <c r="B25" s="40" t="str">
        <f t="shared" si="0"/>
        <v>East Riding of Yorkshire</v>
      </c>
      <c r="P25" s="10" t="s">
        <v>644</v>
      </c>
      <c r="Q25" s="40" t="str">
        <f>VLOOKUP(P25,A$1:A$104,1,FALSE)</f>
        <v>East Riding of Yorkshire</v>
      </c>
    </row>
    <row r="26" spans="1:17" x14ac:dyDescent="0.3">
      <c r="A26" s="10" t="s">
        <v>1052</v>
      </c>
      <c r="B26" s="40" t="str">
        <f t="shared" si="0"/>
        <v>East Suffolk</v>
      </c>
      <c r="P26" s="10" t="s">
        <v>1052</v>
      </c>
      <c r="Q26" s="40" t="str">
        <f>VLOOKUP(P26,A$1:A$104,1,FALSE)</f>
        <v>East Suffolk</v>
      </c>
    </row>
    <row r="27" spans="1:17" x14ac:dyDescent="0.3">
      <c r="A27" s="10" t="s">
        <v>737</v>
      </c>
      <c r="B27" s="40" t="str">
        <f t="shared" si="0"/>
        <v>East Sussex</v>
      </c>
      <c r="P27" s="10" t="s">
        <v>737</v>
      </c>
      <c r="Q27" s="40" t="str">
        <f>VLOOKUP(P27,A$1:A$104,1,FALSE)</f>
        <v>East Sussex</v>
      </c>
    </row>
    <row r="28" spans="1:17" x14ac:dyDescent="0.3">
      <c r="A28" s="10" t="s">
        <v>816</v>
      </c>
      <c r="B28" s="40" t="str">
        <f t="shared" si="0"/>
        <v>Eden</v>
      </c>
      <c r="P28" s="10" t="s">
        <v>816</v>
      </c>
      <c r="Q28" s="40" t="str">
        <f>VLOOKUP(P28,A$1:A$104,1,FALSE)</f>
        <v>Eden</v>
      </c>
    </row>
    <row r="29" spans="1:17" x14ac:dyDescent="0.3">
      <c r="A29" s="10" t="s">
        <v>687</v>
      </c>
      <c r="B29" s="40" t="str">
        <f t="shared" si="0"/>
        <v>Essex</v>
      </c>
      <c r="P29" s="10" t="s">
        <v>687</v>
      </c>
      <c r="Q29" s="40" t="str">
        <f>VLOOKUP(P29,A$1:A$104,1,FALSE)</f>
        <v>Essex</v>
      </c>
    </row>
    <row r="30" spans="1:17" x14ac:dyDescent="0.3">
      <c r="A30" s="10" t="s">
        <v>1003</v>
      </c>
      <c r="B30" s="40" t="str">
        <f t="shared" si="0"/>
        <v>Forest of Dean</v>
      </c>
      <c r="P30" s="10" t="s">
        <v>1003</v>
      </c>
      <c r="Q30" s="40" t="str">
        <f>VLOOKUP(P30,A$1:A$104,1,FALSE)</f>
        <v>Forest of Dean</v>
      </c>
    </row>
    <row r="31" spans="1:17" x14ac:dyDescent="0.3">
      <c r="A31" s="10" t="s">
        <v>831</v>
      </c>
      <c r="B31" s="40" t="str">
        <f t="shared" si="0"/>
        <v>Hambleton</v>
      </c>
      <c r="P31" s="10" t="s">
        <v>831</v>
      </c>
      <c r="Q31" s="40" t="str">
        <f>VLOOKUP(P31,A$1:A$104,1,FALSE)</f>
        <v>Hambleton</v>
      </c>
    </row>
    <row r="32" spans="1:17" x14ac:dyDescent="0.3">
      <c r="A32" s="10" t="s">
        <v>738</v>
      </c>
      <c r="B32" s="40" t="str">
        <f t="shared" si="0"/>
        <v>Hampshire</v>
      </c>
      <c r="P32" s="10" t="s">
        <v>738</v>
      </c>
      <c r="Q32" s="40" t="str">
        <f>VLOOKUP(P32,A$1:A$104,1,FALSE)</f>
        <v>Hampshire</v>
      </c>
    </row>
    <row r="33" spans="1:17" x14ac:dyDescent="0.3">
      <c r="A33" s="10" t="s">
        <v>847</v>
      </c>
      <c r="B33" s="40" t="str">
        <f t="shared" si="0"/>
        <v>Harborough</v>
      </c>
      <c r="P33" s="10" t="s">
        <v>847</v>
      </c>
      <c r="Q33" s="40" t="str">
        <f>VLOOKUP(P33,A$1:A$104,1,FALSE)</f>
        <v>Harborough</v>
      </c>
    </row>
    <row r="34" spans="1:17" x14ac:dyDescent="0.3">
      <c r="A34" s="10" t="s">
        <v>832</v>
      </c>
      <c r="B34" s="40" t="str">
        <f t="shared" si="0"/>
        <v>Harrogate</v>
      </c>
      <c r="P34" s="10" t="s">
        <v>832</v>
      </c>
      <c r="Q34" s="40" t="str">
        <f>VLOOKUP(P34,A$1:A$104,1,FALSE)</f>
        <v>Harrogate</v>
      </c>
    </row>
    <row r="35" spans="1:17" x14ac:dyDescent="0.3">
      <c r="A35" s="10" t="s">
        <v>1025</v>
      </c>
      <c r="B35" s="40" t="str">
        <f t="shared" si="0"/>
        <v>Herefordshire</v>
      </c>
      <c r="P35" s="10" t="s">
        <v>1025</v>
      </c>
      <c r="Q35" s="40" t="str">
        <f>VLOOKUP(P35,A$1:A$104,1,FALSE)</f>
        <v>Herefordshire</v>
      </c>
    </row>
    <row r="36" spans="1:17" x14ac:dyDescent="0.3">
      <c r="A36" s="10" t="s">
        <v>895</v>
      </c>
      <c r="B36" s="40" t="str">
        <f t="shared" si="0"/>
        <v>Huntingdonshire</v>
      </c>
      <c r="P36" s="10" t="s">
        <v>895</v>
      </c>
      <c r="Q36" s="40" t="str">
        <f>VLOOKUP(P36,A$1:A$104,1,FALSE)</f>
        <v>Huntingdonshire</v>
      </c>
    </row>
    <row r="37" spans="1:17" x14ac:dyDescent="0.3">
      <c r="A37" s="10" t="s">
        <v>726</v>
      </c>
      <c r="B37" s="40" t="str">
        <f t="shared" si="0"/>
        <v>Isle of Wight</v>
      </c>
      <c r="P37" s="10" t="s">
        <v>726</v>
      </c>
      <c r="Q37" s="40" t="str">
        <f>VLOOKUP(P37,A$1:A$104,1,FALSE)</f>
        <v>Isle of Wight</v>
      </c>
    </row>
    <row r="38" spans="1:17" x14ac:dyDescent="0.3">
      <c r="A38" s="10" t="s">
        <v>1030</v>
      </c>
      <c r="B38" s="40" t="str">
        <f t="shared" si="0"/>
        <v>King's Lynn and West Norfolk</v>
      </c>
      <c r="P38" s="10" t="s">
        <v>1030</v>
      </c>
      <c r="Q38" s="40" t="str">
        <f>VLOOKUP(P38,A$1:A$104,1,FALSE)</f>
        <v>King's Lynn and West Norfolk</v>
      </c>
    </row>
    <row r="39" spans="1:17" x14ac:dyDescent="0.3">
      <c r="A39" s="10" t="s">
        <v>639</v>
      </c>
      <c r="B39" s="40" t="str">
        <f t="shared" si="0"/>
        <v>Lancashire</v>
      </c>
      <c r="P39" s="10" t="s">
        <v>639</v>
      </c>
      <c r="Q39" s="40" t="str">
        <f>VLOOKUP(P39,A$1:A$104,1,FALSE)</f>
        <v>Lancashire</v>
      </c>
    </row>
    <row r="40" spans="1:17" x14ac:dyDescent="0.3">
      <c r="A40" s="10" t="s">
        <v>663</v>
      </c>
      <c r="B40" s="40" t="str">
        <f t="shared" si="0"/>
        <v>Leicestershire</v>
      </c>
      <c r="P40" s="10" t="s">
        <v>663</v>
      </c>
      <c r="Q40" s="40" t="str">
        <f>VLOOKUP(P40,A$1:A$104,1,FALSE)</f>
        <v>Leicestershire</v>
      </c>
    </row>
    <row r="41" spans="1:17" x14ac:dyDescent="0.3">
      <c r="A41" s="10" t="s">
        <v>938</v>
      </c>
      <c r="B41" s="40" t="str">
        <f t="shared" si="0"/>
        <v>Lewes</v>
      </c>
      <c r="P41" s="10" t="s">
        <v>938</v>
      </c>
      <c r="Q41" s="40" t="str">
        <f>VLOOKUP(P41,A$1:A$104,1,FALSE)</f>
        <v>Lewes</v>
      </c>
    </row>
    <row r="42" spans="1:17" x14ac:dyDescent="0.3">
      <c r="A42" s="10" t="s">
        <v>875</v>
      </c>
      <c r="B42" s="40" t="str">
        <f t="shared" si="0"/>
        <v>Lichfield</v>
      </c>
      <c r="P42" s="10" t="s">
        <v>875</v>
      </c>
      <c r="Q42" s="40" t="str">
        <f>VLOOKUP(P42,A$1:A$104,1,FALSE)</f>
        <v>Lichfield</v>
      </c>
    </row>
    <row r="43" spans="1:17" x14ac:dyDescent="0.3">
      <c r="A43" s="10" t="s">
        <v>664</v>
      </c>
      <c r="B43" s="40" t="str">
        <f t="shared" si="0"/>
        <v>Lincolnshire</v>
      </c>
      <c r="P43" s="10" t="s">
        <v>664</v>
      </c>
      <c r="Q43" s="40" t="str">
        <f>VLOOKUP(P43,A$1:A$104,1,FALSE)</f>
        <v>Lincolnshire</v>
      </c>
    </row>
    <row r="44" spans="1:17" x14ac:dyDescent="0.3">
      <c r="A44" s="10" t="s">
        <v>887</v>
      </c>
      <c r="B44" s="40" t="str">
        <f t="shared" si="0"/>
        <v>Malvern Hills</v>
      </c>
      <c r="P44" s="10" t="s">
        <v>887</v>
      </c>
      <c r="Q44" s="40" t="str">
        <f>VLOOKUP(P44,A$1:A$104,1,FALSE)</f>
        <v>Malvern Hills</v>
      </c>
    </row>
    <row r="45" spans="1:17" x14ac:dyDescent="0.3">
      <c r="A45" s="10" t="s">
        <v>849</v>
      </c>
      <c r="B45" s="40" t="str">
        <f t="shared" si="0"/>
        <v>Melton</v>
      </c>
      <c r="P45" s="10" t="s">
        <v>849</v>
      </c>
      <c r="Q45" s="40" t="str">
        <f>VLOOKUP(P45,A$1:A$104,1,FALSE)</f>
        <v>Melton</v>
      </c>
    </row>
    <row r="46" spans="1:17" x14ac:dyDescent="0.3">
      <c r="A46" s="10" t="s">
        <v>1007</v>
      </c>
      <c r="B46" s="40" t="str">
        <f t="shared" si="0"/>
        <v>Mendip</v>
      </c>
      <c r="P46" s="10" t="s">
        <v>1007</v>
      </c>
      <c r="Q46" s="40" t="str">
        <f>VLOOKUP(P46,A$1:A$104,1,FALSE)</f>
        <v>Mendip</v>
      </c>
    </row>
    <row r="47" spans="1:17" x14ac:dyDescent="0.3">
      <c r="A47" s="10" t="s">
        <v>989</v>
      </c>
      <c r="B47" s="40" t="str">
        <f t="shared" si="0"/>
        <v>Mid Devon</v>
      </c>
      <c r="P47" s="10" t="s">
        <v>989</v>
      </c>
      <c r="Q47" s="40" t="str">
        <f>VLOOKUP(P47,A$1:A$104,1,FALSE)</f>
        <v>Mid Devon</v>
      </c>
    </row>
    <row r="48" spans="1:17" x14ac:dyDescent="0.3">
      <c r="A48" s="10" t="s">
        <v>928</v>
      </c>
      <c r="B48" s="40" t="str">
        <f t="shared" si="0"/>
        <v>Mid Suffolk</v>
      </c>
      <c r="P48" s="10" t="s">
        <v>928</v>
      </c>
      <c r="Q48" s="40" t="str">
        <f>VLOOKUP(P48,A$1:A$104,1,FALSE)</f>
        <v>Mid Suffolk</v>
      </c>
    </row>
    <row r="49" spans="1:17" x14ac:dyDescent="0.3">
      <c r="A49" s="10" t="s">
        <v>985</v>
      </c>
      <c r="B49" s="40" t="str">
        <f t="shared" si="0"/>
        <v>Mid Sussex</v>
      </c>
      <c r="P49" s="10" t="s">
        <v>985</v>
      </c>
      <c r="Q49" s="40" t="str">
        <f>VLOOKUP(P49,A$1:A$104,1,FALSE)</f>
        <v>Mid Sussex</v>
      </c>
    </row>
    <row r="50" spans="1:17" x14ac:dyDescent="0.3">
      <c r="A50" s="10" t="s">
        <v>948</v>
      </c>
      <c r="B50" s="40" t="str">
        <f t="shared" si="0"/>
        <v>New Forest</v>
      </c>
      <c r="P50" s="10" t="s">
        <v>948</v>
      </c>
      <c r="Q50" s="40" t="str">
        <f>VLOOKUP(P50,A$1:A$104,1,FALSE)</f>
        <v>New Forest</v>
      </c>
    </row>
    <row r="51" spans="1:17" x14ac:dyDescent="0.3">
      <c r="A51" s="10" t="s">
        <v>871</v>
      </c>
      <c r="B51" s="40" t="str">
        <f t="shared" si="0"/>
        <v>Newark and Sherwood</v>
      </c>
      <c r="P51" s="10" t="s">
        <v>871</v>
      </c>
      <c r="Q51" s="40" t="str">
        <f>VLOOKUP(P51,A$1:A$104,1,FALSE)</f>
        <v>Newark and Sherwood</v>
      </c>
    </row>
    <row r="52" spans="1:17" x14ac:dyDescent="0.3">
      <c r="A52" s="10" t="s">
        <v>689</v>
      </c>
      <c r="B52" s="40" t="str">
        <f t="shared" si="0"/>
        <v>Norfolk</v>
      </c>
      <c r="P52" s="10" t="s">
        <v>689</v>
      </c>
      <c r="Q52" s="40" t="str">
        <f>VLOOKUP(P52,A$1:A$104,1,FALSE)</f>
        <v>Norfolk</v>
      </c>
    </row>
    <row r="53" spans="1:17" x14ac:dyDescent="0.3">
      <c r="A53" s="10" t="s">
        <v>990</v>
      </c>
      <c r="B53" s="40" t="str">
        <f t="shared" si="0"/>
        <v>North Devon</v>
      </c>
      <c r="P53" s="10" t="s">
        <v>990</v>
      </c>
      <c r="Q53" s="40" t="str">
        <f>VLOOKUP(P53,A$1:A$104,1,FALSE)</f>
        <v>North Devon</v>
      </c>
    </row>
    <row r="54" spans="1:17" x14ac:dyDescent="0.3">
      <c r="A54" s="10" t="s">
        <v>855</v>
      </c>
      <c r="B54" s="40" t="str">
        <f t="shared" si="0"/>
        <v>North Kesteven</v>
      </c>
      <c r="P54" s="10" t="s">
        <v>855</v>
      </c>
      <c r="Q54" s="40" t="str">
        <f>VLOOKUP(P54,A$1:A$104,1,FALSE)</f>
        <v>North Kesteven</v>
      </c>
    </row>
    <row r="55" spans="1:17" x14ac:dyDescent="0.3">
      <c r="A55" s="10" t="s">
        <v>646</v>
      </c>
      <c r="B55" s="40" t="str">
        <f t="shared" si="0"/>
        <v>North Lincolnshire</v>
      </c>
      <c r="P55" s="10" t="s">
        <v>646</v>
      </c>
      <c r="Q55" s="40" t="str">
        <f>VLOOKUP(P55,A$1:A$104,1,FALSE)</f>
        <v>North Lincolnshire</v>
      </c>
    </row>
    <row r="56" spans="1:17" x14ac:dyDescent="0.3">
      <c r="A56" s="10" t="s">
        <v>922</v>
      </c>
      <c r="B56" s="40" t="str">
        <f t="shared" si="0"/>
        <v>North Norfolk</v>
      </c>
      <c r="P56" s="10" t="s">
        <v>922</v>
      </c>
      <c r="Q56" s="40" t="str">
        <f>VLOOKUP(P56,A$1:A$104,1,FALSE)</f>
        <v>North Norfolk</v>
      </c>
    </row>
    <row r="57" spans="1:17" x14ac:dyDescent="0.3">
      <c r="A57" s="10" t="s">
        <v>747</v>
      </c>
      <c r="B57" s="40" t="str">
        <f t="shared" si="0"/>
        <v>North Somerset</v>
      </c>
      <c r="P57" s="10" t="s">
        <v>747</v>
      </c>
      <c r="Q57" s="40" t="str">
        <f>VLOOKUP(P57,A$1:A$104,1,FALSE)</f>
        <v>North Somerset</v>
      </c>
    </row>
    <row r="58" spans="1:17" x14ac:dyDescent="0.3">
      <c r="A58" s="10" t="s">
        <v>850</v>
      </c>
      <c r="B58" s="40" t="str">
        <f t="shared" si="0"/>
        <v>North West Leicestershire</v>
      </c>
      <c r="P58" s="10" t="s">
        <v>850</v>
      </c>
      <c r="Q58" s="40" t="str">
        <f>VLOOKUP(P58,A$1:A$104,1,FALSE)</f>
        <v>North West Leicestershire</v>
      </c>
    </row>
    <row r="59" spans="1:17" x14ac:dyDescent="0.3">
      <c r="A59" s="10" t="s">
        <v>648</v>
      </c>
      <c r="B59" s="40" t="str">
        <f t="shared" si="0"/>
        <v>North Yorkshire</v>
      </c>
      <c r="P59" s="10" t="s">
        <v>648</v>
      </c>
      <c r="Q59" s="40" t="str">
        <f>VLOOKUP(P59,A$1:A$104,1,FALSE)</f>
        <v>North Yorkshire</v>
      </c>
    </row>
    <row r="60" spans="1:17" x14ac:dyDescent="0.3">
      <c r="A60" s="10" t="s">
        <v>614</v>
      </c>
      <c r="B60" s="40" t="str">
        <f t="shared" si="0"/>
        <v>Northumberland</v>
      </c>
      <c r="P60" s="10" t="s">
        <v>614</v>
      </c>
      <c r="Q60" s="40" t="str">
        <f>VLOOKUP(P60,A$1:A$104,1,FALSE)</f>
        <v>Northumberland</v>
      </c>
    </row>
    <row r="61" spans="1:17" x14ac:dyDescent="0.3">
      <c r="A61" s="10" t="s">
        <v>666</v>
      </c>
      <c r="B61" s="40" t="str">
        <f t="shared" si="0"/>
        <v>Nottinghamshire</v>
      </c>
      <c r="P61" s="10" t="s">
        <v>666</v>
      </c>
      <c r="Q61" s="40" t="str">
        <f>VLOOKUP(P61,A$1:A$104,1,FALSE)</f>
        <v>Nottinghamshire</v>
      </c>
    </row>
    <row r="62" spans="1:17" x14ac:dyDescent="0.3">
      <c r="A62" s="10" t="s">
        <v>825</v>
      </c>
      <c r="B62" s="40" t="str">
        <f t="shared" si="0"/>
        <v>Ribble Valley</v>
      </c>
      <c r="P62" s="10" t="s">
        <v>825</v>
      </c>
      <c r="Q62" s="40" t="str">
        <f>VLOOKUP(P62,A$1:A$104,1,FALSE)</f>
        <v>Ribble Valley</v>
      </c>
    </row>
    <row r="63" spans="1:17" x14ac:dyDescent="0.3">
      <c r="A63" s="10" t="s">
        <v>833</v>
      </c>
      <c r="B63" s="40" t="str">
        <f t="shared" ref="B63:B104" si="1">VLOOKUP(A63,P$1:P$104,1,FALSE)</f>
        <v>Richmondshire</v>
      </c>
      <c r="P63" s="10" t="s">
        <v>833</v>
      </c>
      <c r="Q63" s="40" t="str">
        <f>VLOOKUP(P63,A$1:A$104,1,FALSE)</f>
        <v>Richmondshire</v>
      </c>
    </row>
    <row r="64" spans="1:17" x14ac:dyDescent="0.3">
      <c r="A64" s="10" t="s">
        <v>939</v>
      </c>
      <c r="B64" s="40" t="str">
        <f t="shared" si="1"/>
        <v>Rother</v>
      </c>
      <c r="P64" s="10" t="s">
        <v>939</v>
      </c>
      <c r="Q64" s="40" t="str">
        <f>VLOOKUP(P64,A$1:A$104,1,FALSE)</f>
        <v>Rother</v>
      </c>
    </row>
    <row r="65" spans="1:17" x14ac:dyDescent="0.3">
      <c r="A65" s="10" t="s">
        <v>883</v>
      </c>
      <c r="B65" s="40" t="str">
        <f t="shared" si="1"/>
        <v>Rugby</v>
      </c>
      <c r="P65" s="10" t="s">
        <v>883</v>
      </c>
      <c r="Q65" s="40" t="str">
        <f>VLOOKUP(P65,A$1:A$104,1,FALSE)</f>
        <v>Rugby</v>
      </c>
    </row>
    <row r="66" spans="1:17" x14ac:dyDescent="0.3">
      <c r="A66" s="10" t="s">
        <v>661</v>
      </c>
      <c r="B66" s="40" t="str">
        <f t="shared" si="1"/>
        <v>Rutland</v>
      </c>
      <c r="P66" s="10" t="s">
        <v>661</v>
      </c>
      <c r="Q66" s="40" t="str">
        <f>VLOOKUP(P66,A$1:A$104,1,FALSE)</f>
        <v>Rutland</v>
      </c>
    </row>
    <row r="67" spans="1:17" x14ac:dyDescent="0.3">
      <c r="A67" s="10" t="s">
        <v>834</v>
      </c>
      <c r="B67" s="40" t="str">
        <f t="shared" si="1"/>
        <v>Ryedale</v>
      </c>
      <c r="P67" s="10" t="s">
        <v>834</v>
      </c>
      <c r="Q67" s="40" t="str">
        <f>VLOOKUP(P67,A$1:A$104,1,FALSE)</f>
        <v>Ryedale</v>
      </c>
    </row>
    <row r="68" spans="1:17" x14ac:dyDescent="0.3">
      <c r="A68" s="10" t="s">
        <v>835</v>
      </c>
      <c r="B68" s="40" t="str">
        <f t="shared" si="1"/>
        <v>Scarborough</v>
      </c>
      <c r="P68" s="10" t="s">
        <v>835</v>
      </c>
      <c r="Q68" s="40" t="str">
        <f>VLOOKUP(P68,A$1:A$104,1,FALSE)</f>
        <v>Scarborough</v>
      </c>
    </row>
    <row r="69" spans="1:17" x14ac:dyDescent="0.3">
      <c r="A69" s="10" t="s">
        <v>1008</v>
      </c>
      <c r="B69" s="40" t="str">
        <f t="shared" si="1"/>
        <v>Sedgemoor</v>
      </c>
      <c r="P69" s="10" t="s">
        <v>1008</v>
      </c>
      <c r="Q69" s="40" t="str">
        <f>VLOOKUP(P69,A$1:A$104,1,FALSE)</f>
        <v>Sedgemoor</v>
      </c>
    </row>
    <row r="70" spans="1:17" x14ac:dyDescent="0.3">
      <c r="A70" s="10" t="s">
        <v>836</v>
      </c>
      <c r="B70" s="40" t="str">
        <f t="shared" si="1"/>
        <v>Selby</v>
      </c>
      <c r="P70" s="10" t="s">
        <v>836</v>
      </c>
      <c r="Q70" s="40" t="str">
        <f>VLOOKUP(P70,A$1:A$104,1,FALSE)</f>
        <v>Selby</v>
      </c>
    </row>
    <row r="71" spans="1:17" x14ac:dyDescent="0.3">
      <c r="A71" s="10" t="s">
        <v>958</v>
      </c>
      <c r="B71" s="40" t="str">
        <f t="shared" si="1"/>
        <v>Sevenoaks</v>
      </c>
      <c r="P71" s="10" t="s">
        <v>958</v>
      </c>
      <c r="Q71" s="40" t="str">
        <f>VLOOKUP(P71,A$1:A$104,1,FALSE)</f>
        <v>Sevenoaks</v>
      </c>
    </row>
    <row r="72" spans="1:17" x14ac:dyDescent="0.3">
      <c r="A72" s="10" t="s">
        <v>668</v>
      </c>
      <c r="B72" s="40" t="str">
        <f t="shared" si="1"/>
        <v>Shropshire</v>
      </c>
      <c r="P72" s="10" t="s">
        <v>668</v>
      </c>
      <c r="Q72" s="40" t="str">
        <f>VLOOKUP(P72,A$1:A$104,1,FALSE)</f>
        <v>Shropshire</v>
      </c>
    </row>
    <row r="73" spans="1:17" x14ac:dyDescent="0.3">
      <c r="A73" s="10" t="s">
        <v>1053</v>
      </c>
      <c r="B73" s="40" t="str">
        <f t="shared" si="1"/>
        <v>Somerset West and Taunton</v>
      </c>
      <c r="P73" s="10" t="s">
        <v>1053</v>
      </c>
      <c r="Q73" s="40" t="str">
        <f>VLOOKUP(P73,A$1:A$104,1,FALSE)</f>
        <v>Somerset West and Taunton</v>
      </c>
    </row>
    <row r="74" spans="1:17" x14ac:dyDescent="0.3">
      <c r="A74" s="10" t="s">
        <v>896</v>
      </c>
      <c r="B74" s="40" t="str">
        <f t="shared" si="1"/>
        <v>South Cambridgeshire</v>
      </c>
      <c r="P74" s="10" t="s">
        <v>896</v>
      </c>
      <c r="Q74" s="40" t="str">
        <f>VLOOKUP(P74,A$1:A$104,1,FALSE)</f>
        <v>South Cambridgeshire</v>
      </c>
    </row>
    <row r="75" spans="1:17" x14ac:dyDescent="0.3">
      <c r="A75" s="10" t="s">
        <v>844</v>
      </c>
      <c r="B75" s="40" t="str">
        <f t="shared" si="1"/>
        <v>South Derbyshire</v>
      </c>
      <c r="P75" s="10" t="s">
        <v>844</v>
      </c>
      <c r="Q75" s="40" t="str">
        <f>VLOOKUP(P75,A$1:A$104,1,FALSE)</f>
        <v>South Derbyshire</v>
      </c>
    </row>
    <row r="76" spans="1:17" x14ac:dyDescent="0.3">
      <c r="A76" s="10" t="s">
        <v>991</v>
      </c>
      <c r="B76" s="40" t="str">
        <f t="shared" si="1"/>
        <v>South Hams</v>
      </c>
      <c r="P76" s="10" t="s">
        <v>991</v>
      </c>
      <c r="Q76" s="40" t="str">
        <f>VLOOKUP(P76,A$1:A$104,1,FALSE)</f>
        <v>South Hams</v>
      </c>
    </row>
    <row r="77" spans="1:17" x14ac:dyDescent="0.3">
      <c r="A77" s="10" t="s">
        <v>856</v>
      </c>
      <c r="B77" s="40" t="str">
        <f t="shared" si="1"/>
        <v>South Holland</v>
      </c>
      <c r="P77" s="10" t="s">
        <v>856</v>
      </c>
      <c r="Q77" s="40" t="str">
        <f>VLOOKUP(P77,A$1:A$104,1,FALSE)</f>
        <v>South Holland</v>
      </c>
    </row>
    <row r="78" spans="1:17" x14ac:dyDescent="0.3">
      <c r="A78" s="10" t="s">
        <v>857</v>
      </c>
      <c r="B78" s="40" t="str">
        <f t="shared" si="1"/>
        <v>South Kesteven</v>
      </c>
      <c r="P78" s="10" t="s">
        <v>857</v>
      </c>
      <c r="Q78" s="40" t="str">
        <f>VLOOKUP(P78,A$1:A$104,1,FALSE)</f>
        <v>South Kesteven</v>
      </c>
    </row>
    <row r="79" spans="1:17" x14ac:dyDescent="0.3">
      <c r="A79" s="10" t="s">
        <v>817</v>
      </c>
      <c r="B79" s="40" t="str">
        <f t="shared" si="1"/>
        <v>South Lakeland</v>
      </c>
      <c r="P79" s="10" t="s">
        <v>817</v>
      </c>
      <c r="Q79" s="40" t="str">
        <f>VLOOKUP(P79,A$1:A$104,1,FALSE)</f>
        <v>South Lakeland</v>
      </c>
    </row>
    <row r="80" spans="1:17" x14ac:dyDescent="0.3">
      <c r="A80" s="10" t="s">
        <v>924</v>
      </c>
      <c r="B80" s="40" t="str">
        <f t="shared" si="1"/>
        <v>South Norfolk</v>
      </c>
      <c r="P80" s="10" t="s">
        <v>924</v>
      </c>
      <c r="Q80" s="40" t="str">
        <f>VLOOKUP(P80,A$1:A$104,1,FALSE)</f>
        <v>South Norfolk</v>
      </c>
    </row>
    <row r="81" spans="1:17" x14ac:dyDescent="0.3">
      <c r="A81" s="10" t="s">
        <v>864</v>
      </c>
      <c r="B81" s="40" t="str">
        <f t="shared" si="1"/>
        <v>South Northamptonshire</v>
      </c>
      <c r="P81" s="10" t="s">
        <v>864</v>
      </c>
      <c r="Q81" s="40" t="str">
        <f>VLOOKUP(P81,A$1:A$104,1,FALSE)</f>
        <v>South Northamptonshire</v>
      </c>
    </row>
    <row r="82" spans="1:17" x14ac:dyDescent="0.3">
      <c r="A82" s="10" t="s">
        <v>966</v>
      </c>
      <c r="B82" s="40" t="str">
        <f t="shared" si="1"/>
        <v>South Oxfordshire</v>
      </c>
      <c r="P82" s="10" t="s">
        <v>966</v>
      </c>
      <c r="Q82" s="40" t="str">
        <f>VLOOKUP(P82,A$1:A$104,1,FALSE)</f>
        <v>South Oxfordshire</v>
      </c>
    </row>
    <row r="83" spans="1:17" x14ac:dyDescent="0.3">
      <c r="A83" s="10" t="s">
        <v>1009</v>
      </c>
      <c r="B83" s="40" t="str">
        <f t="shared" si="1"/>
        <v>South Somerset</v>
      </c>
      <c r="P83" s="10" t="s">
        <v>1009</v>
      </c>
      <c r="Q83" s="40" t="str">
        <f>VLOOKUP(P83,A$1:A$104,1,FALSE)</f>
        <v>South Somerset</v>
      </c>
    </row>
    <row r="84" spans="1:17" x14ac:dyDescent="0.3">
      <c r="A84" s="10" t="s">
        <v>877</v>
      </c>
      <c r="B84" s="40" t="str">
        <f t="shared" si="1"/>
        <v>South Staffordshire</v>
      </c>
      <c r="P84" s="10" t="s">
        <v>877</v>
      </c>
      <c r="Q84" s="40" t="str">
        <f>VLOOKUP(P84,A$1:A$104,1,FALSE)</f>
        <v>South Staffordshire</v>
      </c>
    </row>
    <row r="85" spans="1:17" x14ac:dyDescent="0.3">
      <c r="A85" s="10" t="s">
        <v>878</v>
      </c>
      <c r="B85" s="40" t="str">
        <f t="shared" si="1"/>
        <v>Stafford</v>
      </c>
      <c r="P85" s="10" t="s">
        <v>878</v>
      </c>
      <c r="Q85" s="40" t="str">
        <f>VLOOKUP(P85,A$1:A$104,1,FALSE)</f>
        <v>Stafford</v>
      </c>
    </row>
    <row r="86" spans="1:17" x14ac:dyDescent="0.3">
      <c r="A86" s="10" t="s">
        <v>671</v>
      </c>
      <c r="B86" s="40" t="str">
        <f t="shared" si="1"/>
        <v>Staffordshire</v>
      </c>
      <c r="P86" s="10" t="s">
        <v>671</v>
      </c>
      <c r="Q86" s="40" t="str">
        <f>VLOOKUP(P86,A$1:A$104,1,FALSE)</f>
        <v>Staffordshire</v>
      </c>
    </row>
    <row r="87" spans="1:17" x14ac:dyDescent="0.3">
      <c r="A87" s="10" t="s">
        <v>884</v>
      </c>
      <c r="B87" s="40" t="str">
        <f t="shared" si="1"/>
        <v>Stratford-on-Avon</v>
      </c>
      <c r="P87" s="10" t="s">
        <v>884</v>
      </c>
      <c r="Q87" s="40" t="str">
        <f>VLOOKUP(P87,A$1:A$104,1,FALSE)</f>
        <v>Stratford-on-Avon</v>
      </c>
    </row>
    <row r="88" spans="1:17" x14ac:dyDescent="0.3">
      <c r="A88" s="10" t="s">
        <v>1005</v>
      </c>
      <c r="B88" s="40" t="str">
        <f t="shared" si="1"/>
        <v>Stroud</v>
      </c>
      <c r="P88" s="10" t="s">
        <v>1005</v>
      </c>
      <c r="Q88" s="40" t="str">
        <f>VLOOKUP(P88,A$1:A$104,1,FALSE)</f>
        <v>Stroud</v>
      </c>
    </row>
    <row r="89" spans="1:17" x14ac:dyDescent="0.3">
      <c r="A89" s="10" t="s">
        <v>690</v>
      </c>
      <c r="B89" s="40" t="str">
        <f t="shared" si="1"/>
        <v>Suffolk</v>
      </c>
      <c r="P89" s="10" t="s">
        <v>690</v>
      </c>
      <c r="Q89" s="40" t="str">
        <f>VLOOKUP(P89,A$1:A$104,1,FALSE)</f>
        <v>Suffolk</v>
      </c>
    </row>
    <row r="90" spans="1:17" x14ac:dyDescent="0.3">
      <c r="A90" s="10" t="s">
        <v>977</v>
      </c>
      <c r="B90" s="40" t="str">
        <f t="shared" si="1"/>
        <v>Tandridge</v>
      </c>
      <c r="P90" s="10" t="s">
        <v>977</v>
      </c>
      <c r="Q90" s="40" t="str">
        <f>VLOOKUP(P90,A$1:A$104,1,FALSE)</f>
        <v>Tandridge</v>
      </c>
    </row>
    <row r="91" spans="1:17" x14ac:dyDescent="0.3">
      <c r="A91" s="10" t="s">
        <v>992</v>
      </c>
      <c r="B91" s="40" t="str">
        <f t="shared" si="1"/>
        <v>Teignbridge</v>
      </c>
      <c r="P91" s="10" t="s">
        <v>992</v>
      </c>
      <c r="Q91" s="40" t="str">
        <f>VLOOKUP(P91,A$1:A$104,1,FALSE)</f>
        <v>Teignbridge</v>
      </c>
    </row>
    <row r="92" spans="1:17" x14ac:dyDescent="0.3">
      <c r="A92" s="10" t="s">
        <v>1006</v>
      </c>
      <c r="B92" s="40" t="str">
        <f t="shared" si="1"/>
        <v>Tewkesbury</v>
      </c>
      <c r="P92" s="10" t="s">
        <v>1006</v>
      </c>
      <c r="Q92" s="40" t="str">
        <f>VLOOKUP(P92,A$1:A$104,1,FALSE)</f>
        <v>Tewkesbury</v>
      </c>
    </row>
    <row r="93" spans="1:17" x14ac:dyDescent="0.3">
      <c r="A93" s="10" t="s">
        <v>993</v>
      </c>
      <c r="B93" s="40" t="str">
        <f t="shared" si="1"/>
        <v>Torridge</v>
      </c>
      <c r="P93" s="10" t="s">
        <v>993</v>
      </c>
      <c r="Q93" s="40" t="str">
        <f>VLOOKUP(P93,A$1:A$104,1,FALSE)</f>
        <v>Torridge</v>
      </c>
    </row>
    <row r="94" spans="1:17" x14ac:dyDescent="0.3">
      <c r="A94" s="10" t="s">
        <v>963</v>
      </c>
      <c r="B94" s="40" t="str">
        <f t="shared" si="1"/>
        <v>Tunbridge Wells</v>
      </c>
      <c r="P94" s="10" t="s">
        <v>963</v>
      </c>
      <c r="Q94" s="40" t="str">
        <f>VLOOKUP(P94,A$1:A$104,1,FALSE)</f>
        <v>Tunbridge Wells</v>
      </c>
    </row>
    <row r="95" spans="1:17" x14ac:dyDescent="0.3">
      <c r="A95" s="10" t="s">
        <v>908</v>
      </c>
      <c r="B95" s="40" t="str">
        <f t="shared" si="1"/>
        <v>Uttlesford</v>
      </c>
      <c r="P95" s="10" t="s">
        <v>908</v>
      </c>
      <c r="Q95" s="40" t="str">
        <f>VLOOKUP(P95,A$1:A$104,1,FALSE)</f>
        <v>Uttlesford</v>
      </c>
    </row>
    <row r="96" spans="1:17" x14ac:dyDescent="0.3">
      <c r="A96" s="10" t="s">
        <v>967</v>
      </c>
      <c r="B96" s="40" t="str">
        <f t="shared" si="1"/>
        <v>Vale of White Horse</v>
      </c>
      <c r="P96" s="10" t="s">
        <v>967</v>
      </c>
      <c r="Q96" s="40" t="str">
        <f>VLOOKUP(P96,A$1:A$104,1,FALSE)</f>
        <v>Vale of White Horse</v>
      </c>
    </row>
    <row r="97" spans="1:17" x14ac:dyDescent="0.3">
      <c r="A97" s="10" t="s">
        <v>672</v>
      </c>
      <c r="B97" s="40" t="str">
        <f t="shared" si="1"/>
        <v>Warwickshire</v>
      </c>
      <c r="P97" s="10" t="s">
        <v>672</v>
      </c>
      <c r="Q97" s="40" t="str">
        <f>VLOOKUP(P97,A$1:A$104,1,FALSE)</f>
        <v>Warwickshire</v>
      </c>
    </row>
    <row r="98" spans="1:17" x14ac:dyDescent="0.3">
      <c r="A98" s="10" t="s">
        <v>940</v>
      </c>
      <c r="B98" s="40" t="str">
        <f t="shared" si="1"/>
        <v>Wealden</v>
      </c>
      <c r="P98" s="10" t="s">
        <v>940</v>
      </c>
      <c r="Q98" s="40" t="str">
        <f>VLOOKUP(P98,A$1:A$104,1,FALSE)</f>
        <v>Wealden</v>
      </c>
    </row>
    <row r="99" spans="1:17" x14ac:dyDescent="0.3">
      <c r="A99" s="10" t="s">
        <v>994</v>
      </c>
      <c r="B99" s="40" t="str">
        <f t="shared" si="1"/>
        <v>West Devon</v>
      </c>
      <c r="P99" s="10" t="s">
        <v>994</v>
      </c>
      <c r="Q99" s="40" t="str">
        <f>VLOOKUP(P99,A$1:A$104,1,FALSE)</f>
        <v>West Devon</v>
      </c>
    </row>
    <row r="100" spans="1:17" x14ac:dyDescent="0.3">
      <c r="A100" s="10" t="s">
        <v>858</v>
      </c>
      <c r="B100" s="40" t="str">
        <f t="shared" si="1"/>
        <v>West Lindsey</v>
      </c>
      <c r="P100" s="10" t="s">
        <v>858</v>
      </c>
      <c r="Q100" s="40" t="str">
        <f>VLOOKUP(P100,A$1:A$104,1,FALSE)</f>
        <v>West Lindsey</v>
      </c>
    </row>
    <row r="101" spans="1:17" x14ac:dyDescent="0.3">
      <c r="A101" s="10" t="s">
        <v>968</v>
      </c>
      <c r="B101" s="40" t="str">
        <f t="shared" si="1"/>
        <v>West Oxfordshire</v>
      </c>
      <c r="P101" s="10" t="s">
        <v>968</v>
      </c>
      <c r="Q101" s="40" t="str">
        <f>VLOOKUP(P101,A$1:A$104,1,FALSE)</f>
        <v>West Oxfordshire</v>
      </c>
    </row>
    <row r="102" spans="1:17" x14ac:dyDescent="0.3">
      <c r="A102" s="10" t="s">
        <v>1054</v>
      </c>
      <c r="B102" s="40" t="str">
        <f t="shared" si="1"/>
        <v>West Suffolk</v>
      </c>
      <c r="P102" s="10" t="s">
        <v>1054</v>
      </c>
      <c r="Q102" s="40" t="str">
        <f>VLOOKUP(P102,A$1:A$104,1,FALSE)</f>
        <v>West Suffolk</v>
      </c>
    </row>
    <row r="103" spans="1:17" x14ac:dyDescent="0.3">
      <c r="A103" s="10" t="s">
        <v>680</v>
      </c>
      <c r="B103" s="40" t="str">
        <f t="shared" si="1"/>
        <v>Worcestershire</v>
      </c>
      <c r="P103" s="10" t="s">
        <v>680</v>
      </c>
      <c r="Q103" s="40" t="str">
        <f>VLOOKUP(P103,A$1:A$104,1,FALSE)</f>
        <v>Worcestershire</v>
      </c>
    </row>
    <row r="104" spans="1:17" x14ac:dyDescent="0.3">
      <c r="A104" s="10" t="s">
        <v>890</v>
      </c>
      <c r="B104" s="40" t="str">
        <f t="shared" si="1"/>
        <v>Wychavon</v>
      </c>
      <c r="P104" s="10" t="s">
        <v>890</v>
      </c>
      <c r="Q104" s="40" t="str">
        <f>VLOOKUP(P104,A$1:A$104,1,FALSE)</f>
        <v>Wychavon</v>
      </c>
    </row>
  </sheetData>
  <sortState xmlns:xlrd2="http://schemas.microsoft.com/office/spreadsheetml/2017/richdata2" ref="P1:P100">
    <sortCondition ref="P10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455"/>
  <sheetViews>
    <sheetView topLeftCell="A277" workbookViewId="0">
      <selection activeCell="B211" sqref="B211"/>
    </sheetView>
  </sheetViews>
  <sheetFormatPr defaultRowHeight="14.4" x14ac:dyDescent="0.3"/>
  <cols>
    <col min="1" max="1" width="27.6640625" style="11" bestFit="1" customWidth="1"/>
    <col min="2" max="3" width="9.109375" style="11"/>
  </cols>
  <sheetData>
    <row r="1" spans="1:10" x14ac:dyDescent="0.3">
      <c r="A1" s="11" t="s">
        <v>743</v>
      </c>
      <c r="B1" s="30" t="s">
        <v>1071</v>
      </c>
      <c r="H1" s="30" t="s">
        <v>1073</v>
      </c>
      <c r="I1" s="30" t="s">
        <v>1074</v>
      </c>
      <c r="J1" s="30"/>
    </row>
    <row r="2" spans="1:10" x14ac:dyDescent="0.3">
      <c r="A2" s="11" t="s">
        <v>681</v>
      </c>
      <c r="B2" s="30" t="s">
        <v>1071</v>
      </c>
      <c r="H2" s="30" t="s">
        <v>619</v>
      </c>
      <c r="I2" s="30" t="s">
        <v>1075</v>
      </c>
      <c r="J2" s="30"/>
    </row>
    <row r="3" spans="1:10" x14ac:dyDescent="0.3">
      <c r="A3" s="11" t="s">
        <v>622</v>
      </c>
      <c r="B3" s="30" t="s">
        <v>1071</v>
      </c>
      <c r="H3" s="30" t="s">
        <v>620</v>
      </c>
      <c r="I3" s="30" t="s">
        <v>1075</v>
      </c>
      <c r="J3" s="30"/>
    </row>
    <row r="4" spans="1:10" x14ac:dyDescent="0.3">
      <c r="A4" s="11" t="s">
        <v>623</v>
      </c>
      <c r="B4" s="30" t="s">
        <v>1071</v>
      </c>
      <c r="H4" s="30" t="s">
        <v>621</v>
      </c>
      <c r="I4" s="30" t="s">
        <v>1075</v>
      </c>
      <c r="J4" s="30"/>
    </row>
    <row r="5" spans="1:10" x14ac:dyDescent="0.3">
      <c r="A5" s="29" t="s">
        <v>1055</v>
      </c>
      <c r="B5" s="30" t="s">
        <v>1071</v>
      </c>
      <c r="H5" s="30" t="s">
        <v>673</v>
      </c>
      <c r="I5" s="30" t="s">
        <v>1076</v>
      </c>
      <c r="J5" s="30"/>
    </row>
    <row r="6" spans="1:10" x14ac:dyDescent="0.3">
      <c r="A6" s="11" t="s">
        <v>724</v>
      </c>
      <c r="B6" s="30" t="s">
        <v>1071</v>
      </c>
      <c r="H6" s="30" t="s">
        <v>674</v>
      </c>
      <c r="I6" s="30" t="s">
        <v>1076</v>
      </c>
      <c r="J6" s="30"/>
    </row>
    <row r="7" spans="1:10" x14ac:dyDescent="0.3">
      <c r="A7" s="11" t="s">
        <v>725</v>
      </c>
      <c r="B7" s="30" t="s">
        <v>1071</v>
      </c>
      <c r="H7" s="30" t="s">
        <v>675</v>
      </c>
      <c r="I7" s="30" t="s">
        <v>1076</v>
      </c>
      <c r="J7" s="30"/>
    </row>
    <row r="8" spans="1:10" x14ac:dyDescent="0.3">
      <c r="A8" s="11" t="s">
        <v>1026</v>
      </c>
      <c r="B8" s="30" t="s">
        <v>1071</v>
      </c>
      <c r="H8" s="30" t="s">
        <v>676</v>
      </c>
      <c r="I8" s="30" t="s">
        <v>1076</v>
      </c>
      <c r="J8" s="30"/>
    </row>
    <row r="9" spans="1:10" x14ac:dyDescent="0.3">
      <c r="A9" s="40" t="s">
        <v>736</v>
      </c>
      <c r="B9" s="40" t="s">
        <v>1071</v>
      </c>
      <c r="C9" s="40"/>
      <c r="D9" s="40"/>
      <c r="E9" s="40"/>
      <c r="F9" s="40"/>
      <c r="H9" s="30" t="s">
        <v>677</v>
      </c>
      <c r="I9" s="30" t="s">
        <v>1076</v>
      </c>
      <c r="J9" s="30"/>
    </row>
    <row r="10" spans="1:10" x14ac:dyDescent="0.3">
      <c r="A10" s="11" t="s">
        <v>682</v>
      </c>
      <c r="B10" s="30" t="s">
        <v>1071</v>
      </c>
      <c r="H10" s="30" t="s">
        <v>678</v>
      </c>
      <c r="I10" s="30" t="s">
        <v>1076</v>
      </c>
      <c r="J10" s="30"/>
    </row>
    <row r="11" spans="1:10" x14ac:dyDescent="0.3">
      <c r="A11" s="11" t="s">
        <v>624</v>
      </c>
      <c r="B11" s="30" t="s">
        <v>1071</v>
      </c>
      <c r="H11" s="30" t="s">
        <v>679</v>
      </c>
      <c r="I11" s="30" t="s">
        <v>1076</v>
      </c>
      <c r="J11" s="30"/>
    </row>
    <row r="12" spans="1:10" x14ac:dyDescent="0.3">
      <c r="A12" s="11" t="s">
        <v>625</v>
      </c>
      <c r="B12" s="30" t="s">
        <v>1071</v>
      </c>
      <c r="H12" s="30" t="s">
        <v>653</v>
      </c>
      <c r="I12" s="30" t="s">
        <v>1077</v>
      </c>
      <c r="J12" s="30"/>
    </row>
    <row r="13" spans="1:10" s="29" customFormat="1" x14ac:dyDescent="0.3">
      <c r="A13" s="11" t="s">
        <v>745</v>
      </c>
      <c r="B13" s="30" t="s">
        <v>1071</v>
      </c>
      <c r="C13" s="11"/>
      <c r="D13"/>
      <c r="E13"/>
      <c r="F13"/>
      <c r="H13" s="30" t="s">
        <v>818</v>
      </c>
      <c r="I13" s="30" t="s">
        <v>639</v>
      </c>
      <c r="J13" s="30"/>
    </row>
    <row r="14" spans="1:10" x14ac:dyDescent="0.3">
      <c r="A14" s="29" t="s">
        <v>755</v>
      </c>
      <c r="B14" s="30" t="s">
        <v>1071</v>
      </c>
      <c r="C14" s="29"/>
      <c r="D14" s="29"/>
      <c r="E14" s="29"/>
      <c r="F14" s="29"/>
      <c r="H14" s="30" t="s">
        <v>654</v>
      </c>
      <c r="I14" s="30" t="s">
        <v>1077</v>
      </c>
      <c r="J14" s="30"/>
    </row>
    <row r="15" spans="1:10" x14ac:dyDescent="0.3">
      <c r="A15" s="11" t="s">
        <v>1029</v>
      </c>
      <c r="B15" s="30" t="s">
        <v>1071</v>
      </c>
      <c r="H15" s="30" t="s">
        <v>938</v>
      </c>
      <c r="I15" s="30" t="s">
        <v>737</v>
      </c>
      <c r="J15" s="30"/>
    </row>
    <row r="16" spans="1:10" x14ac:dyDescent="0.3">
      <c r="A16" s="11" t="s">
        <v>610</v>
      </c>
      <c r="B16" s="30" t="s">
        <v>1071</v>
      </c>
      <c r="H16" s="30" t="s">
        <v>964</v>
      </c>
      <c r="I16" s="30" t="s">
        <v>740</v>
      </c>
      <c r="J16" s="30"/>
    </row>
    <row r="17" spans="1:10" x14ac:dyDescent="0.3">
      <c r="A17" s="11" t="s">
        <v>658</v>
      </c>
      <c r="B17" s="30" t="s">
        <v>1071</v>
      </c>
      <c r="H17" s="30" t="s">
        <v>692</v>
      </c>
      <c r="I17" s="30" t="s">
        <v>1078</v>
      </c>
      <c r="J17" s="30"/>
    </row>
    <row r="18" spans="1:10" x14ac:dyDescent="0.3">
      <c r="A18" s="11" t="s">
        <v>644</v>
      </c>
      <c r="B18" s="30" t="s">
        <v>1071</v>
      </c>
      <c r="H18" s="30" t="s">
        <v>655</v>
      </c>
      <c r="I18" s="30" t="s">
        <v>1077</v>
      </c>
      <c r="J18" s="30"/>
    </row>
    <row r="19" spans="1:10" x14ac:dyDescent="0.3">
      <c r="A19" s="11" t="s">
        <v>626</v>
      </c>
      <c r="B19" s="30" t="s">
        <v>1071</v>
      </c>
      <c r="H19" s="30" t="s">
        <v>965</v>
      </c>
      <c r="I19" s="30" t="s">
        <v>740</v>
      </c>
      <c r="J19" s="30"/>
    </row>
    <row r="20" spans="1:10" x14ac:dyDescent="0.3">
      <c r="A20" s="11" t="s">
        <v>612</v>
      </c>
      <c r="B20" s="30" t="s">
        <v>1071</v>
      </c>
      <c r="H20" s="30" t="s">
        <v>819</v>
      </c>
      <c r="I20" s="30" t="s">
        <v>639</v>
      </c>
      <c r="J20" s="30"/>
    </row>
    <row r="21" spans="1:10" x14ac:dyDescent="0.3">
      <c r="A21" s="11" t="s">
        <v>1025</v>
      </c>
      <c r="B21" s="30" t="s">
        <v>1071</v>
      </c>
      <c r="H21" s="30" t="s">
        <v>939</v>
      </c>
      <c r="I21" s="30" t="s">
        <v>737</v>
      </c>
      <c r="J21" s="30"/>
    </row>
    <row r="22" spans="1:10" x14ac:dyDescent="0.3">
      <c r="A22" s="11" t="s">
        <v>726</v>
      </c>
      <c r="B22" s="30" t="s">
        <v>1071</v>
      </c>
      <c r="H22" s="30" t="s">
        <v>820</v>
      </c>
      <c r="I22" s="30" t="s">
        <v>639</v>
      </c>
      <c r="J22" s="30"/>
    </row>
    <row r="23" spans="1:10" x14ac:dyDescent="0.3">
      <c r="A23" s="11" t="s">
        <v>746</v>
      </c>
      <c r="B23" s="30" t="s">
        <v>1071</v>
      </c>
      <c r="H23" s="30" t="s">
        <v>940</v>
      </c>
      <c r="I23" s="30" t="s">
        <v>737</v>
      </c>
      <c r="J23" s="30"/>
    </row>
    <row r="24" spans="1:10" x14ac:dyDescent="0.3">
      <c r="A24" s="11" t="s">
        <v>1022</v>
      </c>
      <c r="B24" s="30" t="s">
        <v>1071</v>
      </c>
      <c r="H24" s="30" t="s">
        <v>656</v>
      </c>
      <c r="I24" s="30" t="s">
        <v>1077</v>
      </c>
      <c r="J24" s="30"/>
    </row>
    <row r="25" spans="1:10" x14ac:dyDescent="0.3">
      <c r="A25" s="11" t="s">
        <v>659</v>
      </c>
      <c r="B25" s="30" t="s">
        <v>1071</v>
      </c>
      <c r="H25" s="30" t="s">
        <v>966</v>
      </c>
      <c r="I25" s="30" t="s">
        <v>740</v>
      </c>
      <c r="J25" s="30"/>
    </row>
    <row r="26" spans="1:10" x14ac:dyDescent="0.3">
      <c r="A26" s="11" t="s">
        <v>683</v>
      </c>
      <c r="B26" s="30" t="s">
        <v>1071</v>
      </c>
      <c r="H26" s="30" t="s">
        <v>705</v>
      </c>
      <c r="I26" s="30" t="s">
        <v>1079</v>
      </c>
      <c r="J26" s="30"/>
    </row>
    <row r="27" spans="1:10" x14ac:dyDescent="0.3">
      <c r="A27" s="11" t="s">
        <v>727</v>
      </c>
      <c r="B27" s="30" t="s">
        <v>1071</v>
      </c>
      <c r="H27" s="30" t="s">
        <v>657</v>
      </c>
      <c r="I27" s="30" t="s">
        <v>1077</v>
      </c>
      <c r="J27" s="30"/>
    </row>
    <row r="28" spans="1:10" x14ac:dyDescent="0.3">
      <c r="A28" s="11" t="s">
        <v>613</v>
      </c>
      <c r="B28" s="30" t="s">
        <v>1071</v>
      </c>
      <c r="H28" s="30" t="s">
        <v>897</v>
      </c>
      <c r="I28" s="30" t="s">
        <v>687</v>
      </c>
      <c r="J28" s="30"/>
    </row>
    <row r="29" spans="1:10" x14ac:dyDescent="0.3">
      <c r="A29" s="11" t="s">
        <v>728</v>
      </c>
      <c r="B29" s="30" t="s">
        <v>1071</v>
      </c>
      <c r="H29" s="30" t="s">
        <v>821</v>
      </c>
      <c r="I29" s="30" t="s">
        <v>639</v>
      </c>
      <c r="J29" s="30"/>
    </row>
    <row r="30" spans="1:10" x14ac:dyDescent="0.3">
      <c r="A30" s="11" t="s">
        <v>645</v>
      </c>
      <c r="B30" s="30" t="s">
        <v>1071</v>
      </c>
      <c r="H30" s="30" t="s">
        <v>706</v>
      </c>
      <c r="I30" s="30" t="s">
        <v>1079</v>
      </c>
      <c r="J30" s="30"/>
    </row>
    <row r="31" spans="1:10" x14ac:dyDescent="0.3">
      <c r="A31" s="11" t="s">
        <v>646</v>
      </c>
      <c r="B31" s="30" t="s">
        <v>1071</v>
      </c>
      <c r="H31" s="30" t="s">
        <v>967</v>
      </c>
      <c r="I31" s="30" t="s">
        <v>740</v>
      </c>
      <c r="J31" s="30"/>
    </row>
    <row r="32" spans="1:10" x14ac:dyDescent="0.3">
      <c r="A32" s="11" t="s">
        <v>747</v>
      </c>
      <c r="B32" s="30" t="s">
        <v>1071</v>
      </c>
      <c r="H32" s="30" t="s">
        <v>898</v>
      </c>
      <c r="I32" s="30" t="s">
        <v>687</v>
      </c>
      <c r="J32" s="30"/>
    </row>
    <row r="33" spans="1:10" x14ac:dyDescent="0.3">
      <c r="A33" s="11" t="s">
        <v>614</v>
      </c>
      <c r="B33" s="30" t="s">
        <v>1071</v>
      </c>
      <c r="H33" s="30" t="s">
        <v>932</v>
      </c>
      <c r="I33" s="30" t="s">
        <v>736</v>
      </c>
      <c r="J33" s="30"/>
    </row>
    <row r="34" spans="1:10" x14ac:dyDescent="0.3">
      <c r="A34" s="11" t="s">
        <v>660</v>
      </c>
      <c r="B34" s="30" t="s">
        <v>1071</v>
      </c>
      <c r="H34" s="30" t="s">
        <v>822</v>
      </c>
      <c r="I34" s="30" t="s">
        <v>639</v>
      </c>
      <c r="J34" s="30"/>
    </row>
    <row r="35" spans="1:10" x14ac:dyDescent="0.3">
      <c r="A35" s="11" t="s">
        <v>684</v>
      </c>
      <c r="B35" s="30" t="s">
        <v>1071</v>
      </c>
      <c r="H35" s="30" t="s">
        <v>707</v>
      </c>
      <c r="I35" s="30" t="s">
        <v>1079</v>
      </c>
      <c r="J35" s="30"/>
    </row>
    <row r="36" spans="1:10" x14ac:dyDescent="0.3">
      <c r="A36" s="11" t="s">
        <v>748</v>
      </c>
      <c r="B36" s="30" t="s">
        <v>1071</v>
      </c>
      <c r="H36" s="30" t="s">
        <v>899</v>
      </c>
      <c r="I36" s="30" t="s">
        <v>687</v>
      </c>
      <c r="J36" s="30"/>
    </row>
    <row r="37" spans="1:10" x14ac:dyDescent="0.3">
      <c r="A37" s="11" t="s">
        <v>749</v>
      </c>
      <c r="B37" s="30" t="s">
        <v>1071</v>
      </c>
      <c r="H37" s="30" t="s">
        <v>968</v>
      </c>
      <c r="I37" s="30" t="s">
        <v>740</v>
      </c>
      <c r="J37" s="30"/>
    </row>
    <row r="38" spans="1:10" x14ac:dyDescent="0.3">
      <c r="A38" s="11" t="s">
        <v>729</v>
      </c>
      <c r="B38" s="30" t="s">
        <v>1071</v>
      </c>
      <c r="H38" s="30" t="s">
        <v>823</v>
      </c>
      <c r="I38" s="30" t="s">
        <v>639</v>
      </c>
      <c r="J38" s="30"/>
    </row>
    <row r="39" spans="1:10" x14ac:dyDescent="0.3">
      <c r="A39" s="11" t="s">
        <v>730</v>
      </c>
      <c r="B39" s="30" t="s">
        <v>1071</v>
      </c>
      <c r="H39" s="30" t="s">
        <v>708</v>
      </c>
      <c r="I39" s="30" t="s">
        <v>1079</v>
      </c>
      <c r="J39" s="30"/>
    </row>
    <row r="40" spans="1:10" x14ac:dyDescent="0.3">
      <c r="A40" s="11" t="s">
        <v>615</v>
      </c>
      <c r="B40" s="30" t="s">
        <v>1071</v>
      </c>
      <c r="H40" s="30" t="s">
        <v>933</v>
      </c>
      <c r="I40" s="30" t="s">
        <v>736</v>
      </c>
      <c r="J40" s="30"/>
    </row>
    <row r="41" spans="1:10" x14ac:dyDescent="0.3">
      <c r="A41" s="11" t="s">
        <v>661</v>
      </c>
      <c r="B41" s="30" t="s">
        <v>1071</v>
      </c>
      <c r="H41" s="30" t="s">
        <v>1007</v>
      </c>
      <c r="I41" s="30" t="s">
        <v>757</v>
      </c>
      <c r="J41" s="30"/>
    </row>
    <row r="42" spans="1:10" x14ac:dyDescent="0.3">
      <c r="A42" s="11" t="s">
        <v>668</v>
      </c>
      <c r="B42" s="30" t="s">
        <v>1071</v>
      </c>
      <c r="H42" s="30" t="s">
        <v>900</v>
      </c>
      <c r="I42" s="30" t="s">
        <v>687</v>
      </c>
      <c r="J42" s="30"/>
    </row>
    <row r="43" spans="1:10" x14ac:dyDescent="0.3">
      <c r="A43" s="11" t="s">
        <v>731</v>
      </c>
      <c r="B43" s="30" t="s">
        <v>1071</v>
      </c>
      <c r="H43" s="30" t="s">
        <v>934</v>
      </c>
      <c r="I43" s="30" t="s">
        <v>736</v>
      </c>
      <c r="J43" s="30"/>
    </row>
    <row r="44" spans="1:10" x14ac:dyDescent="0.3">
      <c r="A44" s="11" t="s">
        <v>750</v>
      </c>
      <c r="B44" s="30" t="s">
        <v>1071</v>
      </c>
      <c r="H44" s="30" t="s">
        <v>709</v>
      </c>
      <c r="I44" s="30" t="s">
        <v>1079</v>
      </c>
      <c r="J44" s="30"/>
    </row>
    <row r="45" spans="1:10" x14ac:dyDescent="0.3">
      <c r="A45" s="11" t="s">
        <v>732</v>
      </c>
      <c r="B45" s="30" t="s">
        <v>1071</v>
      </c>
      <c r="H45" s="30" t="s">
        <v>824</v>
      </c>
      <c r="I45" s="30" t="s">
        <v>639</v>
      </c>
      <c r="J45" s="30"/>
    </row>
    <row r="46" spans="1:10" x14ac:dyDescent="0.3">
      <c r="A46" s="11" t="s">
        <v>1028</v>
      </c>
      <c r="B46" s="30" t="s">
        <v>1071</v>
      </c>
      <c r="H46" s="30" t="s">
        <v>901</v>
      </c>
      <c r="I46" s="30" t="s">
        <v>687</v>
      </c>
      <c r="J46" s="30"/>
    </row>
    <row r="47" spans="1:10" x14ac:dyDescent="0.3">
      <c r="A47" s="11" t="s">
        <v>616</v>
      </c>
      <c r="B47" s="30" t="s">
        <v>1071</v>
      </c>
      <c r="H47" s="30" t="s">
        <v>1008</v>
      </c>
      <c r="I47" s="30" t="s">
        <v>757</v>
      </c>
      <c r="J47" s="30"/>
    </row>
    <row r="48" spans="1:10" x14ac:dyDescent="0.3">
      <c r="A48" s="11" t="s">
        <v>669</v>
      </c>
      <c r="B48" s="30" t="s">
        <v>1071</v>
      </c>
      <c r="H48" s="30" t="s">
        <v>825</v>
      </c>
      <c r="I48" s="30" t="s">
        <v>639</v>
      </c>
      <c r="J48" s="30"/>
    </row>
    <row r="49" spans="1:10" x14ac:dyDescent="0.3">
      <c r="A49" s="11" t="s">
        <v>751</v>
      </c>
      <c r="B49" s="30" t="s">
        <v>1071</v>
      </c>
      <c r="H49" s="30" t="s">
        <v>691</v>
      </c>
      <c r="I49" s="30" t="s">
        <v>1078</v>
      </c>
      <c r="J49" s="30"/>
    </row>
    <row r="50" spans="1:10" x14ac:dyDescent="0.3">
      <c r="A50" s="11" t="s">
        <v>670</v>
      </c>
      <c r="B50" s="30" t="s">
        <v>1071</v>
      </c>
      <c r="H50" s="30" t="s">
        <v>935</v>
      </c>
      <c r="I50" s="30" t="s">
        <v>736</v>
      </c>
      <c r="J50" s="30"/>
    </row>
    <row r="51" spans="1:10" x14ac:dyDescent="0.3">
      <c r="A51" s="11" t="s">
        <v>685</v>
      </c>
      <c r="B51" s="30" t="s">
        <v>1071</v>
      </c>
      <c r="H51" s="30" t="s">
        <v>902</v>
      </c>
      <c r="I51" s="30" t="s">
        <v>687</v>
      </c>
      <c r="J51" s="30"/>
    </row>
    <row r="52" spans="1:10" x14ac:dyDescent="0.3">
      <c r="A52" s="11" t="s">
        <v>752</v>
      </c>
      <c r="B52" s="30" t="s">
        <v>1071</v>
      </c>
      <c r="H52" s="30" t="s">
        <v>1009</v>
      </c>
      <c r="I52" s="30" t="s">
        <v>757</v>
      </c>
      <c r="J52" s="30"/>
    </row>
    <row r="53" spans="1:10" x14ac:dyDescent="0.3">
      <c r="A53" s="11" t="s">
        <v>627</v>
      </c>
      <c r="B53" s="30" t="s">
        <v>1071</v>
      </c>
      <c r="H53" s="30" t="s">
        <v>892</v>
      </c>
      <c r="I53" s="30" t="s">
        <v>686</v>
      </c>
      <c r="J53" s="30"/>
    </row>
    <row r="54" spans="1:10" x14ac:dyDescent="0.3">
      <c r="A54" s="11" t="s">
        <v>733</v>
      </c>
      <c r="B54" s="30" t="s">
        <v>1071</v>
      </c>
      <c r="H54" s="30" t="s">
        <v>710</v>
      </c>
      <c r="I54" s="30" t="s">
        <v>1079</v>
      </c>
      <c r="J54" s="30"/>
    </row>
    <row r="55" spans="1:10" x14ac:dyDescent="0.3">
      <c r="A55" s="11" t="s">
        <v>753</v>
      </c>
      <c r="B55" s="30" t="s">
        <v>1071</v>
      </c>
      <c r="H55" s="30" t="s">
        <v>826</v>
      </c>
      <c r="I55" s="30" t="s">
        <v>639</v>
      </c>
      <c r="J55" s="30"/>
    </row>
    <row r="56" spans="1:10" x14ac:dyDescent="0.3">
      <c r="A56" s="11" t="s">
        <v>734</v>
      </c>
      <c r="B56" s="30" t="s">
        <v>1071</v>
      </c>
      <c r="H56" s="30" t="s">
        <v>1010</v>
      </c>
      <c r="I56" s="30" t="s">
        <v>757</v>
      </c>
      <c r="J56" s="30"/>
    </row>
    <row r="57" spans="1:10" x14ac:dyDescent="0.3">
      <c r="A57" s="11" t="s">
        <v>735</v>
      </c>
      <c r="B57" s="30" t="s">
        <v>1071</v>
      </c>
      <c r="H57" s="30" t="s">
        <v>903</v>
      </c>
      <c r="I57" s="30" t="s">
        <v>687</v>
      </c>
      <c r="J57" s="30"/>
    </row>
    <row r="58" spans="1:10" x14ac:dyDescent="0.3">
      <c r="A58" s="11" t="s">
        <v>647</v>
      </c>
      <c r="B58" s="30" t="s">
        <v>1071</v>
      </c>
      <c r="H58" s="30" t="s">
        <v>827</v>
      </c>
      <c r="I58" s="30" t="s">
        <v>639</v>
      </c>
      <c r="J58" s="30"/>
    </row>
    <row r="59" spans="1:10" x14ac:dyDescent="0.3">
      <c r="H59" s="30" t="s">
        <v>711</v>
      </c>
      <c r="I59" s="30" t="s">
        <v>1079</v>
      </c>
      <c r="J59" s="30"/>
    </row>
    <row r="60" spans="1:10" x14ac:dyDescent="0.3">
      <c r="H60" s="30" t="s">
        <v>893</v>
      </c>
      <c r="I60" s="30" t="s">
        <v>686</v>
      </c>
      <c r="J60" s="30"/>
    </row>
    <row r="61" spans="1:10" x14ac:dyDescent="0.3">
      <c r="H61" s="30" t="s">
        <v>904</v>
      </c>
      <c r="I61" s="30" t="s">
        <v>687</v>
      </c>
      <c r="J61" s="30"/>
    </row>
    <row r="62" spans="1:10" x14ac:dyDescent="0.3">
      <c r="A62" s="30" t="s">
        <v>705</v>
      </c>
      <c r="B62" s="30" t="s">
        <v>1072</v>
      </c>
      <c r="C62" s="30" t="str">
        <f>IFERROR(VLOOKUP(A62,H$2:I$271,2,FALSE),"")</f>
        <v>Outer London</v>
      </c>
      <c r="H62" s="30" t="s">
        <v>1011</v>
      </c>
      <c r="I62" s="30" t="s">
        <v>757</v>
      </c>
      <c r="J62" s="30"/>
    </row>
    <row r="63" spans="1:10" x14ac:dyDescent="0.3">
      <c r="A63" s="30" t="s">
        <v>706</v>
      </c>
      <c r="B63" s="30" t="s">
        <v>1072</v>
      </c>
      <c r="C63" s="30" t="str">
        <f>IFERROR(VLOOKUP(A63,H$2:I$271,2,FALSE),"")</f>
        <v>Outer London</v>
      </c>
      <c r="H63" s="30" t="s">
        <v>894</v>
      </c>
      <c r="I63" s="30" t="s">
        <v>686</v>
      </c>
      <c r="J63" s="30"/>
    </row>
    <row r="64" spans="1:10" x14ac:dyDescent="0.3">
      <c r="A64" s="30" t="s">
        <v>707</v>
      </c>
      <c r="B64" s="30" t="s">
        <v>1072</v>
      </c>
      <c r="C64" s="30" t="str">
        <f>IFERROR(VLOOKUP(A64,H$2:I$271,2,FALSE),"")</f>
        <v>Outer London</v>
      </c>
      <c r="H64" s="30" t="s">
        <v>712</v>
      </c>
      <c r="I64" s="30" t="s">
        <v>1079</v>
      </c>
      <c r="J64" s="30"/>
    </row>
    <row r="65" spans="1:10" x14ac:dyDescent="0.3">
      <c r="A65" s="30" t="s">
        <v>708</v>
      </c>
      <c r="B65" s="30" t="s">
        <v>1072</v>
      </c>
      <c r="C65" s="30" t="str">
        <f>IFERROR(VLOOKUP(A65,H$2:I$271,2,FALSE),"")</f>
        <v>Outer London</v>
      </c>
      <c r="H65" s="30" t="s">
        <v>828</v>
      </c>
      <c r="I65" s="30" t="s">
        <v>639</v>
      </c>
      <c r="J65" s="30"/>
    </row>
    <row r="66" spans="1:10" x14ac:dyDescent="0.3">
      <c r="A66" s="30" t="s">
        <v>709</v>
      </c>
      <c r="B66" s="30" t="s">
        <v>1072</v>
      </c>
      <c r="C66" s="30" t="str">
        <f>IFERROR(VLOOKUP(A66,H$2:I$271,2,FALSE),"")</f>
        <v>Outer London</v>
      </c>
      <c r="H66" s="30" t="s">
        <v>905</v>
      </c>
      <c r="I66" s="30" t="s">
        <v>687</v>
      </c>
      <c r="J66" s="30"/>
    </row>
    <row r="67" spans="1:10" x14ac:dyDescent="0.3">
      <c r="A67" s="30" t="s">
        <v>691</v>
      </c>
      <c r="B67" s="30" t="s">
        <v>1072</v>
      </c>
      <c r="C67" s="30" t="str">
        <f>IFERROR(VLOOKUP(A67,H$2:I$271,2,FALSE),"")</f>
        <v>Inner London</v>
      </c>
      <c r="H67" s="30" t="s">
        <v>873</v>
      </c>
      <c r="I67" s="30" t="s">
        <v>671</v>
      </c>
      <c r="J67" s="30"/>
    </row>
    <row r="68" spans="1:10" x14ac:dyDescent="0.3">
      <c r="A68" s="30" t="s">
        <v>692</v>
      </c>
      <c r="B68" s="30" t="s">
        <v>1072</v>
      </c>
      <c r="C68" s="30" t="str">
        <f>IFERROR(VLOOKUP(A68,H$2:I$271,2,FALSE),"")</f>
        <v>Inner London</v>
      </c>
      <c r="H68" s="30" t="s">
        <v>829</v>
      </c>
      <c r="I68" s="30" t="s">
        <v>639</v>
      </c>
      <c r="J68" s="30"/>
    </row>
    <row r="69" spans="1:10" x14ac:dyDescent="0.3">
      <c r="A69" s="30" t="s">
        <v>710</v>
      </c>
      <c r="B69" s="30" t="s">
        <v>1072</v>
      </c>
      <c r="C69" s="30" t="str">
        <f>IFERROR(VLOOKUP(A69,H$2:I$271,2,FALSE),"")</f>
        <v>Outer London</v>
      </c>
      <c r="H69" s="30" t="s">
        <v>713</v>
      </c>
      <c r="I69" s="30" t="s">
        <v>1079</v>
      </c>
      <c r="J69" s="30"/>
    </row>
    <row r="70" spans="1:10" x14ac:dyDescent="0.3">
      <c r="A70" s="30" t="s">
        <v>711</v>
      </c>
      <c r="B70" s="30" t="s">
        <v>1072</v>
      </c>
      <c r="C70" s="30" t="str">
        <f>IFERROR(VLOOKUP(A70,H$2:I$271,2,FALSE),"")</f>
        <v>Outer London</v>
      </c>
      <c r="H70" s="30" t="s">
        <v>895</v>
      </c>
      <c r="I70" s="30" t="s">
        <v>686</v>
      </c>
      <c r="J70" s="30"/>
    </row>
    <row r="71" spans="1:10" x14ac:dyDescent="0.3">
      <c r="A71" s="30" t="s">
        <v>712</v>
      </c>
      <c r="B71" s="30" t="s">
        <v>1072</v>
      </c>
      <c r="C71" s="30" t="str">
        <f>IFERROR(VLOOKUP(A71,H$2:I$271,2,FALSE),"")</f>
        <v>Outer London</v>
      </c>
      <c r="H71" s="30" t="s">
        <v>906</v>
      </c>
      <c r="I71" s="30" t="s">
        <v>687</v>
      </c>
      <c r="J71" s="30"/>
    </row>
    <row r="72" spans="1:10" x14ac:dyDescent="0.3">
      <c r="A72" s="30" t="s">
        <v>713</v>
      </c>
      <c r="B72" s="30" t="s">
        <v>1072</v>
      </c>
      <c r="C72" s="30" t="str">
        <f>IFERROR(VLOOKUP(A72,H$2:I$271,2,FALSE),"")</f>
        <v>Outer London</v>
      </c>
      <c r="H72" s="30" t="s">
        <v>874</v>
      </c>
      <c r="I72" s="30" t="s">
        <v>671</v>
      </c>
      <c r="J72" s="30"/>
    </row>
    <row r="73" spans="1:10" x14ac:dyDescent="0.3">
      <c r="A73" s="30" t="s">
        <v>693</v>
      </c>
      <c r="B73" s="30" t="s">
        <v>1072</v>
      </c>
      <c r="C73" s="30" t="str">
        <f>IFERROR(VLOOKUP(A73,H$2:I$271,2,FALSE),"")</f>
        <v>Inner London</v>
      </c>
      <c r="H73" s="30" t="s">
        <v>896</v>
      </c>
      <c r="I73" s="30" t="s">
        <v>686</v>
      </c>
      <c r="J73" s="30"/>
    </row>
    <row r="74" spans="1:10" x14ac:dyDescent="0.3">
      <c r="A74" s="30" t="s">
        <v>694</v>
      </c>
      <c r="B74" s="30" t="s">
        <v>1072</v>
      </c>
      <c r="C74" s="30" t="str">
        <f>IFERROR(VLOOKUP(A74,H$2:I$271,2,FALSE),"")</f>
        <v>Inner London</v>
      </c>
      <c r="H74" s="30" t="s">
        <v>693</v>
      </c>
      <c r="I74" s="30" t="s">
        <v>1078</v>
      </c>
      <c r="J74" s="30"/>
    </row>
    <row r="75" spans="1:10" x14ac:dyDescent="0.3">
      <c r="A75" s="30" t="s">
        <v>695</v>
      </c>
      <c r="B75" s="30" t="s">
        <v>1072</v>
      </c>
      <c r="C75" s="30" t="str">
        <f>IFERROR(VLOOKUP(A75,H$2:I$271,2,FALSE),"")</f>
        <v>Inner London</v>
      </c>
      <c r="H75" s="30" t="s">
        <v>845</v>
      </c>
      <c r="I75" s="30" t="s">
        <v>663</v>
      </c>
      <c r="J75" s="30"/>
    </row>
    <row r="76" spans="1:10" x14ac:dyDescent="0.3">
      <c r="A76" s="30" t="s">
        <v>714</v>
      </c>
      <c r="B76" s="30" t="s">
        <v>1072</v>
      </c>
      <c r="C76" s="30" t="str">
        <f>IFERROR(VLOOKUP(A76,H$2:I$271,2,FALSE),"")</f>
        <v>Outer London</v>
      </c>
      <c r="H76" s="30" t="s">
        <v>875</v>
      </c>
      <c r="I76" s="30" t="s">
        <v>671</v>
      </c>
      <c r="J76" s="30"/>
    </row>
    <row r="77" spans="1:10" x14ac:dyDescent="0.3">
      <c r="A77" s="30" t="s">
        <v>715</v>
      </c>
      <c r="B77" s="30" t="s">
        <v>1072</v>
      </c>
      <c r="C77" s="30" t="str">
        <f>IFERROR(VLOOKUP(A77,H$2:I$271,2,FALSE),"")</f>
        <v>Outer London</v>
      </c>
      <c r="H77" s="30" t="s">
        <v>907</v>
      </c>
      <c r="I77" s="30" t="s">
        <v>687</v>
      </c>
      <c r="J77" s="30"/>
    </row>
    <row r="78" spans="1:10" x14ac:dyDescent="0.3">
      <c r="A78" s="30" t="s">
        <v>716</v>
      </c>
      <c r="B78" s="30" t="s">
        <v>1072</v>
      </c>
      <c r="C78" s="30" t="str">
        <f>IFERROR(VLOOKUP(A78,H$2:I$271,2,FALSE),"")</f>
        <v>Outer London</v>
      </c>
      <c r="H78" s="30" t="s">
        <v>812</v>
      </c>
      <c r="I78" s="30" t="s">
        <v>628</v>
      </c>
      <c r="J78" s="30"/>
    </row>
    <row r="79" spans="1:10" x14ac:dyDescent="0.3">
      <c r="A79" s="30" t="s">
        <v>717</v>
      </c>
      <c r="B79" s="30" t="s">
        <v>1072</v>
      </c>
      <c r="C79" s="30" t="str">
        <f>IFERROR(VLOOKUP(A79,H$2:I$271,2,FALSE),"")</f>
        <v>Outer London</v>
      </c>
      <c r="H79" s="30" t="s">
        <v>694</v>
      </c>
      <c r="I79" s="30" t="s">
        <v>1078</v>
      </c>
      <c r="J79" s="30"/>
    </row>
    <row r="80" spans="1:10" x14ac:dyDescent="0.3">
      <c r="A80" s="30" t="s">
        <v>696</v>
      </c>
      <c r="B80" s="30" t="s">
        <v>1072</v>
      </c>
      <c r="C80" s="30" t="str">
        <f>IFERROR(VLOOKUP(A80,H$2:I$271,2,FALSE),"")</f>
        <v>Inner London</v>
      </c>
      <c r="H80" s="30" t="s">
        <v>846</v>
      </c>
      <c r="I80" s="30" t="s">
        <v>663</v>
      </c>
      <c r="J80" s="30"/>
    </row>
    <row r="81" spans="1:10" x14ac:dyDescent="0.3">
      <c r="A81" s="30" t="s">
        <v>697</v>
      </c>
      <c r="B81" s="30" t="s">
        <v>1072</v>
      </c>
      <c r="C81" s="30" t="str">
        <f>IFERROR(VLOOKUP(A81,H$2:I$271,2,FALSE),"")</f>
        <v>Inner London</v>
      </c>
      <c r="H81" s="30" t="s">
        <v>908</v>
      </c>
      <c r="I81" s="30" t="s">
        <v>687</v>
      </c>
      <c r="J81" s="30"/>
    </row>
    <row r="82" spans="1:10" x14ac:dyDescent="0.3">
      <c r="A82" s="30" t="s">
        <v>718</v>
      </c>
      <c r="B82" s="30" t="s">
        <v>1072</v>
      </c>
      <c r="C82" s="30" t="str">
        <f>IFERROR(VLOOKUP(A82,H$2:I$271,2,FALSE),"")</f>
        <v>Outer London</v>
      </c>
      <c r="H82" s="30" t="s">
        <v>876</v>
      </c>
      <c r="I82" s="30" t="s">
        <v>671</v>
      </c>
      <c r="J82" s="30"/>
    </row>
    <row r="83" spans="1:10" x14ac:dyDescent="0.3">
      <c r="A83" s="30" t="s">
        <v>698</v>
      </c>
      <c r="B83" s="30" t="s">
        <v>1072</v>
      </c>
      <c r="C83" s="30" t="str">
        <f>IFERROR(VLOOKUP(A83,H$2:I$271,2,FALSE),"")</f>
        <v>Inner London</v>
      </c>
      <c r="H83" s="30" t="s">
        <v>847</v>
      </c>
      <c r="I83" s="30" t="s">
        <v>663</v>
      </c>
      <c r="J83" s="30"/>
    </row>
    <row r="84" spans="1:10" x14ac:dyDescent="0.3">
      <c r="A84" s="30" t="s">
        <v>699</v>
      </c>
      <c r="B84" s="30" t="s">
        <v>1072</v>
      </c>
      <c r="C84" s="30" t="str">
        <f>IFERROR(VLOOKUP(A84,H$2:I$271,2,FALSE),"")</f>
        <v>Inner London</v>
      </c>
      <c r="H84" s="30" t="s">
        <v>695</v>
      </c>
      <c r="I84" s="30" t="s">
        <v>1078</v>
      </c>
      <c r="J84" s="30"/>
    </row>
    <row r="85" spans="1:10" x14ac:dyDescent="0.3">
      <c r="A85" s="30" t="s">
        <v>719</v>
      </c>
      <c r="B85" s="30" t="s">
        <v>1072</v>
      </c>
      <c r="C85" s="30" t="str">
        <f>IFERROR(VLOOKUP(A85,H$2:I$271,2,FALSE),"")</f>
        <v>Outer London</v>
      </c>
      <c r="H85" s="30" t="s">
        <v>813</v>
      </c>
      <c r="I85" s="30" t="s">
        <v>628</v>
      </c>
      <c r="J85" s="30"/>
    </row>
    <row r="86" spans="1:10" x14ac:dyDescent="0.3">
      <c r="A86" s="30" t="s">
        <v>700</v>
      </c>
      <c r="B86" s="30" t="s">
        <v>1072</v>
      </c>
      <c r="C86" s="30" t="str">
        <f>IFERROR(VLOOKUP(A86,H$2:I$271,2,FALSE),"")</f>
        <v>Inner London</v>
      </c>
      <c r="H86" s="30" t="s">
        <v>1001</v>
      </c>
      <c r="I86" s="30" t="s">
        <v>756</v>
      </c>
      <c r="J86" s="30"/>
    </row>
    <row r="87" spans="1:10" x14ac:dyDescent="0.3">
      <c r="A87" s="30" t="s">
        <v>720</v>
      </c>
      <c r="B87" s="30" t="s">
        <v>1072</v>
      </c>
      <c r="C87" s="30" t="str">
        <f>IFERROR(VLOOKUP(A87,H$2:I$271,2,FALSE),"")</f>
        <v>Outer London</v>
      </c>
      <c r="H87" s="30" t="s">
        <v>877</v>
      </c>
      <c r="I87" s="30" t="s">
        <v>671</v>
      </c>
      <c r="J87" s="30"/>
    </row>
    <row r="88" spans="1:10" x14ac:dyDescent="0.3">
      <c r="A88" s="30" t="s">
        <v>721</v>
      </c>
      <c r="B88" s="30" t="s">
        <v>1072</v>
      </c>
      <c r="C88" s="30" t="str">
        <f>IFERROR(VLOOKUP(A88,H$2:I$271,2,FALSE),"")</f>
        <v>Outer London</v>
      </c>
      <c r="H88" s="30" t="s">
        <v>714</v>
      </c>
      <c r="I88" s="30" t="s">
        <v>1079</v>
      </c>
      <c r="J88" s="30"/>
    </row>
    <row r="89" spans="1:10" x14ac:dyDescent="0.3">
      <c r="A89" s="30" t="s">
        <v>701</v>
      </c>
      <c r="B89" s="30" t="s">
        <v>1072</v>
      </c>
      <c r="C89" s="30" t="str">
        <f>IFERROR(VLOOKUP(A89,H$2:I$271,2,FALSE),"")</f>
        <v>Inner London</v>
      </c>
      <c r="H89" s="30" t="s">
        <v>848</v>
      </c>
      <c r="I89" s="30" t="s">
        <v>663</v>
      </c>
      <c r="J89" s="30"/>
    </row>
    <row r="90" spans="1:10" x14ac:dyDescent="0.3">
      <c r="A90" s="30" t="s">
        <v>722</v>
      </c>
      <c r="B90" s="30" t="s">
        <v>1072</v>
      </c>
      <c r="C90" s="30" t="str">
        <f>IFERROR(VLOOKUP(A90,H$2:I$271,2,FALSE),"")</f>
        <v>Outer London</v>
      </c>
      <c r="H90" s="30" t="s">
        <v>814</v>
      </c>
      <c r="I90" s="30" t="s">
        <v>628</v>
      </c>
      <c r="J90" s="30"/>
    </row>
    <row r="91" spans="1:10" x14ac:dyDescent="0.3">
      <c r="A91" s="30" t="s">
        <v>702</v>
      </c>
      <c r="B91" s="30" t="s">
        <v>1072</v>
      </c>
      <c r="C91" s="30" t="str">
        <f>IFERROR(VLOOKUP(A91,H$2:I$271,2,FALSE),"")</f>
        <v>Inner London</v>
      </c>
      <c r="H91" s="30" t="s">
        <v>878</v>
      </c>
      <c r="I91" s="30" t="s">
        <v>671</v>
      </c>
      <c r="J91" s="30"/>
    </row>
    <row r="92" spans="1:10" x14ac:dyDescent="0.3">
      <c r="A92" s="30" t="s">
        <v>723</v>
      </c>
      <c r="B92" s="30" t="s">
        <v>1072</v>
      </c>
      <c r="C92" s="30" t="str">
        <f>IFERROR(VLOOKUP(A92,H$2:I$271,2,FALSE),"")</f>
        <v>Outer London</v>
      </c>
      <c r="H92" s="30" t="s">
        <v>1002</v>
      </c>
      <c r="I92" s="30" t="s">
        <v>756</v>
      </c>
      <c r="J92" s="30"/>
    </row>
    <row r="93" spans="1:10" x14ac:dyDescent="0.3">
      <c r="A93" s="30" t="s">
        <v>703</v>
      </c>
      <c r="B93" s="30" t="s">
        <v>1072</v>
      </c>
      <c r="C93" s="30" t="str">
        <f>IFERROR(VLOOKUP(A93,H$2:I$271,2,FALSE),"")</f>
        <v>Inner London</v>
      </c>
      <c r="H93" s="30" t="s">
        <v>849</v>
      </c>
      <c r="I93" s="30" t="s">
        <v>663</v>
      </c>
      <c r="J93" s="30"/>
    </row>
    <row r="94" spans="1:10" x14ac:dyDescent="0.3">
      <c r="A94" s="30" t="s">
        <v>704</v>
      </c>
      <c r="B94" s="30" t="s">
        <v>1072</v>
      </c>
      <c r="C94" s="30" t="str">
        <f>IFERROR(VLOOKUP(A94,H$2:I$271,2,FALSE),"")</f>
        <v>Inner London</v>
      </c>
      <c r="H94" s="30" t="s">
        <v>715</v>
      </c>
      <c r="I94" s="30" t="s">
        <v>1079</v>
      </c>
      <c r="J94" s="30"/>
    </row>
    <row r="95" spans="1:10" x14ac:dyDescent="0.3">
      <c r="H95" s="30" t="s">
        <v>815</v>
      </c>
      <c r="I95" s="30" t="s">
        <v>628</v>
      </c>
      <c r="J95" s="30"/>
    </row>
    <row r="96" spans="1:10" x14ac:dyDescent="0.3">
      <c r="H96" s="30" t="s">
        <v>1003</v>
      </c>
      <c r="I96" s="30" t="s">
        <v>756</v>
      </c>
      <c r="J96" s="30"/>
    </row>
    <row r="97" spans="1:10" x14ac:dyDescent="0.3">
      <c r="H97" s="30" t="s">
        <v>879</v>
      </c>
      <c r="I97" s="30" t="s">
        <v>671</v>
      </c>
      <c r="J97" s="30"/>
    </row>
    <row r="98" spans="1:10" x14ac:dyDescent="0.3">
      <c r="H98" s="30" t="s">
        <v>816</v>
      </c>
      <c r="I98" s="30" t="s">
        <v>628</v>
      </c>
      <c r="J98" s="30"/>
    </row>
    <row r="99" spans="1:10" x14ac:dyDescent="0.3">
      <c r="A99" s="30" t="s">
        <v>629</v>
      </c>
      <c r="B99" s="30" t="s">
        <v>1083</v>
      </c>
      <c r="C99" s="30" t="str">
        <f>IFERROR(VLOOKUP(A99,H$2:I$271,2,FALSE),"")</f>
        <v>Greater Manchester</v>
      </c>
      <c r="H99" s="30" t="s">
        <v>716</v>
      </c>
      <c r="I99" s="30" t="s">
        <v>1079</v>
      </c>
      <c r="J99" s="30"/>
    </row>
    <row r="100" spans="1:10" x14ac:dyDescent="0.3">
      <c r="A100" s="30" t="s">
        <v>630</v>
      </c>
      <c r="B100" s="30" t="s">
        <v>1083</v>
      </c>
      <c r="C100" s="30" t="str">
        <f>IFERROR(VLOOKUP(A100,H$2:I$271,2,FALSE),"")</f>
        <v>Greater Manchester</v>
      </c>
      <c r="H100" s="30" t="s">
        <v>850</v>
      </c>
      <c r="I100" s="30" t="s">
        <v>663</v>
      </c>
      <c r="J100" s="30"/>
    </row>
    <row r="101" spans="1:10" x14ac:dyDescent="0.3">
      <c r="A101" s="30" t="s">
        <v>631</v>
      </c>
      <c r="B101" s="30" t="s">
        <v>1083</v>
      </c>
      <c r="C101" s="30" t="str">
        <f>IFERROR(VLOOKUP(A101,H$2:I$271,2,FALSE),"")</f>
        <v>Greater Manchester</v>
      </c>
      <c r="H101" s="30" t="s">
        <v>880</v>
      </c>
      <c r="I101" s="30" t="s">
        <v>671</v>
      </c>
      <c r="J101" s="30"/>
    </row>
    <row r="102" spans="1:10" x14ac:dyDescent="0.3">
      <c r="A102" s="30" t="s">
        <v>632</v>
      </c>
      <c r="B102" s="30" t="s">
        <v>1083</v>
      </c>
      <c r="C102" s="30" t="str">
        <f>IFERROR(VLOOKUP(A102,H$2:I$271,2,FALSE),"")</f>
        <v>Greater Manchester</v>
      </c>
      <c r="H102" s="30" t="s">
        <v>1004</v>
      </c>
      <c r="I102" s="30" t="s">
        <v>756</v>
      </c>
      <c r="J102" s="30"/>
    </row>
    <row r="103" spans="1:10" x14ac:dyDescent="0.3">
      <c r="A103" s="30" t="s">
        <v>633</v>
      </c>
      <c r="B103" s="30" t="s">
        <v>1083</v>
      </c>
      <c r="C103" s="30" t="str">
        <f>IFERROR(VLOOKUP(A103,H$2:I$271,2,FALSE),"")</f>
        <v>Greater Manchester</v>
      </c>
      <c r="H103" s="30" t="s">
        <v>851</v>
      </c>
      <c r="I103" s="30" t="s">
        <v>663</v>
      </c>
      <c r="J103" s="30"/>
    </row>
    <row r="104" spans="1:10" x14ac:dyDescent="0.3">
      <c r="A104" s="30" t="s">
        <v>634</v>
      </c>
      <c r="B104" s="30" t="s">
        <v>1083</v>
      </c>
      <c r="C104" s="30" t="str">
        <f>IFERROR(VLOOKUP(A104,H$2:I$271,2,FALSE),"")</f>
        <v>Greater Manchester</v>
      </c>
      <c r="H104" s="30" t="s">
        <v>717</v>
      </c>
      <c r="I104" s="30" t="s">
        <v>1079</v>
      </c>
      <c r="J104" s="30"/>
    </row>
    <row r="105" spans="1:10" x14ac:dyDescent="0.3">
      <c r="A105" s="30" t="s">
        <v>635</v>
      </c>
      <c r="B105" s="30" t="s">
        <v>1083</v>
      </c>
      <c r="C105" s="30" t="str">
        <f>IFERROR(VLOOKUP(A105,H$2:I$271,2,FALSE),"")</f>
        <v>Greater Manchester</v>
      </c>
      <c r="H105" s="30" t="s">
        <v>817</v>
      </c>
      <c r="I105" s="30" t="s">
        <v>628</v>
      </c>
      <c r="J105" s="30"/>
    </row>
    <row r="106" spans="1:10" x14ac:dyDescent="0.3">
      <c r="A106" s="30" t="s">
        <v>636</v>
      </c>
      <c r="B106" s="30" t="s">
        <v>1083</v>
      </c>
      <c r="C106" s="30" t="str">
        <f>IFERROR(VLOOKUP(A106,H$2:I$271,2,FALSE),"")</f>
        <v>Greater Manchester</v>
      </c>
      <c r="H106" s="30" t="s">
        <v>925</v>
      </c>
      <c r="I106" s="30" t="s">
        <v>690</v>
      </c>
      <c r="J106" s="30"/>
    </row>
    <row r="107" spans="1:10" x14ac:dyDescent="0.3">
      <c r="A107" s="30" t="s">
        <v>637</v>
      </c>
      <c r="B107" s="30" t="s">
        <v>1083</v>
      </c>
      <c r="C107" s="30" t="str">
        <f>IFERROR(VLOOKUP(A107,H$2:I$271,2,FALSE),"")</f>
        <v>Greater Manchester</v>
      </c>
      <c r="H107" s="30" t="s">
        <v>837</v>
      </c>
      <c r="I107" s="30" t="s">
        <v>662</v>
      </c>
      <c r="J107" s="30"/>
    </row>
    <row r="108" spans="1:10" x14ac:dyDescent="0.3">
      <c r="A108" s="30" t="s">
        <v>638</v>
      </c>
      <c r="B108" s="30" t="s">
        <v>1083</v>
      </c>
      <c r="C108" s="30" t="str">
        <f>IFERROR(VLOOKUP(A108,H$2:I$271,2,FALSE),"")</f>
        <v>Greater Manchester</v>
      </c>
      <c r="H108" s="30" t="s">
        <v>696</v>
      </c>
      <c r="I108" s="30" t="s">
        <v>1078</v>
      </c>
      <c r="J108" s="30"/>
    </row>
    <row r="109" spans="1:10" x14ac:dyDescent="0.3">
      <c r="H109" s="30" t="s">
        <v>852</v>
      </c>
      <c r="I109" s="30" t="s">
        <v>664</v>
      </c>
      <c r="J109" s="30"/>
    </row>
    <row r="110" spans="1:10" x14ac:dyDescent="0.3">
      <c r="H110" s="30" t="s">
        <v>1005</v>
      </c>
      <c r="I110" s="30" t="s">
        <v>756</v>
      </c>
      <c r="J110" s="30"/>
    </row>
    <row r="111" spans="1:10" x14ac:dyDescent="0.3">
      <c r="A111" s="30" t="s">
        <v>640</v>
      </c>
      <c r="B111" s="30" t="s">
        <v>1083</v>
      </c>
      <c r="C111" s="30" t="str">
        <f>IFERROR(VLOOKUP(A111,H$2:I$271,2,FALSE),"")</f>
        <v>Merseyside</v>
      </c>
      <c r="H111" s="30" t="s">
        <v>838</v>
      </c>
      <c r="I111" s="30" t="s">
        <v>662</v>
      </c>
      <c r="J111" s="30"/>
    </row>
    <row r="112" spans="1:10" x14ac:dyDescent="0.3">
      <c r="A112" s="30" t="s">
        <v>641</v>
      </c>
      <c r="B112" s="30" t="s">
        <v>1083</v>
      </c>
      <c r="C112" s="30" t="str">
        <f>IFERROR(VLOOKUP(A112,H$2:I$271,2,FALSE),"")</f>
        <v>Merseyside</v>
      </c>
      <c r="H112" s="30" t="s">
        <v>697</v>
      </c>
      <c r="I112" s="30" t="s">
        <v>1078</v>
      </c>
      <c r="J112" s="30"/>
    </row>
    <row r="113" spans="1:10" x14ac:dyDescent="0.3">
      <c r="A113" s="30" t="s">
        <v>642</v>
      </c>
      <c r="B113" s="30" t="s">
        <v>1083</v>
      </c>
      <c r="C113" s="30" t="str">
        <f>IFERROR(VLOOKUP(A113,H$2:I$271,2,FALSE),"")</f>
        <v>Merseyside</v>
      </c>
      <c r="H113" s="30" t="s">
        <v>853</v>
      </c>
      <c r="I113" s="30" t="s">
        <v>664</v>
      </c>
      <c r="J113" s="30"/>
    </row>
    <row r="114" spans="1:10" x14ac:dyDescent="0.3">
      <c r="A114" s="30" t="s">
        <v>1031</v>
      </c>
      <c r="B114" s="30" t="s">
        <v>1083</v>
      </c>
      <c r="C114" s="30" t="str">
        <f>IFERROR(VLOOKUP(A114,H$2:I$271,2,FALSE),"")</f>
        <v>Merseyside</v>
      </c>
      <c r="H114" s="30" t="s">
        <v>1006</v>
      </c>
      <c r="I114" s="30" t="s">
        <v>756</v>
      </c>
      <c r="J114" s="30"/>
    </row>
    <row r="115" spans="1:10" x14ac:dyDescent="0.3">
      <c r="A115" s="30" t="s">
        <v>643</v>
      </c>
      <c r="B115" s="30" t="s">
        <v>1083</v>
      </c>
      <c r="C115" s="30" t="str">
        <f>IFERROR(VLOOKUP(A115,H$2:I$271,2,FALSE),"")</f>
        <v>Merseyside</v>
      </c>
      <c r="H115" s="30" t="s">
        <v>926</v>
      </c>
      <c r="I115" s="30" t="s">
        <v>690</v>
      </c>
      <c r="J115" s="30"/>
    </row>
    <row r="116" spans="1:10" x14ac:dyDescent="0.3">
      <c r="H116" s="30" t="s">
        <v>839</v>
      </c>
      <c r="I116" s="30" t="s">
        <v>662</v>
      </c>
      <c r="J116" s="30"/>
    </row>
    <row r="117" spans="1:10" x14ac:dyDescent="0.3">
      <c r="H117" s="30" t="s">
        <v>854</v>
      </c>
      <c r="I117" s="30" t="s">
        <v>664</v>
      </c>
      <c r="J117" s="30"/>
    </row>
    <row r="118" spans="1:10" x14ac:dyDescent="0.3">
      <c r="A118" s="30" t="s">
        <v>649</v>
      </c>
      <c r="B118" s="30" t="s">
        <v>1083</v>
      </c>
      <c r="C118" s="30" t="str">
        <f>IFERROR(VLOOKUP(A118,H$2:I$271,2,FALSE),"")</f>
        <v>South Yorkshire</v>
      </c>
      <c r="H118" s="30" t="s">
        <v>927</v>
      </c>
      <c r="I118" s="30" t="s">
        <v>690</v>
      </c>
      <c r="J118" s="30"/>
    </row>
    <row r="119" spans="1:10" x14ac:dyDescent="0.3">
      <c r="A119" s="30" t="s">
        <v>650</v>
      </c>
      <c r="B119" s="30" t="s">
        <v>1083</v>
      </c>
      <c r="C119" s="30" t="str">
        <f>IFERROR(VLOOKUP(A119,H$2:I$271,2,FALSE),"")</f>
        <v>South Yorkshire</v>
      </c>
      <c r="H119" s="30" t="s">
        <v>718</v>
      </c>
      <c r="I119" s="30" t="s">
        <v>1079</v>
      </c>
      <c r="J119" s="30"/>
    </row>
    <row r="120" spans="1:10" x14ac:dyDescent="0.3">
      <c r="A120" s="30" t="s">
        <v>651</v>
      </c>
      <c r="B120" s="30" t="s">
        <v>1083</v>
      </c>
      <c r="C120" s="30" t="str">
        <f>IFERROR(VLOOKUP(A120,H$2:I$271,2,FALSE),"")</f>
        <v>South Yorkshire</v>
      </c>
      <c r="H120" s="30" t="s">
        <v>941</v>
      </c>
      <c r="I120" s="30" t="s">
        <v>738</v>
      </c>
      <c r="J120" s="30"/>
    </row>
    <row r="121" spans="1:10" x14ac:dyDescent="0.3">
      <c r="A121" s="30" t="s">
        <v>652</v>
      </c>
      <c r="B121" s="30" t="s">
        <v>1083</v>
      </c>
      <c r="C121" s="30" t="str">
        <f>IFERROR(VLOOKUP(A121,H$2:I$271,2,FALSE),"")</f>
        <v>South Yorkshire</v>
      </c>
      <c r="H121" s="30" t="s">
        <v>840</v>
      </c>
      <c r="I121" s="30" t="s">
        <v>662</v>
      </c>
      <c r="J121" s="30"/>
    </row>
    <row r="122" spans="1:10" x14ac:dyDescent="0.3">
      <c r="H122" s="30" t="s">
        <v>855</v>
      </c>
      <c r="I122" s="30" t="s">
        <v>664</v>
      </c>
      <c r="J122" s="30"/>
    </row>
    <row r="123" spans="1:10" x14ac:dyDescent="0.3">
      <c r="H123" s="30" t="s">
        <v>928</v>
      </c>
      <c r="I123" s="30" t="s">
        <v>690</v>
      </c>
      <c r="J123" s="30"/>
    </row>
    <row r="124" spans="1:10" x14ac:dyDescent="0.3">
      <c r="A124" s="30" t="s">
        <v>617</v>
      </c>
      <c r="B124" s="30" t="s">
        <v>1083</v>
      </c>
      <c r="C124" s="30" t="str">
        <f>IFERROR(VLOOKUP(A124,H$2:I$271,2,FALSE),"")</f>
        <v>Tyne and Wear</v>
      </c>
      <c r="H124" s="30" t="s">
        <v>942</v>
      </c>
      <c r="I124" s="30" t="s">
        <v>738</v>
      </c>
      <c r="J124" s="30"/>
    </row>
    <row r="125" spans="1:10" x14ac:dyDescent="0.3">
      <c r="A125" s="30" t="s">
        <v>618</v>
      </c>
      <c r="B125" s="30" t="s">
        <v>1083</v>
      </c>
      <c r="C125" s="30" t="str">
        <f>IFERROR(VLOOKUP(A125,H$2:I$271,2,FALSE),"")</f>
        <v>Tyne and Wear</v>
      </c>
      <c r="H125" s="30" t="s">
        <v>698</v>
      </c>
      <c r="I125" s="30" t="s">
        <v>1078</v>
      </c>
      <c r="J125" s="30"/>
    </row>
    <row r="126" spans="1:10" x14ac:dyDescent="0.3">
      <c r="A126" s="30" t="s">
        <v>619</v>
      </c>
      <c r="B126" s="30" t="s">
        <v>1083</v>
      </c>
      <c r="C126" s="30" t="str">
        <f>IFERROR(VLOOKUP(A126,H$2:I$271,2,FALSE),"")</f>
        <v>Tyne and Wear</v>
      </c>
      <c r="H126" s="30" t="s">
        <v>841</v>
      </c>
      <c r="I126" s="30" t="s">
        <v>662</v>
      </c>
      <c r="J126" s="30"/>
    </row>
    <row r="127" spans="1:10" x14ac:dyDescent="0.3">
      <c r="A127" s="30" t="s">
        <v>620</v>
      </c>
      <c r="B127" s="30" t="s">
        <v>1083</v>
      </c>
      <c r="C127" s="30" t="str">
        <f>IFERROR(VLOOKUP(A127,H$2:I$271,2,FALSE),"")</f>
        <v>Tyne and Wear</v>
      </c>
      <c r="H127" s="30" t="s">
        <v>856</v>
      </c>
      <c r="I127" s="30" t="s">
        <v>664</v>
      </c>
      <c r="J127" s="30"/>
    </row>
    <row r="128" spans="1:10" x14ac:dyDescent="0.3">
      <c r="A128" s="30" t="s">
        <v>621</v>
      </c>
      <c r="B128" s="30" t="s">
        <v>1083</v>
      </c>
      <c r="C128" s="30" t="str">
        <f>IFERROR(VLOOKUP(A128,H$2:I$271,2,FALSE),"")</f>
        <v>Tyne and Wear</v>
      </c>
      <c r="H128" s="30" t="s">
        <v>929</v>
      </c>
      <c r="I128" s="30" t="s">
        <v>690</v>
      </c>
      <c r="J128" s="30"/>
    </row>
    <row r="129" spans="1:10" x14ac:dyDescent="0.3">
      <c r="H129" s="30" t="s">
        <v>699</v>
      </c>
      <c r="I129" s="30" t="s">
        <v>1078</v>
      </c>
      <c r="J129" s="30"/>
    </row>
    <row r="130" spans="1:10" x14ac:dyDescent="0.3">
      <c r="H130" s="30" t="s">
        <v>943</v>
      </c>
      <c r="I130" s="30" t="s">
        <v>738</v>
      </c>
      <c r="J130" s="30"/>
    </row>
    <row r="131" spans="1:10" x14ac:dyDescent="0.3">
      <c r="A131" s="30" t="s">
        <v>673</v>
      </c>
      <c r="B131" s="30" t="s">
        <v>1083</v>
      </c>
      <c r="C131" s="30" t="str">
        <f>IFERROR(VLOOKUP(A131,H$2:I$271,2,FALSE),"")</f>
        <v>West Midlands</v>
      </c>
      <c r="H131" s="30" t="s">
        <v>842</v>
      </c>
      <c r="I131" s="30" t="s">
        <v>662</v>
      </c>
      <c r="J131" s="30"/>
    </row>
    <row r="132" spans="1:10" x14ac:dyDescent="0.3">
      <c r="A132" s="30" t="s">
        <v>674</v>
      </c>
      <c r="B132" s="30" t="s">
        <v>1083</v>
      </c>
      <c r="C132" s="30" t="str">
        <f>IFERROR(VLOOKUP(A132,H$2:I$271,2,FALSE),"")</f>
        <v>West Midlands</v>
      </c>
      <c r="H132" s="30" t="s">
        <v>857</v>
      </c>
      <c r="I132" s="30" t="s">
        <v>664</v>
      </c>
      <c r="J132" s="30"/>
    </row>
    <row r="133" spans="1:10" x14ac:dyDescent="0.3">
      <c r="A133" s="30" t="s">
        <v>675</v>
      </c>
      <c r="B133" s="30" t="s">
        <v>1083</v>
      </c>
      <c r="C133" s="30" t="str">
        <f>IFERROR(VLOOKUP(A133,H$2:I$271,2,FALSE),"")</f>
        <v>West Midlands</v>
      </c>
      <c r="H133" s="30" t="s">
        <v>930</v>
      </c>
      <c r="I133" s="30" t="s">
        <v>690</v>
      </c>
      <c r="J133" s="30"/>
    </row>
    <row r="134" spans="1:10" x14ac:dyDescent="0.3">
      <c r="A134" s="30" t="s">
        <v>676</v>
      </c>
      <c r="B134" s="30" t="s">
        <v>1083</v>
      </c>
      <c r="C134" s="30" t="str">
        <f>IFERROR(VLOOKUP(A134,H$2:I$271,2,FALSE),"")</f>
        <v>West Midlands</v>
      </c>
      <c r="H134" s="30" t="s">
        <v>944</v>
      </c>
      <c r="I134" s="30" t="s">
        <v>738</v>
      </c>
      <c r="J134" s="30"/>
    </row>
    <row r="135" spans="1:10" x14ac:dyDescent="0.3">
      <c r="A135" s="30" t="s">
        <v>677</v>
      </c>
      <c r="B135" s="30" t="s">
        <v>1083</v>
      </c>
      <c r="C135" s="30" t="str">
        <f>IFERROR(VLOOKUP(A135,H$2:I$271,2,FALSE),"")</f>
        <v>West Midlands</v>
      </c>
      <c r="H135" s="30" t="s">
        <v>719</v>
      </c>
      <c r="I135" s="30" t="s">
        <v>1079</v>
      </c>
      <c r="J135" s="30"/>
    </row>
    <row r="136" spans="1:10" x14ac:dyDescent="0.3">
      <c r="A136" s="30" t="s">
        <v>678</v>
      </c>
      <c r="B136" s="30" t="s">
        <v>1083</v>
      </c>
      <c r="C136" s="30" t="str">
        <f>IFERROR(VLOOKUP(A136,H$2:I$271,2,FALSE),"")</f>
        <v>West Midlands</v>
      </c>
      <c r="H136" s="30" t="s">
        <v>843</v>
      </c>
      <c r="I136" s="30" t="s">
        <v>662</v>
      </c>
      <c r="J136" s="30"/>
    </row>
    <row r="137" spans="1:10" x14ac:dyDescent="0.3">
      <c r="A137" s="30" t="s">
        <v>679</v>
      </c>
      <c r="B137" s="30" t="s">
        <v>1083</v>
      </c>
      <c r="C137" s="30" t="str">
        <f>IFERROR(VLOOKUP(A137,H$2:I$271,2,FALSE),"")</f>
        <v>West Midlands</v>
      </c>
      <c r="H137" s="30" t="s">
        <v>858</v>
      </c>
      <c r="I137" s="30" t="s">
        <v>664</v>
      </c>
      <c r="J137" s="30"/>
    </row>
    <row r="138" spans="1:10" x14ac:dyDescent="0.3">
      <c r="H138" s="30" t="s">
        <v>931</v>
      </c>
      <c r="I138" s="30" t="s">
        <v>690</v>
      </c>
      <c r="J138" s="30"/>
    </row>
    <row r="139" spans="1:10" x14ac:dyDescent="0.3">
      <c r="H139" s="30" t="s">
        <v>945</v>
      </c>
      <c r="I139" s="30" t="s">
        <v>738</v>
      </c>
      <c r="J139" s="30"/>
    </row>
    <row r="140" spans="1:10" x14ac:dyDescent="0.3">
      <c r="A140" s="30" t="s">
        <v>653</v>
      </c>
      <c r="B140" s="30" t="s">
        <v>1083</v>
      </c>
      <c r="C140" s="30" t="str">
        <f>IFERROR(VLOOKUP(A140,H$2:I$271,2,FALSE),"")</f>
        <v>West Yorkshire</v>
      </c>
      <c r="H140" s="30" t="s">
        <v>700</v>
      </c>
      <c r="I140" s="30" t="s">
        <v>1078</v>
      </c>
      <c r="J140" s="30"/>
    </row>
    <row r="141" spans="1:10" x14ac:dyDescent="0.3">
      <c r="A141" s="30" t="s">
        <v>654</v>
      </c>
      <c r="B141" s="30" t="s">
        <v>1083</v>
      </c>
      <c r="C141" s="30" t="str">
        <f>IFERROR(VLOOKUP(A141,H$2:I$271,2,FALSE),"")</f>
        <v>West Yorkshire</v>
      </c>
      <c r="H141" s="30" t="s">
        <v>844</v>
      </c>
      <c r="I141" s="30" t="s">
        <v>662</v>
      </c>
      <c r="J141" s="30"/>
    </row>
    <row r="142" spans="1:10" x14ac:dyDescent="0.3">
      <c r="A142" s="30" t="s">
        <v>655</v>
      </c>
      <c r="B142" s="30" t="s">
        <v>1083</v>
      </c>
      <c r="C142" s="30" t="str">
        <f>IFERROR(VLOOKUP(A142,H$2:I$271,2,FALSE),"")</f>
        <v>West Yorkshire</v>
      </c>
      <c r="H142" s="30" t="s">
        <v>919</v>
      </c>
      <c r="I142" s="30" t="s">
        <v>689</v>
      </c>
      <c r="J142" s="30"/>
    </row>
    <row r="143" spans="1:10" x14ac:dyDescent="0.3">
      <c r="A143" s="30" t="s">
        <v>656</v>
      </c>
      <c r="B143" s="30" t="s">
        <v>1083</v>
      </c>
      <c r="C143" s="30" t="str">
        <f>IFERROR(VLOOKUP(A143,H$2:I$271,2,FALSE),"")</f>
        <v>West Yorkshire</v>
      </c>
      <c r="H143" s="30" t="s">
        <v>969</v>
      </c>
      <c r="I143" s="30" t="s">
        <v>741</v>
      </c>
      <c r="J143" s="30"/>
    </row>
    <row r="144" spans="1:10" x14ac:dyDescent="0.3">
      <c r="A144" s="30" t="s">
        <v>657</v>
      </c>
      <c r="B144" s="30" t="s">
        <v>1083</v>
      </c>
      <c r="C144" s="30" t="str">
        <f>IFERROR(VLOOKUP(A144,H$2:I$271,2,FALSE),"")</f>
        <v>West Yorkshire</v>
      </c>
      <c r="H144" s="30" t="s">
        <v>946</v>
      </c>
      <c r="I144" s="30" t="s">
        <v>738</v>
      </c>
      <c r="J144" s="30"/>
    </row>
    <row r="145" spans="1:10" x14ac:dyDescent="0.3">
      <c r="H145" s="30" t="s">
        <v>720</v>
      </c>
      <c r="I145" s="30" t="s">
        <v>1079</v>
      </c>
      <c r="J145" s="30"/>
    </row>
    <row r="146" spans="1:10" x14ac:dyDescent="0.3">
      <c r="H146" s="30" t="s">
        <v>987</v>
      </c>
      <c r="I146" s="30" t="s">
        <v>754</v>
      </c>
      <c r="J146" s="30"/>
    </row>
    <row r="147" spans="1:10" x14ac:dyDescent="0.3">
      <c r="H147" s="30" t="s">
        <v>920</v>
      </c>
      <c r="I147" s="30" t="s">
        <v>689</v>
      </c>
      <c r="J147" s="30"/>
    </row>
    <row r="148" spans="1:10" x14ac:dyDescent="0.3">
      <c r="H148" s="30" t="s">
        <v>970</v>
      </c>
      <c r="I148" s="30" t="s">
        <v>741</v>
      </c>
      <c r="J148" s="30"/>
    </row>
    <row r="149" spans="1:10" x14ac:dyDescent="0.3">
      <c r="H149" s="30" t="s">
        <v>947</v>
      </c>
      <c r="I149" s="30" t="s">
        <v>738</v>
      </c>
      <c r="J149" s="30"/>
    </row>
    <row r="150" spans="1:10" x14ac:dyDescent="0.3">
      <c r="H150" s="30" t="s">
        <v>721</v>
      </c>
      <c r="I150" s="30" t="s">
        <v>1079</v>
      </c>
      <c r="J150" s="30"/>
    </row>
    <row r="151" spans="1:10" x14ac:dyDescent="0.3">
      <c r="H151" s="30" t="s">
        <v>988</v>
      </c>
      <c r="I151" s="30" t="s">
        <v>754</v>
      </c>
      <c r="J151" s="30"/>
    </row>
    <row r="152" spans="1:10" x14ac:dyDescent="0.3">
      <c r="H152" s="30" t="s">
        <v>921</v>
      </c>
      <c r="I152" s="30" t="s">
        <v>689</v>
      </c>
      <c r="J152" s="30"/>
    </row>
    <row r="153" spans="1:10" x14ac:dyDescent="0.3">
      <c r="A153" s="30" t="s">
        <v>736</v>
      </c>
      <c r="B153" s="30"/>
      <c r="C153" s="30" t="str">
        <f>IFERROR(VLOOKUP(A153,H$2:I$271,2,FALSE),"")</f>
        <v/>
      </c>
      <c r="H153" s="30" t="s">
        <v>948</v>
      </c>
      <c r="I153" s="30" t="s">
        <v>738</v>
      </c>
      <c r="J153" s="30"/>
    </row>
    <row r="154" spans="1:10" x14ac:dyDescent="0.3">
      <c r="A154" s="30" t="s">
        <v>932</v>
      </c>
      <c r="B154" s="30" t="s">
        <v>1085</v>
      </c>
      <c r="C154" s="30" t="str">
        <f>IFERROR(VLOOKUP(A154,H$2:I$271,2,FALSE),"")</f>
        <v>Buckinghamshire</v>
      </c>
      <c r="H154" s="30" t="s">
        <v>971</v>
      </c>
      <c r="I154" s="30" t="s">
        <v>741</v>
      </c>
      <c r="J154" s="30"/>
    </row>
    <row r="155" spans="1:10" x14ac:dyDescent="0.3">
      <c r="A155" s="30" t="s">
        <v>933</v>
      </c>
      <c r="B155" s="30" t="s">
        <v>1085</v>
      </c>
      <c r="C155" s="30" t="str">
        <f>IFERROR(VLOOKUP(A155,H$2:I$271,2,FALSE),"")</f>
        <v>Buckinghamshire</v>
      </c>
      <c r="H155" s="30" t="s">
        <v>701</v>
      </c>
      <c r="I155" s="30" t="s">
        <v>1078</v>
      </c>
      <c r="J155" s="30"/>
    </row>
    <row r="156" spans="1:10" x14ac:dyDescent="0.3">
      <c r="A156" s="30" t="s">
        <v>934</v>
      </c>
      <c r="B156" s="30" t="s">
        <v>1085</v>
      </c>
      <c r="C156" s="30" t="str">
        <f>IFERROR(VLOOKUP(A156,H$2:I$271,2,FALSE),"")</f>
        <v>Buckinghamshire</v>
      </c>
      <c r="H156" s="30" t="s">
        <v>989</v>
      </c>
      <c r="I156" s="30" t="s">
        <v>754</v>
      </c>
      <c r="J156" s="30"/>
    </row>
    <row r="157" spans="1:10" x14ac:dyDescent="0.3">
      <c r="A157" s="30" t="s">
        <v>935</v>
      </c>
      <c r="B157" s="30" t="s">
        <v>1085</v>
      </c>
      <c r="C157" s="30" t="str">
        <f>IFERROR(VLOOKUP(A157,H$2:I$271,2,FALSE),"")</f>
        <v>Buckinghamshire</v>
      </c>
      <c r="H157" s="30" t="s">
        <v>1030</v>
      </c>
      <c r="I157" s="30" t="s">
        <v>689</v>
      </c>
      <c r="J157" s="30"/>
    </row>
    <row r="158" spans="1:10" x14ac:dyDescent="0.3">
      <c r="H158" s="30" t="s">
        <v>949</v>
      </c>
      <c r="I158" s="30" t="s">
        <v>738</v>
      </c>
      <c r="J158" s="30"/>
    </row>
    <row r="159" spans="1:10" x14ac:dyDescent="0.3">
      <c r="A159" s="30" t="s">
        <v>686</v>
      </c>
      <c r="B159" s="30" t="s">
        <v>1084</v>
      </c>
      <c r="C159" s="30" t="str">
        <f>IFERROR(VLOOKUP(A159,H$2:I$271,2,FALSE),"")</f>
        <v/>
      </c>
      <c r="H159" s="30" t="s">
        <v>972</v>
      </c>
      <c r="I159" s="30" t="s">
        <v>741</v>
      </c>
      <c r="J159" s="30"/>
    </row>
    <row r="160" spans="1:10" x14ac:dyDescent="0.3">
      <c r="A160" s="30" t="s">
        <v>892</v>
      </c>
      <c r="B160" s="30" t="s">
        <v>1085</v>
      </c>
      <c r="C160" s="30" t="str">
        <f>IFERROR(VLOOKUP(A160,H$2:I$271,2,FALSE),"")</f>
        <v>Cambridgeshire</v>
      </c>
      <c r="H160" s="30" t="s">
        <v>722</v>
      </c>
      <c r="I160" s="30" t="s">
        <v>1079</v>
      </c>
      <c r="J160" s="30"/>
    </row>
    <row r="161" spans="1:10" x14ac:dyDescent="0.3">
      <c r="A161" s="30" t="s">
        <v>893</v>
      </c>
      <c r="B161" s="30" t="s">
        <v>1085</v>
      </c>
      <c r="C161" s="30" t="str">
        <f>IFERROR(VLOOKUP(A161,H$2:I$271,2,FALSE),"")</f>
        <v>Cambridgeshire</v>
      </c>
      <c r="H161" s="30" t="s">
        <v>990</v>
      </c>
      <c r="I161" s="30" t="s">
        <v>754</v>
      </c>
      <c r="J161" s="30"/>
    </row>
    <row r="162" spans="1:10" x14ac:dyDescent="0.3">
      <c r="A162" s="30" t="s">
        <v>894</v>
      </c>
      <c r="B162" s="30" t="s">
        <v>1085</v>
      </c>
      <c r="C162" s="30" t="str">
        <f>IFERROR(VLOOKUP(A162,H$2:I$271,2,FALSE),"")</f>
        <v>Cambridgeshire</v>
      </c>
      <c r="H162" s="30" t="s">
        <v>922</v>
      </c>
      <c r="I162" s="30" t="s">
        <v>689</v>
      </c>
      <c r="J162" s="30"/>
    </row>
    <row r="163" spans="1:10" x14ac:dyDescent="0.3">
      <c r="A163" s="30" t="s">
        <v>895</v>
      </c>
      <c r="B163" s="30" t="s">
        <v>1085</v>
      </c>
      <c r="C163" s="30" t="str">
        <f>IFERROR(VLOOKUP(A163,H$2:I$271,2,FALSE),"")</f>
        <v>Cambridgeshire</v>
      </c>
      <c r="H163" s="30" t="s">
        <v>950</v>
      </c>
      <c r="I163" s="30" t="s">
        <v>738</v>
      </c>
      <c r="J163" s="30"/>
    </row>
    <row r="164" spans="1:10" x14ac:dyDescent="0.3">
      <c r="A164" s="30" t="s">
        <v>896</v>
      </c>
      <c r="B164" s="30" t="s">
        <v>1085</v>
      </c>
      <c r="C164" s="30" t="str">
        <f>IFERROR(VLOOKUP(A164,H$2:I$271,2,FALSE),"")</f>
        <v>Cambridgeshire</v>
      </c>
      <c r="H164" s="30" t="s">
        <v>973</v>
      </c>
      <c r="I164" s="30" t="s">
        <v>741</v>
      </c>
      <c r="J164" s="30"/>
    </row>
    <row r="165" spans="1:10" x14ac:dyDescent="0.3">
      <c r="H165" s="30" t="s">
        <v>702</v>
      </c>
      <c r="I165" s="30" t="s">
        <v>1078</v>
      </c>
      <c r="J165" s="30"/>
    </row>
    <row r="166" spans="1:10" x14ac:dyDescent="0.3">
      <c r="H166" s="30" t="s">
        <v>991</v>
      </c>
      <c r="I166" s="30" t="s">
        <v>754</v>
      </c>
      <c r="J166" s="30"/>
    </row>
    <row r="167" spans="1:10" x14ac:dyDescent="0.3">
      <c r="H167" s="30" t="s">
        <v>923</v>
      </c>
      <c r="I167" s="30" t="s">
        <v>689</v>
      </c>
      <c r="J167" s="30"/>
    </row>
    <row r="168" spans="1:10" x14ac:dyDescent="0.3">
      <c r="H168" s="30" t="s">
        <v>974</v>
      </c>
      <c r="I168" s="30" t="s">
        <v>741</v>
      </c>
      <c r="J168" s="30"/>
    </row>
    <row r="169" spans="1:10" x14ac:dyDescent="0.3">
      <c r="H169" s="30" t="s">
        <v>951</v>
      </c>
      <c r="I169" s="30" t="s">
        <v>738</v>
      </c>
      <c r="J169" s="30"/>
    </row>
    <row r="170" spans="1:10" x14ac:dyDescent="0.3">
      <c r="H170" s="30" t="s">
        <v>723</v>
      </c>
      <c r="I170" s="30" t="s">
        <v>1079</v>
      </c>
      <c r="J170" s="30"/>
    </row>
    <row r="171" spans="1:10" x14ac:dyDescent="0.3">
      <c r="H171" s="30" t="s">
        <v>924</v>
      </c>
      <c r="I171" s="30" t="s">
        <v>689</v>
      </c>
      <c r="J171" s="30"/>
    </row>
    <row r="172" spans="1:10" x14ac:dyDescent="0.3">
      <c r="H172" s="30" t="s">
        <v>992</v>
      </c>
      <c r="I172" s="30" t="s">
        <v>754</v>
      </c>
      <c r="J172" s="30"/>
    </row>
    <row r="173" spans="1:10" x14ac:dyDescent="0.3">
      <c r="H173" s="30" t="s">
        <v>975</v>
      </c>
      <c r="I173" s="30" t="s">
        <v>741</v>
      </c>
      <c r="J173" s="30"/>
    </row>
    <row r="174" spans="1:10" x14ac:dyDescent="0.3">
      <c r="H174" s="30" t="s">
        <v>909</v>
      </c>
      <c r="I174" s="30" t="s">
        <v>688</v>
      </c>
      <c r="J174" s="30"/>
    </row>
    <row r="175" spans="1:10" x14ac:dyDescent="0.3">
      <c r="H175" s="30" t="s">
        <v>703</v>
      </c>
      <c r="I175" s="30" t="s">
        <v>1078</v>
      </c>
      <c r="J175" s="30"/>
    </row>
    <row r="176" spans="1:10" x14ac:dyDescent="0.3">
      <c r="H176" s="30" t="s">
        <v>859</v>
      </c>
      <c r="I176" s="30" t="s">
        <v>665</v>
      </c>
      <c r="J176" s="30"/>
    </row>
    <row r="177" spans="1:10" x14ac:dyDescent="0.3">
      <c r="H177" s="30" t="s">
        <v>993</v>
      </c>
      <c r="I177" s="30" t="s">
        <v>754</v>
      </c>
      <c r="J177" s="30"/>
    </row>
    <row r="178" spans="1:10" x14ac:dyDescent="0.3">
      <c r="H178" s="30" t="s">
        <v>910</v>
      </c>
      <c r="I178" s="30" t="s">
        <v>688</v>
      </c>
      <c r="J178" s="30"/>
    </row>
    <row r="179" spans="1:10" x14ac:dyDescent="0.3">
      <c r="H179" s="30" t="s">
        <v>704</v>
      </c>
      <c r="I179" s="30" t="s">
        <v>1078</v>
      </c>
      <c r="J179" s="30"/>
    </row>
    <row r="180" spans="1:10" x14ac:dyDescent="0.3">
      <c r="H180" s="30" t="s">
        <v>976</v>
      </c>
      <c r="I180" s="30" t="s">
        <v>741</v>
      </c>
      <c r="J180" s="30"/>
    </row>
    <row r="181" spans="1:10" x14ac:dyDescent="0.3">
      <c r="H181" s="30" t="s">
        <v>994</v>
      </c>
      <c r="I181" s="30" t="s">
        <v>754</v>
      </c>
      <c r="J181" s="30"/>
    </row>
    <row r="182" spans="1:10" x14ac:dyDescent="0.3">
      <c r="H182" s="30" t="s">
        <v>860</v>
      </c>
      <c r="I182" s="30" t="s">
        <v>665</v>
      </c>
      <c r="J182" s="30"/>
    </row>
    <row r="183" spans="1:10" x14ac:dyDescent="0.3">
      <c r="A183" s="30" t="s">
        <v>628</v>
      </c>
      <c r="B183" s="30" t="s">
        <v>1084</v>
      </c>
      <c r="C183" s="30" t="str">
        <f>IFERROR(VLOOKUP(A183,H$2:I$271,2,FALSE),"")</f>
        <v/>
      </c>
      <c r="H183" s="30" t="s">
        <v>911</v>
      </c>
      <c r="I183" s="30" t="s">
        <v>688</v>
      </c>
      <c r="J183" s="30"/>
    </row>
    <row r="184" spans="1:10" x14ac:dyDescent="0.3">
      <c r="A184" s="30" t="s">
        <v>812</v>
      </c>
      <c r="B184" s="30" t="s">
        <v>1085</v>
      </c>
      <c r="C184" s="30" t="str">
        <f>IFERROR(VLOOKUP(A184,H$2:I$271,2,FALSE),"")</f>
        <v>Cumbria</v>
      </c>
      <c r="H184" s="30" t="s">
        <v>629</v>
      </c>
      <c r="I184" s="30" t="s">
        <v>1080</v>
      </c>
      <c r="J184" s="30"/>
    </row>
    <row r="185" spans="1:10" x14ac:dyDescent="0.3">
      <c r="A185" s="30" t="s">
        <v>813</v>
      </c>
      <c r="B185" s="30" t="s">
        <v>1085</v>
      </c>
      <c r="C185" s="30" t="str">
        <f>IFERROR(VLOOKUP(A185,H$2:I$271,2,FALSE),"")</f>
        <v>Cumbria</v>
      </c>
      <c r="H185" s="30" t="s">
        <v>977</v>
      </c>
      <c r="I185" s="30" t="s">
        <v>741</v>
      </c>
      <c r="J185" s="30"/>
    </row>
    <row r="186" spans="1:10" x14ac:dyDescent="0.3">
      <c r="A186" s="30" t="s">
        <v>814</v>
      </c>
      <c r="B186" s="30" t="s">
        <v>1085</v>
      </c>
      <c r="C186" s="30" t="str">
        <f>IFERROR(VLOOKUP(A186,H$2:I$271,2,FALSE),"")</f>
        <v>Cumbria</v>
      </c>
      <c r="H186" s="30" t="s">
        <v>861</v>
      </c>
      <c r="I186" s="30" t="s">
        <v>665</v>
      </c>
      <c r="J186" s="30"/>
    </row>
    <row r="187" spans="1:10" x14ac:dyDescent="0.3">
      <c r="A187" s="30" t="s">
        <v>815</v>
      </c>
      <c r="B187" s="30" t="s">
        <v>1085</v>
      </c>
      <c r="C187" s="30" t="str">
        <f>IFERROR(VLOOKUP(A187,H$2:I$271,2,FALSE),"")</f>
        <v>Cumbria</v>
      </c>
      <c r="H187" s="30" t="s">
        <v>912</v>
      </c>
      <c r="I187" s="30" t="s">
        <v>688</v>
      </c>
      <c r="J187" s="30"/>
    </row>
    <row r="188" spans="1:10" x14ac:dyDescent="0.3">
      <c r="A188" s="30" t="s">
        <v>816</v>
      </c>
      <c r="B188" s="30" t="s">
        <v>1085</v>
      </c>
      <c r="C188" s="30" t="str">
        <f>IFERROR(VLOOKUP(A188,H$2:I$271,2,FALSE),"")</f>
        <v>Cumbria</v>
      </c>
      <c r="H188" s="30" t="s">
        <v>995</v>
      </c>
      <c r="I188" s="30" t="s">
        <v>755</v>
      </c>
      <c r="J188" s="30"/>
    </row>
    <row r="189" spans="1:10" x14ac:dyDescent="0.3">
      <c r="A189" s="30" t="s">
        <v>817</v>
      </c>
      <c r="B189" s="30" t="s">
        <v>1085</v>
      </c>
      <c r="C189" s="30" t="str">
        <f>IFERROR(VLOOKUP(A189,H$2:I$271,2,FALSE),"")</f>
        <v>Cumbria</v>
      </c>
      <c r="H189" s="30" t="s">
        <v>630</v>
      </c>
      <c r="I189" s="30" t="s">
        <v>1080</v>
      </c>
      <c r="J189" s="30"/>
    </row>
    <row r="190" spans="1:10" x14ac:dyDescent="0.3">
      <c r="H190" s="30" t="s">
        <v>978</v>
      </c>
      <c r="I190" s="30" t="s">
        <v>741</v>
      </c>
      <c r="J190" s="30"/>
    </row>
    <row r="191" spans="1:10" x14ac:dyDescent="0.3">
      <c r="A191" s="30" t="s">
        <v>662</v>
      </c>
      <c r="B191" s="30" t="s">
        <v>1084</v>
      </c>
      <c r="C191" s="30" t="str">
        <f>IFERROR(VLOOKUP(A191,H$2:I$271,2,FALSE),"")</f>
        <v/>
      </c>
      <c r="H191" s="30" t="s">
        <v>862</v>
      </c>
      <c r="I191" s="30" t="s">
        <v>665</v>
      </c>
      <c r="J191" s="30"/>
    </row>
    <row r="192" spans="1:10" x14ac:dyDescent="0.3">
      <c r="A192" s="30" t="s">
        <v>837</v>
      </c>
      <c r="B192" s="30" t="s">
        <v>1085</v>
      </c>
      <c r="C192" s="30" t="str">
        <f>IFERROR(VLOOKUP(A192,H$2:I$271,2,FALSE),"")</f>
        <v>Derbyshire</v>
      </c>
      <c r="H192" s="30" t="s">
        <v>979</v>
      </c>
      <c r="I192" s="30" t="s">
        <v>741</v>
      </c>
      <c r="J192" s="30"/>
    </row>
    <row r="193" spans="1:10" x14ac:dyDescent="0.3">
      <c r="A193" s="30" t="s">
        <v>838</v>
      </c>
      <c r="B193" s="30" t="s">
        <v>1085</v>
      </c>
      <c r="C193" s="30" t="str">
        <f>IFERROR(VLOOKUP(A193,H$2:I$271,2,FALSE),"")</f>
        <v>Derbyshire</v>
      </c>
      <c r="H193" s="30" t="s">
        <v>996</v>
      </c>
      <c r="I193" s="30" t="s">
        <v>755</v>
      </c>
      <c r="J193" s="30"/>
    </row>
    <row r="194" spans="1:10" x14ac:dyDescent="0.3">
      <c r="A194" s="30" t="s">
        <v>839</v>
      </c>
      <c r="B194" s="30" t="s">
        <v>1085</v>
      </c>
      <c r="C194" s="30" t="str">
        <f>IFERROR(VLOOKUP(A194,H$2:I$271,2,FALSE),"")</f>
        <v>Derbyshire</v>
      </c>
      <c r="H194" s="30" t="s">
        <v>631</v>
      </c>
      <c r="I194" s="30" t="s">
        <v>1080</v>
      </c>
      <c r="J194" s="30"/>
    </row>
    <row r="195" spans="1:10" x14ac:dyDescent="0.3">
      <c r="A195" s="30" t="s">
        <v>840</v>
      </c>
      <c r="B195" s="30" t="s">
        <v>1085</v>
      </c>
      <c r="C195" s="30" t="str">
        <f>IFERROR(VLOOKUP(A195,H$2:I$271,2,FALSE),"")</f>
        <v>Derbyshire</v>
      </c>
      <c r="H195" s="30" t="s">
        <v>913</v>
      </c>
      <c r="I195" s="30" t="s">
        <v>688</v>
      </c>
      <c r="J195" s="30"/>
    </row>
    <row r="196" spans="1:10" x14ac:dyDescent="0.3">
      <c r="A196" s="30" t="s">
        <v>841</v>
      </c>
      <c r="B196" s="30" t="s">
        <v>1085</v>
      </c>
      <c r="C196" s="30" t="str">
        <f>IFERROR(VLOOKUP(A196,H$2:I$271,2,FALSE),"")</f>
        <v>Derbyshire</v>
      </c>
      <c r="H196" s="30" t="s">
        <v>863</v>
      </c>
      <c r="I196" s="30" t="s">
        <v>665</v>
      </c>
      <c r="J196" s="30"/>
    </row>
    <row r="197" spans="1:10" x14ac:dyDescent="0.3">
      <c r="A197" s="30" t="s">
        <v>842</v>
      </c>
      <c r="B197" s="30" t="s">
        <v>1085</v>
      </c>
      <c r="C197" s="30" t="str">
        <f>IFERROR(VLOOKUP(A197,H$2:I$271,2,FALSE),"")</f>
        <v>Derbyshire</v>
      </c>
      <c r="H197" s="30" t="s">
        <v>881</v>
      </c>
      <c r="I197" s="30" t="s">
        <v>672</v>
      </c>
      <c r="J197" s="30"/>
    </row>
    <row r="198" spans="1:10" x14ac:dyDescent="0.3">
      <c r="A198" s="30" t="s">
        <v>843</v>
      </c>
      <c r="B198" s="30" t="s">
        <v>1085</v>
      </c>
      <c r="C198" s="30" t="str">
        <f>IFERROR(VLOOKUP(A198,H$2:I$271,2,FALSE),"")</f>
        <v>Derbyshire</v>
      </c>
      <c r="H198" s="30" t="s">
        <v>997</v>
      </c>
      <c r="I198" s="30" t="s">
        <v>755</v>
      </c>
      <c r="J198" s="30"/>
    </row>
    <row r="199" spans="1:10" x14ac:dyDescent="0.3">
      <c r="A199" s="30" t="s">
        <v>844</v>
      </c>
      <c r="B199" s="30" t="s">
        <v>1085</v>
      </c>
      <c r="C199" s="30" t="str">
        <f>IFERROR(VLOOKUP(A199,H$2:I$271,2,FALSE),"")</f>
        <v>Derbyshire</v>
      </c>
      <c r="H199" s="30" t="s">
        <v>914</v>
      </c>
      <c r="I199" s="30" t="s">
        <v>688</v>
      </c>
      <c r="J199" s="30"/>
    </row>
    <row r="200" spans="1:10" x14ac:dyDescent="0.3">
      <c r="H200" s="30" t="s">
        <v>632</v>
      </c>
      <c r="I200" s="30" t="s">
        <v>1080</v>
      </c>
      <c r="J200" s="30"/>
    </row>
    <row r="201" spans="1:10" x14ac:dyDescent="0.3">
      <c r="A201" s="30" t="s">
        <v>754</v>
      </c>
      <c r="B201" s="30" t="s">
        <v>1084</v>
      </c>
      <c r="C201" s="30" t="str">
        <f>IFERROR(VLOOKUP(A201,H$2:I$271,2,FALSE),"")</f>
        <v/>
      </c>
      <c r="H201" s="30" t="s">
        <v>864</v>
      </c>
      <c r="I201" s="30" t="s">
        <v>665</v>
      </c>
      <c r="J201" s="30"/>
    </row>
    <row r="202" spans="1:10" x14ac:dyDescent="0.3">
      <c r="A202" s="30" t="s">
        <v>987</v>
      </c>
      <c r="B202" s="30" t="s">
        <v>1085</v>
      </c>
      <c r="C202" s="30" t="str">
        <f>IFERROR(VLOOKUP(A202,H$2:I$271,2,FALSE),"")</f>
        <v>Devon</v>
      </c>
      <c r="H202" s="30" t="s">
        <v>633</v>
      </c>
      <c r="I202" s="30" t="s">
        <v>1080</v>
      </c>
      <c r="J202" s="30"/>
    </row>
    <row r="203" spans="1:10" x14ac:dyDescent="0.3">
      <c r="A203" s="30" t="s">
        <v>988</v>
      </c>
      <c r="B203" s="30" t="s">
        <v>1085</v>
      </c>
      <c r="C203" s="30" t="str">
        <f>IFERROR(VLOOKUP(A203,H$2:I$271,2,FALSE),"")</f>
        <v>Devon</v>
      </c>
      <c r="H203" s="30" t="s">
        <v>998</v>
      </c>
      <c r="I203" s="30" t="s">
        <v>755</v>
      </c>
      <c r="J203" s="30"/>
    </row>
    <row r="204" spans="1:10" x14ac:dyDescent="0.3">
      <c r="A204" s="30" t="s">
        <v>989</v>
      </c>
      <c r="B204" s="30" t="s">
        <v>1085</v>
      </c>
      <c r="C204" s="30" t="str">
        <f>IFERROR(VLOOKUP(A204,H$2:I$271,2,FALSE),"")</f>
        <v>Devon</v>
      </c>
      <c r="H204" s="30" t="s">
        <v>882</v>
      </c>
      <c r="I204" s="30" t="s">
        <v>672</v>
      </c>
      <c r="J204" s="30"/>
    </row>
    <row r="205" spans="1:10" x14ac:dyDescent="0.3">
      <c r="A205" s="30" t="s">
        <v>990</v>
      </c>
      <c r="B205" s="30" t="s">
        <v>1085</v>
      </c>
      <c r="C205" s="30" t="str">
        <f>IFERROR(VLOOKUP(A205,H$2:I$271,2,FALSE),"")</f>
        <v>Devon</v>
      </c>
      <c r="H205" s="30" t="s">
        <v>915</v>
      </c>
      <c r="I205" s="30" t="s">
        <v>688</v>
      </c>
      <c r="J205" s="30"/>
    </row>
    <row r="206" spans="1:10" x14ac:dyDescent="0.3">
      <c r="A206" s="30" t="s">
        <v>991</v>
      </c>
      <c r="B206" s="30" t="s">
        <v>1085</v>
      </c>
      <c r="C206" s="30" t="str">
        <f>IFERROR(VLOOKUP(A206,H$2:I$271,2,FALSE),"")</f>
        <v>Devon</v>
      </c>
      <c r="H206" s="30" t="s">
        <v>865</v>
      </c>
      <c r="I206" s="30" t="s">
        <v>665</v>
      </c>
      <c r="J206" s="30"/>
    </row>
    <row r="207" spans="1:10" x14ac:dyDescent="0.3">
      <c r="A207" s="30" t="s">
        <v>992</v>
      </c>
      <c r="B207" s="30" t="s">
        <v>1085</v>
      </c>
      <c r="C207" s="30" t="str">
        <f>IFERROR(VLOOKUP(A207,H$2:I$271,2,FALSE),"")</f>
        <v>Devon</v>
      </c>
      <c r="H207" s="30" t="s">
        <v>634</v>
      </c>
      <c r="I207" s="30" t="s">
        <v>1080</v>
      </c>
      <c r="J207" s="30"/>
    </row>
    <row r="208" spans="1:10" x14ac:dyDescent="0.3">
      <c r="A208" s="30" t="s">
        <v>993</v>
      </c>
      <c r="B208" s="30" t="s">
        <v>1085</v>
      </c>
      <c r="C208" s="30" t="str">
        <f>IFERROR(VLOOKUP(A208,H$2:I$271,2,FALSE),"")</f>
        <v>Devon</v>
      </c>
      <c r="H208" s="30" t="s">
        <v>999</v>
      </c>
      <c r="I208" s="30" t="s">
        <v>755</v>
      </c>
      <c r="J208" s="30"/>
    </row>
    <row r="209" spans="1:10" x14ac:dyDescent="0.3">
      <c r="A209" s="30" t="s">
        <v>994</v>
      </c>
      <c r="B209" s="30" t="s">
        <v>1085</v>
      </c>
      <c r="C209" s="30" t="str">
        <f>IFERROR(VLOOKUP(A209,H$2:I$271,2,FALSE),"")</f>
        <v>Devon</v>
      </c>
      <c r="H209" s="30" t="s">
        <v>883</v>
      </c>
      <c r="I209" s="30" t="s">
        <v>672</v>
      </c>
      <c r="J209" s="30"/>
    </row>
    <row r="210" spans="1:10" x14ac:dyDescent="0.3">
      <c r="H210" s="30" t="s">
        <v>916</v>
      </c>
      <c r="I210" s="30" t="s">
        <v>688</v>
      </c>
      <c r="J210" s="30"/>
    </row>
    <row r="211" spans="1:10" x14ac:dyDescent="0.3">
      <c r="A211" s="30" t="s">
        <v>755</v>
      </c>
      <c r="B211" s="30"/>
      <c r="C211" s="30" t="str">
        <f>IFERROR(VLOOKUP(A211,H$2:I$271,2,FALSE),"")</f>
        <v/>
      </c>
      <c r="H211" s="30" t="s">
        <v>830</v>
      </c>
      <c r="I211" s="30" t="s">
        <v>648</v>
      </c>
      <c r="J211" s="30"/>
    </row>
    <row r="212" spans="1:10" x14ac:dyDescent="0.3">
      <c r="A212" s="30" t="s">
        <v>995</v>
      </c>
      <c r="B212" s="30" t="s">
        <v>1085</v>
      </c>
      <c r="C212" s="30" t="str">
        <f>IFERROR(VLOOKUP(A212,H$2:I$271,2,FALSE),"")</f>
        <v>Dorset</v>
      </c>
      <c r="H212" s="30" t="s">
        <v>917</v>
      </c>
      <c r="I212" s="30" t="s">
        <v>688</v>
      </c>
      <c r="J212" s="30"/>
    </row>
    <row r="213" spans="1:10" x14ac:dyDescent="0.3">
      <c r="A213" s="30" t="s">
        <v>996</v>
      </c>
      <c r="B213" s="30" t="s">
        <v>1085</v>
      </c>
      <c r="C213" s="30" t="str">
        <f>IFERROR(VLOOKUP(A213,H$2:I$271,2,FALSE),"")</f>
        <v>Dorset</v>
      </c>
      <c r="H213" s="30" t="s">
        <v>1000</v>
      </c>
      <c r="I213" s="30" t="s">
        <v>755</v>
      </c>
      <c r="J213" s="30"/>
    </row>
    <row r="214" spans="1:10" x14ac:dyDescent="0.3">
      <c r="A214" s="30" t="s">
        <v>997</v>
      </c>
      <c r="B214" s="30" t="s">
        <v>1085</v>
      </c>
      <c r="C214" s="30" t="str">
        <f>IFERROR(VLOOKUP(A214,H$2:I$271,2,FALSE),"")</f>
        <v>Dorset</v>
      </c>
      <c r="H214" s="30" t="s">
        <v>884</v>
      </c>
      <c r="I214" s="30" t="s">
        <v>672</v>
      </c>
      <c r="J214" s="30"/>
    </row>
    <row r="215" spans="1:10" x14ac:dyDescent="0.3">
      <c r="A215" s="30" t="s">
        <v>998</v>
      </c>
      <c r="B215" s="30" t="s">
        <v>1085</v>
      </c>
      <c r="C215" s="30" t="str">
        <f>IFERROR(VLOOKUP(A215,H$2:I$271,2,FALSE),"")</f>
        <v>Dorset</v>
      </c>
      <c r="H215" s="30" t="s">
        <v>635</v>
      </c>
      <c r="I215" s="30" t="s">
        <v>1080</v>
      </c>
      <c r="J215" s="30"/>
    </row>
    <row r="216" spans="1:10" x14ac:dyDescent="0.3">
      <c r="A216" s="30" t="s">
        <v>999</v>
      </c>
      <c r="B216" s="30" t="s">
        <v>1085</v>
      </c>
      <c r="C216" s="30" t="str">
        <f>IFERROR(VLOOKUP(A216,H$2:I$271,2,FALSE),"")</f>
        <v>Dorset</v>
      </c>
      <c r="H216" s="30" t="s">
        <v>831</v>
      </c>
      <c r="I216" s="30" t="s">
        <v>648</v>
      </c>
      <c r="J216" s="30"/>
    </row>
    <row r="217" spans="1:10" x14ac:dyDescent="0.3">
      <c r="A217" s="30" t="s">
        <v>1000</v>
      </c>
      <c r="B217" s="30" t="s">
        <v>1085</v>
      </c>
      <c r="C217" s="30" t="str">
        <f>IFERROR(VLOOKUP(A217,H$2:I$271,2,FALSE),"")</f>
        <v>Dorset</v>
      </c>
      <c r="H217" s="30" t="s">
        <v>918</v>
      </c>
      <c r="I217" s="30" t="s">
        <v>688</v>
      </c>
      <c r="J217" s="30"/>
    </row>
    <row r="218" spans="1:10" x14ac:dyDescent="0.3">
      <c r="H218" s="30" t="s">
        <v>936</v>
      </c>
      <c r="I218" s="30" t="s">
        <v>737</v>
      </c>
      <c r="J218" s="30"/>
    </row>
    <row r="219" spans="1:10" x14ac:dyDescent="0.3">
      <c r="H219" s="30" t="s">
        <v>885</v>
      </c>
      <c r="I219" s="30" t="s">
        <v>672</v>
      </c>
      <c r="J219" s="30"/>
    </row>
    <row r="220" spans="1:10" x14ac:dyDescent="0.3">
      <c r="H220" s="30" t="s">
        <v>636</v>
      </c>
      <c r="I220" s="30" t="s">
        <v>1080</v>
      </c>
      <c r="J220" s="30"/>
    </row>
    <row r="221" spans="1:10" x14ac:dyDescent="0.3">
      <c r="H221" s="30" t="s">
        <v>832</v>
      </c>
      <c r="I221" s="30" t="s">
        <v>648</v>
      </c>
      <c r="J221" s="30"/>
    </row>
    <row r="222" spans="1:10" x14ac:dyDescent="0.3">
      <c r="H222" s="30" t="s">
        <v>952</v>
      </c>
      <c r="I222" s="30" t="s">
        <v>739</v>
      </c>
      <c r="J222" s="30"/>
    </row>
    <row r="223" spans="1:10" x14ac:dyDescent="0.3">
      <c r="H223" s="30" t="s">
        <v>937</v>
      </c>
      <c r="I223" s="30" t="s">
        <v>737</v>
      </c>
      <c r="J223" s="30"/>
    </row>
    <row r="224" spans="1:10" x14ac:dyDescent="0.3">
      <c r="H224" s="30" t="s">
        <v>980</v>
      </c>
      <c r="I224" s="30" t="s">
        <v>742</v>
      </c>
      <c r="J224" s="30"/>
    </row>
    <row r="225" spans="1:10" x14ac:dyDescent="0.3">
      <c r="H225" s="30" t="s">
        <v>637</v>
      </c>
      <c r="I225" s="30" t="s">
        <v>1080</v>
      </c>
      <c r="J225" s="30"/>
    </row>
    <row r="226" spans="1:10" x14ac:dyDescent="0.3">
      <c r="H226" s="30" t="s">
        <v>833</v>
      </c>
      <c r="I226" s="30" t="s">
        <v>648</v>
      </c>
      <c r="J226" s="30"/>
    </row>
    <row r="227" spans="1:10" x14ac:dyDescent="0.3">
      <c r="H227" s="30" t="s">
        <v>953</v>
      </c>
      <c r="I227" s="30" t="s">
        <v>739</v>
      </c>
      <c r="J227" s="30"/>
    </row>
    <row r="228" spans="1:10" x14ac:dyDescent="0.3">
      <c r="A228" s="30" t="s">
        <v>737</v>
      </c>
      <c r="B228" s="30" t="s">
        <v>1084</v>
      </c>
      <c r="C228" s="30" t="str">
        <f>IFERROR(VLOOKUP(A228,H$2:I$271,2,FALSE),"")</f>
        <v/>
      </c>
      <c r="H228" s="30" t="s">
        <v>981</v>
      </c>
      <c r="I228" s="30" t="s">
        <v>742</v>
      </c>
      <c r="J228" s="30"/>
    </row>
    <row r="229" spans="1:10" x14ac:dyDescent="0.3">
      <c r="A229" s="30" t="s">
        <v>936</v>
      </c>
      <c r="B229" s="30" t="s">
        <v>1085</v>
      </c>
      <c r="C229" s="30" t="str">
        <f>IFERROR(VLOOKUP(A229,H$2:I$271,2,FALSE),"")</f>
        <v>East Sussex</v>
      </c>
      <c r="H229" s="30" t="s">
        <v>638</v>
      </c>
      <c r="I229" s="30" t="s">
        <v>1080</v>
      </c>
      <c r="J229" s="30"/>
    </row>
    <row r="230" spans="1:10" x14ac:dyDescent="0.3">
      <c r="A230" s="30" t="s">
        <v>937</v>
      </c>
      <c r="B230" s="30" t="s">
        <v>1085</v>
      </c>
      <c r="C230" s="30" t="str">
        <f>IFERROR(VLOOKUP(A230,H$2:I$271,2,FALSE),"")</f>
        <v>East Sussex</v>
      </c>
      <c r="H230" s="30" t="s">
        <v>834</v>
      </c>
      <c r="I230" s="30" t="s">
        <v>648</v>
      </c>
      <c r="J230" s="30"/>
    </row>
    <row r="231" spans="1:10" x14ac:dyDescent="0.3">
      <c r="A231" s="30" t="s">
        <v>938</v>
      </c>
      <c r="B231" s="30" t="s">
        <v>1085</v>
      </c>
      <c r="C231" s="30" t="str">
        <f>IFERROR(VLOOKUP(A231,H$2:I$271,2,FALSE),"")</f>
        <v>East Sussex</v>
      </c>
      <c r="H231" s="30" t="s">
        <v>954</v>
      </c>
      <c r="I231" s="30" t="s">
        <v>739</v>
      </c>
      <c r="J231" s="30"/>
    </row>
    <row r="232" spans="1:10" x14ac:dyDescent="0.3">
      <c r="A232" s="30" t="s">
        <v>939</v>
      </c>
      <c r="B232" s="30" t="s">
        <v>1085</v>
      </c>
      <c r="C232" s="30" t="str">
        <f>IFERROR(VLOOKUP(A232,H$2:I$271,2,FALSE),"")</f>
        <v>East Sussex</v>
      </c>
      <c r="H232" s="30" t="s">
        <v>982</v>
      </c>
      <c r="I232" s="30" t="s">
        <v>742</v>
      </c>
      <c r="J232" s="30"/>
    </row>
    <row r="233" spans="1:10" x14ac:dyDescent="0.3">
      <c r="A233" s="30" t="s">
        <v>940</v>
      </c>
      <c r="B233" s="30" t="s">
        <v>1085</v>
      </c>
      <c r="C233" s="30" t="str">
        <f>IFERROR(VLOOKUP(A233,H$2:I$271,2,FALSE),"")</f>
        <v>East Sussex</v>
      </c>
      <c r="H233" s="30" t="s">
        <v>640</v>
      </c>
      <c r="I233" s="30" t="s">
        <v>1081</v>
      </c>
      <c r="J233" s="30"/>
    </row>
    <row r="234" spans="1:10" x14ac:dyDescent="0.3">
      <c r="H234" s="30" t="s">
        <v>835</v>
      </c>
      <c r="I234" s="30" t="s">
        <v>648</v>
      </c>
      <c r="J234" s="30"/>
    </row>
    <row r="235" spans="1:10" x14ac:dyDescent="0.3">
      <c r="A235" s="30" t="s">
        <v>687</v>
      </c>
      <c r="B235" s="30" t="s">
        <v>1084</v>
      </c>
      <c r="C235" s="30" t="str">
        <f>IFERROR(VLOOKUP(A235,H$2:I$271,2,FALSE),"")</f>
        <v/>
      </c>
      <c r="H235" s="30" t="s">
        <v>955</v>
      </c>
      <c r="I235" s="30" t="s">
        <v>739</v>
      </c>
      <c r="J235" s="30"/>
    </row>
    <row r="236" spans="1:10" x14ac:dyDescent="0.3">
      <c r="A236" s="30" t="s">
        <v>897</v>
      </c>
      <c r="B236" s="30" t="s">
        <v>1085</v>
      </c>
      <c r="C236" s="30" t="str">
        <f>IFERROR(VLOOKUP(A236,H$2:I$271,2,FALSE),"")</f>
        <v>Essex</v>
      </c>
      <c r="H236" s="30" t="s">
        <v>641</v>
      </c>
      <c r="I236" s="30" t="s">
        <v>1081</v>
      </c>
      <c r="J236" s="30"/>
    </row>
    <row r="237" spans="1:10" x14ac:dyDescent="0.3">
      <c r="A237" s="30" t="s">
        <v>898</v>
      </c>
      <c r="B237" s="30" t="s">
        <v>1085</v>
      </c>
      <c r="C237" s="30" t="str">
        <f>IFERROR(VLOOKUP(A237,H$2:I$271,2,FALSE),"")</f>
        <v>Essex</v>
      </c>
      <c r="H237" s="30" t="s">
        <v>983</v>
      </c>
      <c r="I237" s="30" t="s">
        <v>742</v>
      </c>
      <c r="J237" s="30"/>
    </row>
    <row r="238" spans="1:10" x14ac:dyDescent="0.3">
      <c r="A238" s="30" t="s">
        <v>899</v>
      </c>
      <c r="B238" s="30" t="s">
        <v>1085</v>
      </c>
      <c r="C238" s="30" t="str">
        <f>IFERROR(VLOOKUP(A238,H$2:I$271,2,FALSE),"")</f>
        <v>Essex</v>
      </c>
      <c r="H238" s="30" t="s">
        <v>836</v>
      </c>
      <c r="I238" s="30" t="s">
        <v>648</v>
      </c>
      <c r="J238" s="30"/>
    </row>
    <row r="239" spans="1:10" x14ac:dyDescent="0.3">
      <c r="A239" s="30" t="s">
        <v>900</v>
      </c>
      <c r="B239" s="30" t="s">
        <v>1085</v>
      </c>
      <c r="C239" s="30" t="str">
        <f>IFERROR(VLOOKUP(A239,H$2:I$271,2,FALSE),"")</f>
        <v>Essex</v>
      </c>
      <c r="H239" s="30" t="s">
        <v>956</v>
      </c>
      <c r="I239" s="30" t="s">
        <v>739</v>
      </c>
      <c r="J239" s="30"/>
    </row>
    <row r="240" spans="1:10" x14ac:dyDescent="0.3">
      <c r="A240" s="30" t="s">
        <v>901</v>
      </c>
      <c r="B240" s="30" t="s">
        <v>1085</v>
      </c>
      <c r="C240" s="30" t="str">
        <f>IFERROR(VLOOKUP(A240,H$2:I$271,2,FALSE),"")</f>
        <v>Essex</v>
      </c>
      <c r="H240" s="30" t="s">
        <v>1031</v>
      </c>
      <c r="I240" s="30" t="s">
        <v>1081</v>
      </c>
      <c r="J240" s="30"/>
    </row>
    <row r="241" spans="1:10" x14ac:dyDescent="0.3">
      <c r="A241" s="30" t="s">
        <v>902</v>
      </c>
      <c r="B241" s="30" t="s">
        <v>1085</v>
      </c>
      <c r="C241" s="30" t="str">
        <f>IFERROR(VLOOKUP(A241,H$2:I$271,2,FALSE),"")</f>
        <v>Essex</v>
      </c>
      <c r="H241" s="30" t="s">
        <v>984</v>
      </c>
      <c r="I241" s="30" t="s">
        <v>742</v>
      </c>
      <c r="J241" s="30"/>
    </row>
    <row r="242" spans="1:10" x14ac:dyDescent="0.3">
      <c r="A242" s="30" t="s">
        <v>903</v>
      </c>
      <c r="B242" s="30" t="s">
        <v>1085</v>
      </c>
      <c r="C242" s="30" t="str">
        <f>IFERROR(VLOOKUP(A242,H$2:I$271,2,FALSE),"")</f>
        <v>Essex</v>
      </c>
      <c r="H242" s="30" t="s">
        <v>866</v>
      </c>
      <c r="I242" s="30" t="s">
        <v>666</v>
      </c>
      <c r="J242" s="30"/>
    </row>
    <row r="243" spans="1:10" x14ac:dyDescent="0.3">
      <c r="A243" s="30" t="s">
        <v>904</v>
      </c>
      <c r="B243" s="30" t="s">
        <v>1085</v>
      </c>
      <c r="C243" s="30" t="str">
        <f>IFERROR(VLOOKUP(A243,H$2:I$271,2,FALSE),"")</f>
        <v>Essex</v>
      </c>
      <c r="H243" s="30" t="s">
        <v>957</v>
      </c>
      <c r="I243" s="30" t="s">
        <v>739</v>
      </c>
      <c r="J243" s="30"/>
    </row>
    <row r="244" spans="1:10" x14ac:dyDescent="0.3">
      <c r="A244" s="30" t="s">
        <v>905</v>
      </c>
      <c r="B244" s="30" t="s">
        <v>1085</v>
      </c>
      <c r="C244" s="30" t="str">
        <f>IFERROR(VLOOKUP(A244,H$2:I$271,2,FALSE),"")</f>
        <v>Essex</v>
      </c>
      <c r="H244" s="30" t="s">
        <v>985</v>
      </c>
      <c r="I244" s="30" t="s">
        <v>742</v>
      </c>
      <c r="J244" s="30"/>
    </row>
    <row r="245" spans="1:10" x14ac:dyDescent="0.3">
      <c r="A245" s="30" t="s">
        <v>906</v>
      </c>
      <c r="B245" s="30" t="s">
        <v>1085</v>
      </c>
      <c r="C245" s="30" t="str">
        <f>IFERROR(VLOOKUP(A245,H$2:I$271,2,FALSE),"")</f>
        <v>Essex</v>
      </c>
      <c r="H245" s="30" t="s">
        <v>642</v>
      </c>
      <c r="I245" s="30" t="s">
        <v>1081</v>
      </c>
      <c r="J245" s="30"/>
    </row>
    <row r="246" spans="1:10" x14ac:dyDescent="0.3">
      <c r="A246" s="30" t="s">
        <v>907</v>
      </c>
      <c r="B246" s="30" t="s">
        <v>1085</v>
      </c>
      <c r="C246" s="30" t="str">
        <f>IFERROR(VLOOKUP(A246,H$2:I$271,2,FALSE),"")</f>
        <v>Essex</v>
      </c>
      <c r="H246" s="30" t="s">
        <v>867</v>
      </c>
      <c r="I246" s="30" t="s">
        <v>666</v>
      </c>
      <c r="J246" s="30"/>
    </row>
    <row r="247" spans="1:10" x14ac:dyDescent="0.3">
      <c r="A247" s="30" t="s">
        <v>908</v>
      </c>
      <c r="B247" s="30" t="s">
        <v>1085</v>
      </c>
      <c r="C247" s="30" t="str">
        <f>IFERROR(VLOOKUP(A247,H$2:I$271,2,FALSE),"")</f>
        <v>Essex</v>
      </c>
      <c r="H247" s="30" t="s">
        <v>958</v>
      </c>
      <c r="I247" s="30" t="s">
        <v>739</v>
      </c>
      <c r="J247" s="30"/>
    </row>
    <row r="248" spans="1:10" x14ac:dyDescent="0.3">
      <c r="H248" s="30" t="s">
        <v>643</v>
      </c>
      <c r="I248" s="30" t="s">
        <v>1081</v>
      </c>
      <c r="J248" s="30"/>
    </row>
    <row r="249" spans="1:10" x14ac:dyDescent="0.3">
      <c r="A249" s="30" t="s">
        <v>756</v>
      </c>
      <c r="B249" s="30" t="s">
        <v>1084</v>
      </c>
      <c r="C249" s="30" t="str">
        <f>IFERROR(VLOOKUP(A249,H$2:I$271,2,FALSE),"")</f>
        <v/>
      </c>
      <c r="H249" s="30" t="s">
        <v>986</v>
      </c>
      <c r="I249" s="30" t="s">
        <v>742</v>
      </c>
      <c r="J249" s="30"/>
    </row>
    <row r="250" spans="1:10" x14ac:dyDescent="0.3">
      <c r="A250" s="30" t="s">
        <v>1001</v>
      </c>
      <c r="B250" s="30" t="s">
        <v>1085</v>
      </c>
      <c r="C250" s="30" t="str">
        <f>IFERROR(VLOOKUP(A250,H$2:I$271,2,FALSE),"")</f>
        <v>Gloucestershire</v>
      </c>
      <c r="H250" s="30" t="s">
        <v>868</v>
      </c>
      <c r="I250" s="30" t="s">
        <v>666</v>
      </c>
      <c r="J250" s="30"/>
    </row>
    <row r="251" spans="1:10" x14ac:dyDescent="0.3">
      <c r="A251" s="30" t="s">
        <v>1002</v>
      </c>
      <c r="B251" s="30" t="s">
        <v>1085</v>
      </c>
      <c r="C251" s="30" t="str">
        <f>IFERROR(VLOOKUP(A251,H$2:I$271,2,FALSE),"")</f>
        <v>Gloucestershire</v>
      </c>
      <c r="H251" s="30" t="s">
        <v>1051</v>
      </c>
      <c r="I251" s="30" t="s">
        <v>739</v>
      </c>
      <c r="J251" s="30"/>
    </row>
    <row r="252" spans="1:10" x14ac:dyDescent="0.3">
      <c r="A252" s="30" t="s">
        <v>1003</v>
      </c>
      <c r="B252" s="30" t="s">
        <v>1085</v>
      </c>
      <c r="C252" s="30" t="str">
        <f>IFERROR(VLOOKUP(A252,H$2:I$271,2,FALSE),"")</f>
        <v>Gloucestershire</v>
      </c>
      <c r="H252" s="30" t="s">
        <v>649</v>
      </c>
      <c r="I252" s="30" t="s">
        <v>1082</v>
      </c>
      <c r="J252" s="30"/>
    </row>
    <row r="253" spans="1:10" x14ac:dyDescent="0.3">
      <c r="A253" s="30" t="s">
        <v>1004</v>
      </c>
      <c r="B253" s="30" t="s">
        <v>1085</v>
      </c>
      <c r="C253" s="30" t="str">
        <f>IFERROR(VLOOKUP(A253,H$2:I$271,2,FALSE),"")</f>
        <v>Gloucestershire</v>
      </c>
      <c r="H253" s="30" t="s">
        <v>886</v>
      </c>
      <c r="I253" s="30" t="s">
        <v>680</v>
      </c>
      <c r="J253" s="30"/>
    </row>
    <row r="254" spans="1:10" x14ac:dyDescent="0.3">
      <c r="A254" s="30" t="s">
        <v>1005</v>
      </c>
      <c r="B254" s="30" t="s">
        <v>1085</v>
      </c>
      <c r="C254" s="30" t="str">
        <f>IFERROR(VLOOKUP(A254,H$2:I$271,2,FALSE),"")</f>
        <v>Gloucestershire</v>
      </c>
      <c r="H254" s="30" t="s">
        <v>869</v>
      </c>
      <c r="I254" s="30" t="s">
        <v>666</v>
      </c>
      <c r="J254" s="30"/>
    </row>
    <row r="255" spans="1:10" x14ac:dyDescent="0.3">
      <c r="A255" s="30" t="s">
        <v>1006</v>
      </c>
      <c r="B255" s="30" t="s">
        <v>1085</v>
      </c>
      <c r="C255" s="30" t="str">
        <f>IFERROR(VLOOKUP(A255,H$2:I$271,2,FALSE),"")</f>
        <v>Gloucestershire</v>
      </c>
      <c r="H255" s="30" t="s">
        <v>870</v>
      </c>
      <c r="I255" s="30" t="s">
        <v>666</v>
      </c>
      <c r="J255" s="30"/>
    </row>
    <row r="256" spans="1:10" x14ac:dyDescent="0.3">
      <c r="H256" s="30" t="s">
        <v>887</v>
      </c>
      <c r="I256" s="30" t="s">
        <v>680</v>
      </c>
      <c r="J256" s="30"/>
    </row>
    <row r="257" spans="1:10" x14ac:dyDescent="0.3">
      <c r="A257" s="30" t="s">
        <v>738</v>
      </c>
      <c r="B257" s="30" t="s">
        <v>1084</v>
      </c>
      <c r="C257" s="30" t="str">
        <f>IFERROR(VLOOKUP(A257,H$2:I$271,2,FALSE),"")</f>
        <v/>
      </c>
      <c r="H257" s="30" t="s">
        <v>650</v>
      </c>
      <c r="I257" s="30" t="s">
        <v>1082</v>
      </c>
      <c r="J257" s="30"/>
    </row>
    <row r="258" spans="1:10" x14ac:dyDescent="0.3">
      <c r="A258" s="30" t="s">
        <v>941</v>
      </c>
      <c r="B258" s="30" t="s">
        <v>1085</v>
      </c>
      <c r="C258" s="30" t="str">
        <f>IFERROR(VLOOKUP(A258,H$2:I$271,2,FALSE),"")</f>
        <v>Hampshire</v>
      </c>
      <c r="H258" s="30" t="s">
        <v>960</v>
      </c>
      <c r="I258" s="30" t="s">
        <v>739</v>
      </c>
      <c r="J258" s="30"/>
    </row>
    <row r="259" spans="1:10" x14ac:dyDescent="0.3">
      <c r="A259" s="30" t="s">
        <v>942</v>
      </c>
      <c r="B259" s="30" t="s">
        <v>1085</v>
      </c>
      <c r="C259" s="30" t="str">
        <f>IFERROR(VLOOKUP(A259,H$2:I$271,2,FALSE),"")</f>
        <v>Hampshire</v>
      </c>
      <c r="H259" s="30" t="s">
        <v>871</v>
      </c>
      <c r="I259" s="30" t="s">
        <v>666</v>
      </c>
      <c r="J259" s="30"/>
    </row>
    <row r="260" spans="1:10" x14ac:dyDescent="0.3">
      <c r="A260" s="30" t="s">
        <v>943</v>
      </c>
      <c r="B260" s="30" t="s">
        <v>1085</v>
      </c>
      <c r="C260" s="30" t="str">
        <f>IFERROR(VLOOKUP(A260,H$2:I$271,2,FALSE),"")</f>
        <v>Hampshire</v>
      </c>
      <c r="H260" s="30" t="s">
        <v>888</v>
      </c>
      <c r="I260" s="30" t="s">
        <v>680</v>
      </c>
      <c r="J260" s="30"/>
    </row>
    <row r="261" spans="1:10" x14ac:dyDescent="0.3">
      <c r="A261" s="30" t="s">
        <v>944</v>
      </c>
      <c r="B261" s="30" t="s">
        <v>1085</v>
      </c>
      <c r="C261" s="30" t="str">
        <f>IFERROR(VLOOKUP(A261,H$2:I$271,2,FALSE),"")</f>
        <v>Hampshire</v>
      </c>
      <c r="H261" s="30" t="s">
        <v>651</v>
      </c>
      <c r="I261" s="30" t="s">
        <v>1082</v>
      </c>
      <c r="J261" s="30"/>
    </row>
    <row r="262" spans="1:10" x14ac:dyDescent="0.3">
      <c r="A262" s="30" t="s">
        <v>945</v>
      </c>
      <c r="B262" s="30" t="s">
        <v>1085</v>
      </c>
      <c r="C262" s="30" t="str">
        <f>IFERROR(VLOOKUP(A262,H$2:I$271,2,FALSE),"")</f>
        <v>Hampshire</v>
      </c>
      <c r="H262" s="30" t="s">
        <v>961</v>
      </c>
      <c r="I262" s="30" t="s">
        <v>739</v>
      </c>
      <c r="J262" s="30"/>
    </row>
    <row r="263" spans="1:10" x14ac:dyDescent="0.3">
      <c r="A263" s="30" t="s">
        <v>946</v>
      </c>
      <c r="B263" s="30" t="s">
        <v>1085</v>
      </c>
      <c r="C263" s="30" t="str">
        <f>IFERROR(VLOOKUP(A263,H$2:I$271,2,FALSE),"")</f>
        <v>Hampshire</v>
      </c>
      <c r="H263" s="30" t="s">
        <v>872</v>
      </c>
      <c r="I263" s="30" t="s">
        <v>666</v>
      </c>
      <c r="J263" s="30"/>
    </row>
    <row r="264" spans="1:10" x14ac:dyDescent="0.3">
      <c r="A264" s="30" t="s">
        <v>947</v>
      </c>
      <c r="B264" s="30" t="s">
        <v>1085</v>
      </c>
      <c r="C264" s="30" t="str">
        <f>IFERROR(VLOOKUP(A264,H$2:I$271,2,FALSE),"")</f>
        <v>Hampshire</v>
      </c>
      <c r="H264" s="30" t="s">
        <v>889</v>
      </c>
      <c r="I264" s="30" t="s">
        <v>680</v>
      </c>
      <c r="J264" s="30"/>
    </row>
    <row r="265" spans="1:10" x14ac:dyDescent="0.3">
      <c r="A265" s="30" t="s">
        <v>948</v>
      </c>
      <c r="B265" s="30" t="s">
        <v>1085</v>
      </c>
      <c r="C265" s="30" t="str">
        <f>IFERROR(VLOOKUP(A265,H$2:I$271,2,FALSE),"")</f>
        <v>Hampshire</v>
      </c>
      <c r="H265" s="30" t="s">
        <v>652</v>
      </c>
      <c r="I265" s="30" t="s">
        <v>1082</v>
      </c>
      <c r="J265" s="30"/>
    </row>
    <row r="266" spans="1:10" x14ac:dyDescent="0.3">
      <c r="A266" s="30" t="s">
        <v>949</v>
      </c>
      <c r="B266" s="30" t="s">
        <v>1085</v>
      </c>
      <c r="C266" s="30" t="str">
        <f>IFERROR(VLOOKUP(A266,H$2:I$271,2,FALSE),"")</f>
        <v>Hampshire</v>
      </c>
      <c r="H266" s="30" t="s">
        <v>962</v>
      </c>
      <c r="I266" s="30" t="s">
        <v>739</v>
      </c>
      <c r="J266" s="30"/>
    </row>
    <row r="267" spans="1:10" x14ac:dyDescent="0.3">
      <c r="A267" s="30" t="s">
        <v>950</v>
      </c>
      <c r="B267" s="30" t="s">
        <v>1085</v>
      </c>
      <c r="C267" s="30" t="str">
        <f>IFERROR(VLOOKUP(A267,H$2:I$271,2,FALSE),"")</f>
        <v>Hampshire</v>
      </c>
      <c r="H267" s="30" t="s">
        <v>963</v>
      </c>
      <c r="I267" s="30" t="s">
        <v>739</v>
      </c>
      <c r="J267" s="30"/>
    </row>
    <row r="268" spans="1:10" x14ac:dyDescent="0.3">
      <c r="A268" s="30" t="s">
        <v>951</v>
      </c>
      <c r="B268" s="30" t="s">
        <v>1085</v>
      </c>
      <c r="C268" s="30" t="str">
        <f>IFERROR(VLOOKUP(A268,H$2:I$271,2,FALSE),"")</f>
        <v>Hampshire</v>
      </c>
      <c r="H268" s="30" t="s">
        <v>890</v>
      </c>
      <c r="I268" s="30" t="s">
        <v>680</v>
      </c>
      <c r="J268" s="30"/>
    </row>
    <row r="269" spans="1:10" x14ac:dyDescent="0.3">
      <c r="H269" s="30" t="s">
        <v>617</v>
      </c>
      <c r="I269" s="30" t="s">
        <v>1075</v>
      </c>
      <c r="J269" s="30"/>
    </row>
    <row r="270" spans="1:10" x14ac:dyDescent="0.3">
      <c r="A270" s="30" t="s">
        <v>688</v>
      </c>
      <c r="B270" s="30" t="s">
        <v>1084</v>
      </c>
      <c r="C270" s="30" t="str">
        <f>IFERROR(VLOOKUP(A270,H$2:I$271,2,FALSE),"")</f>
        <v/>
      </c>
      <c r="H270" s="30" t="s">
        <v>891</v>
      </c>
      <c r="I270" s="30" t="s">
        <v>680</v>
      </c>
      <c r="J270" s="30"/>
    </row>
    <row r="271" spans="1:10" x14ac:dyDescent="0.3">
      <c r="A271" s="30" t="s">
        <v>909</v>
      </c>
      <c r="B271" s="30" t="s">
        <v>1085</v>
      </c>
      <c r="C271" s="30" t="str">
        <f>IFERROR(VLOOKUP(A271,H$2:I$271,2,FALSE),"")</f>
        <v>Hertfordshire</v>
      </c>
      <c r="H271" s="30" t="s">
        <v>618</v>
      </c>
      <c r="I271" s="30" t="s">
        <v>1075</v>
      </c>
      <c r="J271" s="30"/>
    </row>
    <row r="272" spans="1:10" x14ac:dyDescent="0.3">
      <c r="A272" s="30" t="s">
        <v>910</v>
      </c>
      <c r="B272" s="30" t="s">
        <v>1085</v>
      </c>
      <c r="C272" s="30" t="str">
        <f>IFERROR(VLOOKUP(A272,H$2:I$271,2,FALSE),"")</f>
        <v>Hertfordshire</v>
      </c>
      <c r="H272" s="30" t="s">
        <v>1052</v>
      </c>
      <c r="I272" s="30" t="s">
        <v>690</v>
      </c>
    </row>
    <row r="273" spans="1:9" x14ac:dyDescent="0.3">
      <c r="A273" s="30" t="s">
        <v>911</v>
      </c>
      <c r="B273" s="30" t="s">
        <v>1085</v>
      </c>
      <c r="C273" s="30" t="str">
        <f>IFERROR(VLOOKUP(A273,H$2:I$271,2,FALSE),"")</f>
        <v>Hertfordshire</v>
      </c>
      <c r="H273" s="30" t="s">
        <v>1054</v>
      </c>
      <c r="I273" s="30" t="s">
        <v>690</v>
      </c>
    </row>
    <row r="274" spans="1:9" x14ac:dyDescent="0.3">
      <c r="A274" s="30" t="s">
        <v>912</v>
      </c>
      <c r="B274" s="30" t="s">
        <v>1085</v>
      </c>
      <c r="C274" s="30" t="str">
        <f>IFERROR(VLOOKUP(A274,H$2:I$271,2,FALSE),"")</f>
        <v>Hertfordshire</v>
      </c>
      <c r="H274" s="30" t="s">
        <v>1053</v>
      </c>
      <c r="I274" s="30" t="s">
        <v>757</v>
      </c>
    </row>
    <row r="275" spans="1:9" x14ac:dyDescent="0.3">
      <c r="A275" s="30" t="s">
        <v>913</v>
      </c>
      <c r="B275" s="30" t="s">
        <v>1085</v>
      </c>
      <c r="C275" s="30" t="str">
        <f>IFERROR(VLOOKUP(A275,H$2:I$271,2,FALSE),"")</f>
        <v>Hertfordshire</v>
      </c>
    </row>
    <row r="276" spans="1:9" x14ac:dyDescent="0.3">
      <c r="A276" s="30" t="s">
        <v>914</v>
      </c>
      <c r="B276" s="30" t="s">
        <v>1085</v>
      </c>
      <c r="C276" s="30" t="str">
        <f>IFERROR(VLOOKUP(A276,H$2:I$271,2,FALSE),"")</f>
        <v>Hertfordshire</v>
      </c>
    </row>
    <row r="277" spans="1:9" x14ac:dyDescent="0.3">
      <c r="A277" s="30" t="s">
        <v>915</v>
      </c>
      <c r="B277" s="30" t="s">
        <v>1085</v>
      </c>
      <c r="C277" s="30" t="str">
        <f>IFERROR(VLOOKUP(A277,H$2:I$271,2,FALSE),"")</f>
        <v>Hertfordshire</v>
      </c>
    </row>
    <row r="278" spans="1:9" x14ac:dyDescent="0.3">
      <c r="A278" s="30" t="s">
        <v>916</v>
      </c>
      <c r="B278" s="30" t="s">
        <v>1085</v>
      </c>
      <c r="C278" s="30" t="str">
        <f>IFERROR(VLOOKUP(A278,H$2:I$271,2,FALSE),"")</f>
        <v>Hertfordshire</v>
      </c>
    </row>
    <row r="279" spans="1:9" x14ac:dyDescent="0.3">
      <c r="A279" s="30" t="s">
        <v>917</v>
      </c>
      <c r="B279" s="30" t="s">
        <v>1085</v>
      </c>
      <c r="C279" s="30" t="str">
        <f>IFERROR(VLOOKUP(A279,H$2:I$271,2,FALSE),"")</f>
        <v>Hertfordshire</v>
      </c>
    </row>
    <row r="280" spans="1:9" x14ac:dyDescent="0.3">
      <c r="A280" s="30" t="s">
        <v>918</v>
      </c>
      <c r="B280" s="30" t="s">
        <v>1085</v>
      </c>
      <c r="C280" s="30" t="str">
        <f>IFERROR(VLOOKUP(A280,H$2:I$271,2,FALSE),"")</f>
        <v>Hertfordshire</v>
      </c>
    </row>
    <row r="282" spans="1:9" x14ac:dyDescent="0.3">
      <c r="A282" s="30" t="s">
        <v>739</v>
      </c>
      <c r="B282" s="30" t="s">
        <v>1084</v>
      </c>
      <c r="C282" s="30" t="str">
        <f>IFERROR(VLOOKUP(A282,H$2:I$271,2,FALSE),"")</f>
        <v/>
      </c>
    </row>
    <row r="283" spans="1:9" x14ac:dyDescent="0.3">
      <c r="A283" s="30" t="s">
        <v>952</v>
      </c>
      <c r="B283" s="30" t="s">
        <v>1085</v>
      </c>
      <c r="C283" s="30" t="str">
        <f>IFERROR(VLOOKUP(A283,H$2:I$271,2,FALSE),"")</f>
        <v>Kent</v>
      </c>
    </row>
    <row r="284" spans="1:9" x14ac:dyDescent="0.3">
      <c r="A284" s="30" t="s">
        <v>953</v>
      </c>
      <c r="B284" s="30" t="s">
        <v>1085</v>
      </c>
      <c r="C284" s="30" t="str">
        <f>IFERROR(VLOOKUP(A284,H$2:I$271,2,FALSE),"")</f>
        <v>Kent</v>
      </c>
    </row>
    <row r="285" spans="1:9" x14ac:dyDescent="0.3">
      <c r="A285" s="30" t="s">
        <v>954</v>
      </c>
      <c r="B285" s="30" t="s">
        <v>1085</v>
      </c>
      <c r="C285" s="30" t="str">
        <f>IFERROR(VLOOKUP(A285,H$2:I$271,2,FALSE),"")</f>
        <v>Kent</v>
      </c>
    </row>
    <row r="286" spans="1:9" x14ac:dyDescent="0.3">
      <c r="A286" s="30" t="s">
        <v>955</v>
      </c>
      <c r="B286" s="30" t="s">
        <v>1085</v>
      </c>
      <c r="C286" s="30" t="str">
        <f>IFERROR(VLOOKUP(A286,H$2:I$271,2,FALSE),"")</f>
        <v>Kent</v>
      </c>
    </row>
    <row r="287" spans="1:9" x14ac:dyDescent="0.3">
      <c r="A287" s="30" t="s">
        <v>956</v>
      </c>
      <c r="B287" s="30" t="s">
        <v>1085</v>
      </c>
      <c r="C287" s="30" t="str">
        <f>IFERROR(VLOOKUP(A287,H$2:I$271,2,FALSE),"")</f>
        <v>Kent</v>
      </c>
    </row>
    <row r="288" spans="1:9" x14ac:dyDescent="0.3">
      <c r="A288" s="30" t="s">
        <v>957</v>
      </c>
      <c r="B288" s="30" t="s">
        <v>1085</v>
      </c>
      <c r="C288" s="30" t="str">
        <f>IFERROR(VLOOKUP(A288,H$2:I$271,2,FALSE),"")</f>
        <v>Kent</v>
      </c>
    </row>
    <row r="289" spans="1:3" x14ac:dyDescent="0.3">
      <c r="A289" s="30" t="s">
        <v>958</v>
      </c>
      <c r="B289" s="30" t="s">
        <v>1085</v>
      </c>
      <c r="C289" s="30" t="str">
        <f>IFERROR(VLOOKUP(A289,H$2:I$271,2,FALSE),"")</f>
        <v>Kent</v>
      </c>
    </row>
    <row r="290" spans="1:3" x14ac:dyDescent="0.3">
      <c r="A290" s="30" t="s">
        <v>1051</v>
      </c>
      <c r="B290" s="30" t="s">
        <v>1085</v>
      </c>
      <c r="C290" s="30" t="str">
        <f>IFERROR(VLOOKUP(A290,H$2:I$271,2,FALSE),"")</f>
        <v>Kent</v>
      </c>
    </row>
    <row r="291" spans="1:3" x14ac:dyDescent="0.3">
      <c r="A291" s="30" t="s">
        <v>960</v>
      </c>
      <c r="B291" s="30" t="s">
        <v>1085</v>
      </c>
      <c r="C291" s="30" t="str">
        <f>IFERROR(VLOOKUP(A291,H$2:I$271,2,FALSE),"")</f>
        <v>Kent</v>
      </c>
    </row>
    <row r="292" spans="1:3" x14ac:dyDescent="0.3">
      <c r="A292" s="30" t="s">
        <v>961</v>
      </c>
      <c r="B292" s="30" t="s">
        <v>1085</v>
      </c>
      <c r="C292" s="30" t="str">
        <f>IFERROR(VLOOKUP(A292,H$2:I$271,2,FALSE),"")</f>
        <v>Kent</v>
      </c>
    </row>
    <row r="293" spans="1:3" x14ac:dyDescent="0.3">
      <c r="A293" s="30" t="s">
        <v>962</v>
      </c>
      <c r="B293" s="30" t="s">
        <v>1085</v>
      </c>
      <c r="C293" s="30" t="str">
        <f>IFERROR(VLOOKUP(A293,H$2:I$271,2,FALSE),"")</f>
        <v>Kent</v>
      </c>
    </row>
    <row r="294" spans="1:3" x14ac:dyDescent="0.3">
      <c r="A294" s="30" t="s">
        <v>963</v>
      </c>
      <c r="B294" s="30" t="s">
        <v>1085</v>
      </c>
      <c r="C294" s="30" t="str">
        <f>IFERROR(VLOOKUP(A294,H$2:I$271,2,FALSE),"")</f>
        <v>Kent</v>
      </c>
    </row>
    <row r="296" spans="1:3" x14ac:dyDescent="0.3">
      <c r="A296" s="30" t="s">
        <v>639</v>
      </c>
      <c r="B296" s="30" t="s">
        <v>1084</v>
      </c>
      <c r="C296" s="30" t="str">
        <f>IFERROR(VLOOKUP(A296,H$2:I$271,2,FALSE),"")</f>
        <v/>
      </c>
    </row>
    <row r="297" spans="1:3" x14ac:dyDescent="0.3">
      <c r="A297" s="30" t="s">
        <v>818</v>
      </c>
      <c r="B297" s="30" t="s">
        <v>1085</v>
      </c>
      <c r="C297" s="30" t="str">
        <f>IFERROR(VLOOKUP(A297,H$2:I$271,2,FALSE),"")</f>
        <v>Lancashire</v>
      </c>
    </row>
    <row r="298" spans="1:3" x14ac:dyDescent="0.3">
      <c r="A298" s="30" t="s">
        <v>819</v>
      </c>
      <c r="B298" s="30" t="s">
        <v>1085</v>
      </c>
      <c r="C298" s="30" t="str">
        <f>IFERROR(VLOOKUP(A298,H$2:I$271,2,FALSE),"")</f>
        <v>Lancashire</v>
      </c>
    </row>
    <row r="299" spans="1:3" x14ac:dyDescent="0.3">
      <c r="A299" s="30" t="s">
        <v>820</v>
      </c>
      <c r="B299" s="30" t="s">
        <v>1085</v>
      </c>
      <c r="C299" s="30" t="str">
        <f>IFERROR(VLOOKUP(A299,H$2:I$271,2,FALSE),"")</f>
        <v>Lancashire</v>
      </c>
    </row>
    <row r="300" spans="1:3" x14ac:dyDescent="0.3">
      <c r="A300" s="30" t="s">
        <v>821</v>
      </c>
      <c r="B300" s="30" t="s">
        <v>1085</v>
      </c>
      <c r="C300" s="30" t="str">
        <f>IFERROR(VLOOKUP(A300,H$2:I$271,2,FALSE),"")</f>
        <v>Lancashire</v>
      </c>
    </row>
    <row r="301" spans="1:3" x14ac:dyDescent="0.3">
      <c r="A301" s="30" t="s">
        <v>822</v>
      </c>
      <c r="B301" s="30" t="s">
        <v>1085</v>
      </c>
      <c r="C301" s="30" t="str">
        <f>IFERROR(VLOOKUP(A301,H$2:I$271,2,FALSE),"")</f>
        <v>Lancashire</v>
      </c>
    </row>
    <row r="302" spans="1:3" x14ac:dyDescent="0.3">
      <c r="A302" s="30" t="s">
        <v>823</v>
      </c>
      <c r="B302" s="30" t="s">
        <v>1085</v>
      </c>
      <c r="C302" s="30" t="str">
        <f>IFERROR(VLOOKUP(A302,H$2:I$271,2,FALSE),"")</f>
        <v>Lancashire</v>
      </c>
    </row>
    <row r="303" spans="1:3" x14ac:dyDescent="0.3">
      <c r="A303" s="30" t="s">
        <v>824</v>
      </c>
      <c r="B303" s="30" t="s">
        <v>1085</v>
      </c>
      <c r="C303" s="30" t="str">
        <f>IFERROR(VLOOKUP(A303,H$2:I$271,2,FALSE),"")</f>
        <v>Lancashire</v>
      </c>
    </row>
    <row r="304" spans="1:3" x14ac:dyDescent="0.3">
      <c r="A304" s="30" t="s">
        <v>825</v>
      </c>
      <c r="B304" s="30" t="s">
        <v>1085</v>
      </c>
      <c r="C304" s="30" t="str">
        <f>IFERROR(VLOOKUP(A304,H$2:I$271,2,FALSE),"")</f>
        <v>Lancashire</v>
      </c>
    </row>
    <row r="305" spans="1:3" x14ac:dyDescent="0.3">
      <c r="A305" s="30" t="s">
        <v>826</v>
      </c>
      <c r="B305" s="30" t="s">
        <v>1085</v>
      </c>
      <c r="C305" s="30" t="str">
        <f>IFERROR(VLOOKUP(A305,H$2:I$271,2,FALSE),"")</f>
        <v>Lancashire</v>
      </c>
    </row>
    <row r="306" spans="1:3" x14ac:dyDescent="0.3">
      <c r="A306" s="30" t="s">
        <v>827</v>
      </c>
      <c r="B306" s="30" t="s">
        <v>1085</v>
      </c>
      <c r="C306" s="30" t="str">
        <f>IFERROR(VLOOKUP(A306,H$2:I$271,2,FALSE),"")</f>
        <v>Lancashire</v>
      </c>
    </row>
    <row r="307" spans="1:3" x14ac:dyDescent="0.3">
      <c r="A307" s="30" t="s">
        <v>828</v>
      </c>
      <c r="B307" s="30" t="s">
        <v>1085</v>
      </c>
      <c r="C307" s="30" t="str">
        <f>IFERROR(VLOOKUP(A307,H$2:I$271,2,FALSE),"")</f>
        <v>Lancashire</v>
      </c>
    </row>
    <row r="308" spans="1:3" x14ac:dyDescent="0.3">
      <c r="A308" s="30" t="s">
        <v>829</v>
      </c>
      <c r="B308" s="30" t="s">
        <v>1085</v>
      </c>
      <c r="C308" s="30" t="str">
        <f>IFERROR(VLOOKUP(A308,H$2:I$271,2,FALSE),"")</f>
        <v>Lancashire</v>
      </c>
    </row>
    <row r="310" spans="1:3" x14ac:dyDescent="0.3">
      <c r="A310" s="30" t="s">
        <v>663</v>
      </c>
      <c r="B310" s="30" t="s">
        <v>1084</v>
      </c>
      <c r="C310" s="30" t="str">
        <f>IFERROR(VLOOKUP(A310,H$2:I$271,2,FALSE),"")</f>
        <v/>
      </c>
    </row>
    <row r="311" spans="1:3" x14ac:dyDescent="0.3">
      <c r="A311" s="30" t="s">
        <v>845</v>
      </c>
      <c r="B311" s="30" t="s">
        <v>1085</v>
      </c>
      <c r="C311" s="30" t="str">
        <f>IFERROR(VLOOKUP(A311,H$2:I$271,2,FALSE),"")</f>
        <v>Leicestershire</v>
      </c>
    </row>
    <row r="312" spans="1:3" x14ac:dyDescent="0.3">
      <c r="A312" s="30" t="s">
        <v>846</v>
      </c>
      <c r="B312" s="30" t="s">
        <v>1085</v>
      </c>
      <c r="C312" s="30" t="str">
        <f>IFERROR(VLOOKUP(A312,H$2:I$271,2,FALSE),"")</f>
        <v>Leicestershire</v>
      </c>
    </row>
    <row r="313" spans="1:3" x14ac:dyDescent="0.3">
      <c r="A313" s="30" t="s">
        <v>847</v>
      </c>
      <c r="B313" s="30" t="s">
        <v>1085</v>
      </c>
      <c r="C313" s="30" t="str">
        <f>IFERROR(VLOOKUP(A313,H$2:I$271,2,FALSE),"")</f>
        <v>Leicestershire</v>
      </c>
    </row>
    <row r="314" spans="1:3" x14ac:dyDescent="0.3">
      <c r="A314" s="30" t="s">
        <v>848</v>
      </c>
      <c r="B314" s="30" t="s">
        <v>1085</v>
      </c>
      <c r="C314" s="30" t="str">
        <f>IFERROR(VLOOKUP(A314,H$2:I$271,2,FALSE),"")</f>
        <v>Leicestershire</v>
      </c>
    </row>
    <row r="315" spans="1:3" x14ac:dyDescent="0.3">
      <c r="A315" s="30" t="s">
        <v>849</v>
      </c>
      <c r="B315" s="30" t="s">
        <v>1085</v>
      </c>
      <c r="C315" s="30" t="str">
        <f>IFERROR(VLOOKUP(A315,H$2:I$271,2,FALSE),"")</f>
        <v>Leicestershire</v>
      </c>
    </row>
    <row r="316" spans="1:3" x14ac:dyDescent="0.3">
      <c r="A316" s="30" t="s">
        <v>850</v>
      </c>
      <c r="B316" s="30" t="s">
        <v>1085</v>
      </c>
      <c r="C316" s="30" t="str">
        <f>IFERROR(VLOOKUP(A316,H$2:I$271,2,FALSE),"")</f>
        <v>Leicestershire</v>
      </c>
    </row>
    <row r="317" spans="1:3" x14ac:dyDescent="0.3">
      <c r="A317" s="30" t="s">
        <v>851</v>
      </c>
      <c r="B317" s="30" t="s">
        <v>1085</v>
      </c>
      <c r="C317" s="30" t="str">
        <f>IFERROR(VLOOKUP(A317,H$2:I$271,2,FALSE),"")</f>
        <v>Leicestershire</v>
      </c>
    </row>
    <row r="319" spans="1:3" x14ac:dyDescent="0.3">
      <c r="A319" s="30" t="s">
        <v>664</v>
      </c>
      <c r="B319" s="30" t="s">
        <v>1084</v>
      </c>
      <c r="C319" s="30" t="str">
        <f>IFERROR(VLOOKUP(A319,H$2:I$271,2,FALSE),"")</f>
        <v/>
      </c>
    </row>
    <row r="320" spans="1:3" x14ac:dyDescent="0.3">
      <c r="A320" s="30" t="s">
        <v>852</v>
      </c>
      <c r="B320" s="30" t="s">
        <v>1085</v>
      </c>
      <c r="C320" s="30" t="str">
        <f>IFERROR(VLOOKUP(A320,H$2:I$271,2,FALSE),"")</f>
        <v>Lincolnshire</v>
      </c>
    </row>
    <row r="321" spans="1:3" x14ac:dyDescent="0.3">
      <c r="A321" s="30" t="s">
        <v>853</v>
      </c>
      <c r="B321" s="30" t="s">
        <v>1085</v>
      </c>
      <c r="C321" s="30" t="str">
        <f>IFERROR(VLOOKUP(A321,H$2:I$271,2,FALSE),"")</f>
        <v>Lincolnshire</v>
      </c>
    </row>
    <row r="322" spans="1:3" x14ac:dyDescent="0.3">
      <c r="A322" s="30" t="s">
        <v>854</v>
      </c>
      <c r="B322" s="30" t="s">
        <v>1085</v>
      </c>
      <c r="C322" s="30" t="str">
        <f>IFERROR(VLOOKUP(A322,H$2:I$271,2,FALSE),"")</f>
        <v>Lincolnshire</v>
      </c>
    </row>
    <row r="323" spans="1:3" x14ac:dyDescent="0.3">
      <c r="A323" s="30" t="s">
        <v>855</v>
      </c>
      <c r="B323" s="30" t="s">
        <v>1085</v>
      </c>
      <c r="C323" s="30" t="str">
        <f>IFERROR(VLOOKUP(A323,H$2:I$271,2,FALSE),"")</f>
        <v>Lincolnshire</v>
      </c>
    </row>
    <row r="324" spans="1:3" x14ac:dyDescent="0.3">
      <c r="A324" s="30" t="s">
        <v>856</v>
      </c>
      <c r="B324" s="30" t="s">
        <v>1085</v>
      </c>
      <c r="C324" s="30" t="str">
        <f>IFERROR(VLOOKUP(A324,H$2:I$271,2,FALSE),"")</f>
        <v>Lincolnshire</v>
      </c>
    </row>
    <row r="325" spans="1:3" x14ac:dyDescent="0.3">
      <c r="A325" s="30" t="s">
        <v>857</v>
      </c>
      <c r="B325" s="30" t="s">
        <v>1085</v>
      </c>
      <c r="C325" s="30" t="str">
        <f>IFERROR(VLOOKUP(A325,H$2:I$271,2,FALSE),"")</f>
        <v>Lincolnshire</v>
      </c>
    </row>
    <row r="326" spans="1:3" x14ac:dyDescent="0.3">
      <c r="A326" s="30" t="s">
        <v>858</v>
      </c>
      <c r="B326" s="30" t="s">
        <v>1085</v>
      </c>
      <c r="C326" s="30" t="str">
        <f>IFERROR(VLOOKUP(A326,H$2:I$271,2,FALSE),"")</f>
        <v>Lincolnshire</v>
      </c>
    </row>
    <row r="328" spans="1:3" x14ac:dyDescent="0.3">
      <c r="A328" s="30" t="s">
        <v>689</v>
      </c>
      <c r="B328" s="30" t="s">
        <v>1084</v>
      </c>
      <c r="C328" s="30" t="str">
        <f>IFERROR(VLOOKUP(A328,H$2:I$271,2,FALSE),"")</f>
        <v/>
      </c>
    </row>
    <row r="329" spans="1:3" x14ac:dyDescent="0.3">
      <c r="A329" s="30" t="s">
        <v>919</v>
      </c>
      <c r="B329" s="30" t="s">
        <v>1085</v>
      </c>
      <c r="C329" s="30" t="str">
        <f>IFERROR(VLOOKUP(A329,H$2:I$271,2,FALSE),"")</f>
        <v>Norfolk</v>
      </c>
    </row>
    <row r="330" spans="1:3" x14ac:dyDescent="0.3">
      <c r="A330" s="30" t="s">
        <v>920</v>
      </c>
      <c r="B330" s="30" t="s">
        <v>1085</v>
      </c>
      <c r="C330" s="30" t="str">
        <f>IFERROR(VLOOKUP(A330,H$2:I$271,2,FALSE),"")</f>
        <v>Norfolk</v>
      </c>
    </row>
    <row r="331" spans="1:3" x14ac:dyDescent="0.3">
      <c r="A331" s="30" t="s">
        <v>921</v>
      </c>
      <c r="B331" s="30" t="s">
        <v>1085</v>
      </c>
      <c r="C331" s="30" t="str">
        <f>IFERROR(VLOOKUP(A331,H$2:I$271,2,FALSE),"")</f>
        <v>Norfolk</v>
      </c>
    </row>
    <row r="332" spans="1:3" x14ac:dyDescent="0.3">
      <c r="A332" s="30" t="s">
        <v>1030</v>
      </c>
      <c r="B332" s="30" t="s">
        <v>1085</v>
      </c>
      <c r="C332" s="30" t="str">
        <f>IFERROR(VLOOKUP(A332,H$2:I$271,2,FALSE),"")</f>
        <v>Norfolk</v>
      </c>
    </row>
    <row r="333" spans="1:3" x14ac:dyDescent="0.3">
      <c r="A333" s="30" t="s">
        <v>922</v>
      </c>
      <c r="B333" s="30" t="s">
        <v>1085</v>
      </c>
      <c r="C333" s="30" t="str">
        <f>IFERROR(VLOOKUP(A333,H$2:I$271,2,FALSE),"")</f>
        <v>Norfolk</v>
      </c>
    </row>
    <row r="334" spans="1:3" x14ac:dyDescent="0.3">
      <c r="A334" s="30" t="s">
        <v>923</v>
      </c>
      <c r="B334" s="30" t="s">
        <v>1085</v>
      </c>
      <c r="C334" s="30" t="str">
        <f>IFERROR(VLOOKUP(A334,H$2:I$271,2,FALSE),"")</f>
        <v>Norfolk</v>
      </c>
    </row>
    <row r="335" spans="1:3" x14ac:dyDescent="0.3">
      <c r="A335" s="30" t="s">
        <v>924</v>
      </c>
      <c r="B335" s="30" t="s">
        <v>1085</v>
      </c>
      <c r="C335" s="30" t="str">
        <f>IFERROR(VLOOKUP(A335,H$2:I$271,2,FALSE),"")</f>
        <v>Norfolk</v>
      </c>
    </row>
    <row r="337" spans="1:3" x14ac:dyDescent="0.3">
      <c r="A337" s="30" t="s">
        <v>665</v>
      </c>
      <c r="B337" s="30" t="s">
        <v>1084</v>
      </c>
      <c r="C337" s="30" t="str">
        <f>IFERROR(VLOOKUP(A337,H$2:I$271,2,FALSE),"")</f>
        <v/>
      </c>
    </row>
    <row r="338" spans="1:3" x14ac:dyDescent="0.3">
      <c r="A338" s="30" t="s">
        <v>859</v>
      </c>
      <c r="B338" s="30" t="s">
        <v>1085</v>
      </c>
      <c r="C338" s="30" t="str">
        <f>IFERROR(VLOOKUP(A338,H$2:I$271,2,FALSE),"")</f>
        <v>Northamptonshire</v>
      </c>
    </row>
    <row r="339" spans="1:3" x14ac:dyDescent="0.3">
      <c r="A339" s="30" t="s">
        <v>860</v>
      </c>
      <c r="B339" s="30" t="s">
        <v>1085</v>
      </c>
      <c r="C339" s="30" t="str">
        <f>IFERROR(VLOOKUP(A339,H$2:I$271,2,FALSE),"")</f>
        <v>Northamptonshire</v>
      </c>
    </row>
    <row r="340" spans="1:3" x14ac:dyDescent="0.3">
      <c r="A340" s="30" t="s">
        <v>861</v>
      </c>
      <c r="B340" s="30" t="s">
        <v>1085</v>
      </c>
      <c r="C340" s="30" t="str">
        <f>IFERROR(VLOOKUP(A340,H$2:I$271,2,FALSE),"")</f>
        <v>Northamptonshire</v>
      </c>
    </row>
    <row r="341" spans="1:3" x14ac:dyDescent="0.3">
      <c r="A341" s="30" t="s">
        <v>862</v>
      </c>
      <c r="B341" s="30" t="s">
        <v>1085</v>
      </c>
      <c r="C341" s="30" t="str">
        <f>IFERROR(VLOOKUP(A341,H$2:I$271,2,FALSE),"")</f>
        <v>Northamptonshire</v>
      </c>
    </row>
    <row r="342" spans="1:3" x14ac:dyDescent="0.3">
      <c r="A342" s="30" t="s">
        <v>863</v>
      </c>
      <c r="B342" s="30" t="s">
        <v>1085</v>
      </c>
      <c r="C342" s="30" t="str">
        <f>IFERROR(VLOOKUP(A342,H$2:I$271,2,FALSE),"")</f>
        <v>Northamptonshire</v>
      </c>
    </row>
    <row r="343" spans="1:3" x14ac:dyDescent="0.3">
      <c r="A343" s="30" t="s">
        <v>864</v>
      </c>
      <c r="B343" s="30" t="s">
        <v>1085</v>
      </c>
      <c r="C343" s="30" t="str">
        <f>IFERROR(VLOOKUP(A343,H$2:I$271,2,FALSE),"")</f>
        <v>Northamptonshire</v>
      </c>
    </row>
    <row r="344" spans="1:3" x14ac:dyDescent="0.3">
      <c r="A344" s="30" t="s">
        <v>865</v>
      </c>
      <c r="B344" s="30" t="s">
        <v>1085</v>
      </c>
      <c r="C344" s="30" t="str">
        <f>IFERROR(VLOOKUP(A344,H$2:I$271,2,FALSE),"")</f>
        <v>Northamptonshire</v>
      </c>
    </row>
    <row r="354" spans="1:3" x14ac:dyDescent="0.3">
      <c r="A354" s="30" t="s">
        <v>648</v>
      </c>
      <c r="B354" s="30" t="s">
        <v>1084</v>
      </c>
      <c r="C354" s="30" t="str">
        <f>IFERROR(VLOOKUP(A354,H$2:I$271,2,FALSE),"")</f>
        <v/>
      </c>
    </row>
    <row r="355" spans="1:3" x14ac:dyDescent="0.3">
      <c r="A355" s="30" t="s">
        <v>830</v>
      </c>
      <c r="B355" s="30" t="s">
        <v>1085</v>
      </c>
      <c r="C355" s="30" t="str">
        <f>IFERROR(VLOOKUP(A355,H$2:I$271,2,FALSE),"")</f>
        <v>North Yorkshire</v>
      </c>
    </row>
    <row r="356" spans="1:3" x14ac:dyDescent="0.3">
      <c r="A356" s="30" t="s">
        <v>831</v>
      </c>
      <c r="B356" s="30" t="s">
        <v>1085</v>
      </c>
      <c r="C356" s="30" t="str">
        <f>IFERROR(VLOOKUP(A356,H$2:I$271,2,FALSE),"")</f>
        <v>North Yorkshire</v>
      </c>
    </row>
    <row r="357" spans="1:3" x14ac:dyDescent="0.3">
      <c r="A357" s="30" t="s">
        <v>832</v>
      </c>
      <c r="B357" s="30" t="s">
        <v>1085</v>
      </c>
      <c r="C357" s="30" t="str">
        <f>IFERROR(VLOOKUP(A357,H$2:I$271,2,FALSE),"")</f>
        <v>North Yorkshire</v>
      </c>
    </row>
    <row r="358" spans="1:3" x14ac:dyDescent="0.3">
      <c r="A358" s="30" t="s">
        <v>833</v>
      </c>
      <c r="B358" s="30" t="s">
        <v>1085</v>
      </c>
      <c r="C358" s="30" t="str">
        <f>IFERROR(VLOOKUP(A358,H$2:I$271,2,FALSE),"")</f>
        <v>North Yorkshire</v>
      </c>
    </row>
    <row r="359" spans="1:3" x14ac:dyDescent="0.3">
      <c r="A359" s="30" t="s">
        <v>834</v>
      </c>
      <c r="B359" s="30" t="s">
        <v>1085</v>
      </c>
      <c r="C359" s="30" t="str">
        <f>IFERROR(VLOOKUP(A359,H$2:I$271,2,FALSE),"")</f>
        <v>North Yorkshire</v>
      </c>
    </row>
    <row r="360" spans="1:3" x14ac:dyDescent="0.3">
      <c r="A360" s="30" t="s">
        <v>835</v>
      </c>
      <c r="B360" s="30" t="s">
        <v>1085</v>
      </c>
      <c r="C360" s="30" t="str">
        <f>IFERROR(VLOOKUP(A360,H$2:I$271,2,FALSE),"")</f>
        <v>North Yorkshire</v>
      </c>
    </row>
    <row r="361" spans="1:3" x14ac:dyDescent="0.3">
      <c r="A361" s="30" t="s">
        <v>836</v>
      </c>
      <c r="B361" s="30" t="s">
        <v>1085</v>
      </c>
      <c r="C361" s="30" t="str">
        <f>IFERROR(VLOOKUP(A361,H$2:I$271,2,FALSE),"")</f>
        <v>North Yorkshire</v>
      </c>
    </row>
    <row r="363" spans="1:3" x14ac:dyDescent="0.3">
      <c r="A363" s="30" t="s">
        <v>666</v>
      </c>
      <c r="B363" s="30" t="s">
        <v>1084</v>
      </c>
      <c r="C363" s="30" t="str">
        <f>IFERROR(VLOOKUP(A363,H$2:I$271,2,FALSE),"")</f>
        <v/>
      </c>
    </row>
    <row r="364" spans="1:3" x14ac:dyDescent="0.3">
      <c r="A364" s="30" t="s">
        <v>866</v>
      </c>
      <c r="B364" s="30" t="s">
        <v>1085</v>
      </c>
      <c r="C364" s="30" t="str">
        <f>IFERROR(VLOOKUP(A364,H$2:I$271,2,FALSE),"")</f>
        <v>Nottinghamshire</v>
      </c>
    </row>
    <row r="365" spans="1:3" x14ac:dyDescent="0.3">
      <c r="A365" s="30" t="s">
        <v>867</v>
      </c>
      <c r="B365" s="30" t="s">
        <v>1085</v>
      </c>
      <c r="C365" s="30" t="str">
        <f>IFERROR(VLOOKUP(A365,H$2:I$271,2,FALSE),"")</f>
        <v>Nottinghamshire</v>
      </c>
    </row>
    <row r="366" spans="1:3" x14ac:dyDescent="0.3">
      <c r="A366" s="30" t="s">
        <v>868</v>
      </c>
      <c r="B366" s="30" t="s">
        <v>1085</v>
      </c>
      <c r="C366" s="30" t="str">
        <f>IFERROR(VLOOKUP(A366,H$2:I$271,2,FALSE),"")</f>
        <v>Nottinghamshire</v>
      </c>
    </row>
    <row r="367" spans="1:3" x14ac:dyDescent="0.3">
      <c r="A367" s="30" t="s">
        <v>869</v>
      </c>
      <c r="B367" s="30" t="s">
        <v>1085</v>
      </c>
      <c r="C367" s="30" t="str">
        <f>IFERROR(VLOOKUP(A367,H$2:I$271,2,FALSE),"")</f>
        <v>Nottinghamshire</v>
      </c>
    </row>
    <row r="368" spans="1:3" x14ac:dyDescent="0.3">
      <c r="A368" s="30" t="s">
        <v>870</v>
      </c>
      <c r="B368" s="30" t="s">
        <v>1085</v>
      </c>
      <c r="C368" s="30" t="str">
        <f>IFERROR(VLOOKUP(A368,H$2:I$271,2,FALSE),"")</f>
        <v>Nottinghamshire</v>
      </c>
    </row>
    <row r="369" spans="1:3" x14ac:dyDescent="0.3">
      <c r="A369" s="30" t="s">
        <v>871</v>
      </c>
      <c r="B369" s="30" t="s">
        <v>1085</v>
      </c>
      <c r="C369" s="30" t="str">
        <f>IFERROR(VLOOKUP(A369,H$2:I$271,2,FALSE),"")</f>
        <v>Nottinghamshire</v>
      </c>
    </row>
    <row r="370" spans="1:3" x14ac:dyDescent="0.3">
      <c r="A370" s="30" t="s">
        <v>872</v>
      </c>
      <c r="B370" s="30" t="s">
        <v>1085</v>
      </c>
      <c r="C370" s="30" t="str">
        <f>IFERROR(VLOOKUP(A370,H$2:I$271,2,FALSE),"")</f>
        <v>Nottinghamshire</v>
      </c>
    </row>
    <row r="372" spans="1:3" x14ac:dyDescent="0.3">
      <c r="A372" s="30" t="s">
        <v>740</v>
      </c>
      <c r="B372" s="30" t="s">
        <v>1084</v>
      </c>
      <c r="C372" s="30" t="str">
        <f>IFERROR(VLOOKUP(A372,H$2:I$271,2,FALSE),"")</f>
        <v/>
      </c>
    </row>
    <row r="373" spans="1:3" x14ac:dyDescent="0.3">
      <c r="A373" s="30" t="s">
        <v>964</v>
      </c>
      <c r="B373" s="30" t="s">
        <v>1085</v>
      </c>
      <c r="C373" s="30" t="str">
        <f>IFERROR(VLOOKUP(A373,H$2:I$271,2,FALSE),"")</f>
        <v>Oxfordshire</v>
      </c>
    </row>
    <row r="374" spans="1:3" x14ac:dyDescent="0.3">
      <c r="A374" s="30" t="s">
        <v>965</v>
      </c>
      <c r="B374" s="30" t="s">
        <v>1085</v>
      </c>
      <c r="C374" s="30" t="str">
        <f>IFERROR(VLOOKUP(A374,H$2:I$271,2,FALSE),"")</f>
        <v>Oxfordshire</v>
      </c>
    </row>
    <row r="375" spans="1:3" x14ac:dyDescent="0.3">
      <c r="A375" s="30" t="s">
        <v>966</v>
      </c>
      <c r="B375" s="30" t="s">
        <v>1085</v>
      </c>
      <c r="C375" s="30" t="str">
        <f>IFERROR(VLOOKUP(A375,H$2:I$271,2,FALSE),"")</f>
        <v>Oxfordshire</v>
      </c>
    </row>
    <row r="376" spans="1:3" x14ac:dyDescent="0.3">
      <c r="A376" s="30" t="s">
        <v>967</v>
      </c>
      <c r="B376" s="30" t="s">
        <v>1085</v>
      </c>
      <c r="C376" s="30" t="str">
        <f>IFERROR(VLOOKUP(A376,H$2:I$271,2,FALSE),"")</f>
        <v>Oxfordshire</v>
      </c>
    </row>
    <row r="377" spans="1:3" x14ac:dyDescent="0.3">
      <c r="A377" s="30" t="s">
        <v>968</v>
      </c>
      <c r="B377" s="30" t="s">
        <v>1085</v>
      </c>
      <c r="C377" s="30" t="str">
        <f>IFERROR(VLOOKUP(A377,H$2:I$271,2,FALSE),"")</f>
        <v>Oxfordshire</v>
      </c>
    </row>
    <row r="386" spans="1:3" x14ac:dyDescent="0.3">
      <c r="A386" s="30" t="s">
        <v>757</v>
      </c>
      <c r="B386" s="30" t="s">
        <v>1084</v>
      </c>
      <c r="C386" s="30" t="str">
        <f>IFERROR(VLOOKUP(A386,H$2:I$271,2,FALSE),"")</f>
        <v/>
      </c>
    </row>
    <row r="387" spans="1:3" x14ac:dyDescent="0.3">
      <c r="A387" s="30" t="s">
        <v>1007</v>
      </c>
      <c r="B387" s="30" t="s">
        <v>1085</v>
      </c>
      <c r="C387" s="30" t="str">
        <f>IFERROR(VLOOKUP(A387,H$2:I$271,2,FALSE),"")</f>
        <v>Somerset</v>
      </c>
    </row>
    <row r="388" spans="1:3" x14ac:dyDescent="0.3">
      <c r="A388" s="30" t="s">
        <v>1008</v>
      </c>
      <c r="B388" s="30" t="s">
        <v>1085</v>
      </c>
      <c r="C388" s="30" t="str">
        <f>IFERROR(VLOOKUP(A388,H$2:I$271,2,FALSE),"")</f>
        <v>Somerset</v>
      </c>
    </row>
    <row r="389" spans="1:3" x14ac:dyDescent="0.3">
      <c r="A389" s="30" t="s">
        <v>1009</v>
      </c>
      <c r="B389" s="30" t="s">
        <v>1085</v>
      </c>
      <c r="C389" s="30" t="str">
        <f>IFERROR(VLOOKUP(A389,H$2:I$271,2,FALSE),"")</f>
        <v>Somerset</v>
      </c>
    </row>
    <row r="390" spans="1:3" x14ac:dyDescent="0.3">
      <c r="A390" s="30" t="s">
        <v>1010</v>
      </c>
      <c r="B390" s="30" t="s">
        <v>1085</v>
      </c>
      <c r="C390" s="30" t="str">
        <f>IFERROR(VLOOKUP(A390,H$2:I$271,2,FALSE),"")</f>
        <v>Somerset</v>
      </c>
    </row>
    <row r="391" spans="1:3" x14ac:dyDescent="0.3">
      <c r="A391" s="30" t="s">
        <v>1011</v>
      </c>
      <c r="B391" s="30" t="s">
        <v>1085</v>
      </c>
      <c r="C391" s="30" t="str">
        <f>IFERROR(VLOOKUP(A391,H$2:I$274,2,FALSE),"")</f>
        <v>Somerset</v>
      </c>
    </row>
    <row r="392" spans="1:3" x14ac:dyDescent="0.3">
      <c r="A392" s="30" t="s">
        <v>1053</v>
      </c>
      <c r="B392" s="30" t="s">
        <v>1085</v>
      </c>
      <c r="C392" s="30" t="str">
        <f>IFERROR(VLOOKUP(A392,H$2:I$274,2,FALSE),"")</f>
        <v>Somerset</v>
      </c>
    </row>
    <row r="393" spans="1:3" x14ac:dyDescent="0.3">
      <c r="A393" s="30" t="s">
        <v>671</v>
      </c>
      <c r="B393" s="30" t="s">
        <v>1084</v>
      </c>
      <c r="C393" s="30" t="str">
        <f>IFERROR(VLOOKUP(A393,H$2:I$271,2,FALSE),"")</f>
        <v/>
      </c>
    </row>
    <row r="394" spans="1:3" x14ac:dyDescent="0.3">
      <c r="A394" s="30" t="s">
        <v>873</v>
      </c>
      <c r="B394" s="30" t="s">
        <v>1085</v>
      </c>
      <c r="C394" s="30" t="str">
        <f>IFERROR(VLOOKUP(A394,H$2:I$271,2,FALSE),"")</f>
        <v>Staffordshire</v>
      </c>
    </row>
    <row r="395" spans="1:3" x14ac:dyDescent="0.3">
      <c r="A395" s="30" t="s">
        <v>874</v>
      </c>
      <c r="B395" s="30" t="s">
        <v>1085</v>
      </c>
      <c r="C395" s="30" t="str">
        <f>IFERROR(VLOOKUP(A395,H$2:I$271,2,FALSE),"")</f>
        <v>Staffordshire</v>
      </c>
    </row>
    <row r="396" spans="1:3" x14ac:dyDescent="0.3">
      <c r="A396" s="30" t="s">
        <v>875</v>
      </c>
      <c r="B396" s="30" t="s">
        <v>1085</v>
      </c>
      <c r="C396" s="30" t="str">
        <f>IFERROR(VLOOKUP(A396,H$2:I$271,2,FALSE),"")</f>
        <v>Staffordshire</v>
      </c>
    </row>
    <row r="397" spans="1:3" x14ac:dyDescent="0.3">
      <c r="A397" s="30" t="s">
        <v>876</v>
      </c>
      <c r="B397" s="30" t="s">
        <v>1085</v>
      </c>
      <c r="C397" s="30" t="str">
        <f>IFERROR(VLOOKUP(A397,H$2:I$271,2,FALSE),"")</f>
        <v>Staffordshire</v>
      </c>
    </row>
    <row r="398" spans="1:3" x14ac:dyDescent="0.3">
      <c r="A398" s="30" t="s">
        <v>877</v>
      </c>
      <c r="B398" s="30" t="s">
        <v>1085</v>
      </c>
      <c r="C398" s="30" t="str">
        <f>IFERROR(VLOOKUP(A398,H$2:I$271,2,FALSE),"")</f>
        <v>Staffordshire</v>
      </c>
    </row>
    <row r="399" spans="1:3" x14ac:dyDescent="0.3">
      <c r="A399" s="30" t="s">
        <v>878</v>
      </c>
      <c r="B399" s="30" t="s">
        <v>1085</v>
      </c>
      <c r="C399" s="30" t="str">
        <f>IFERROR(VLOOKUP(A399,H$2:I$271,2,FALSE),"")</f>
        <v>Staffordshire</v>
      </c>
    </row>
    <row r="400" spans="1:3" x14ac:dyDescent="0.3">
      <c r="A400" s="30" t="s">
        <v>879</v>
      </c>
      <c r="B400" s="30" t="s">
        <v>1085</v>
      </c>
      <c r="C400" s="30" t="str">
        <f>IFERROR(VLOOKUP(A400,H$2:I$271,2,FALSE),"")</f>
        <v>Staffordshire</v>
      </c>
    </row>
    <row r="401" spans="1:6" x14ac:dyDescent="0.3">
      <c r="A401" s="30" t="s">
        <v>880</v>
      </c>
      <c r="B401" s="30" t="s">
        <v>1085</v>
      </c>
      <c r="C401" s="30" t="str">
        <f>IFERROR(VLOOKUP(A401,H$2:I$271,2,FALSE),"")</f>
        <v>Staffordshire</v>
      </c>
    </row>
    <row r="403" spans="1:6" x14ac:dyDescent="0.3">
      <c r="A403" s="30" t="s">
        <v>690</v>
      </c>
      <c r="B403" s="30" t="s">
        <v>1084</v>
      </c>
      <c r="C403" s="30" t="str">
        <f>IFERROR(VLOOKUP(A403,H$2:I$271,2,FALSE),"")</f>
        <v/>
      </c>
    </row>
    <row r="404" spans="1:6" x14ac:dyDescent="0.3">
      <c r="A404" s="30" t="s">
        <v>925</v>
      </c>
      <c r="B404" s="30" t="s">
        <v>1085</v>
      </c>
      <c r="C404" s="30" t="str">
        <f>IFERROR(VLOOKUP(A404,H$2:I$273,2,FALSE),"")</f>
        <v>Suffolk</v>
      </c>
    </row>
    <row r="405" spans="1:6" x14ac:dyDescent="0.3">
      <c r="A405" s="30" t="s">
        <v>926</v>
      </c>
      <c r="B405" s="30" t="s">
        <v>1085</v>
      </c>
      <c r="C405" s="30" t="str">
        <f>IFERROR(VLOOKUP(A405,H$2:I$273,2,FALSE),"")</f>
        <v>Suffolk</v>
      </c>
    </row>
    <row r="406" spans="1:6" x14ac:dyDescent="0.3">
      <c r="A406" s="30" t="s">
        <v>927</v>
      </c>
      <c r="B406" s="30" t="s">
        <v>1085</v>
      </c>
      <c r="C406" s="30" t="str">
        <f>IFERROR(VLOOKUP(A406,H$2:I$273,2,FALSE),"")</f>
        <v>Suffolk</v>
      </c>
    </row>
    <row r="407" spans="1:6" x14ac:dyDescent="0.3">
      <c r="A407" s="30" t="s">
        <v>928</v>
      </c>
      <c r="B407" s="30" t="s">
        <v>1085</v>
      </c>
      <c r="C407" s="30" t="str">
        <f>IFERROR(VLOOKUP(A407,H$2:I$273,2,FALSE),"")</f>
        <v>Suffolk</v>
      </c>
    </row>
    <row r="408" spans="1:6" x14ac:dyDescent="0.3">
      <c r="A408" s="30" t="s">
        <v>929</v>
      </c>
      <c r="B408" s="30" t="s">
        <v>1085</v>
      </c>
      <c r="C408" s="30" t="str">
        <f>IFERROR(VLOOKUP(A408,H$2:I$273,2,FALSE),"")</f>
        <v>Suffolk</v>
      </c>
    </row>
    <row r="409" spans="1:6" x14ac:dyDescent="0.3">
      <c r="A409" s="30" t="s">
        <v>930</v>
      </c>
      <c r="B409" s="30" t="s">
        <v>1085</v>
      </c>
      <c r="C409" s="30" t="str">
        <f>IFERROR(VLOOKUP(A409,H$2:I$273,2,FALSE),"")</f>
        <v>Suffolk</v>
      </c>
    </row>
    <row r="410" spans="1:6" s="29" customFormat="1" x14ac:dyDescent="0.3">
      <c r="A410" s="30" t="s">
        <v>931</v>
      </c>
      <c r="B410" s="30" t="s">
        <v>1085</v>
      </c>
      <c r="C410" s="30" t="str">
        <f>IFERROR(VLOOKUP(A410,H$2:I$273,2,FALSE),"")</f>
        <v>Suffolk</v>
      </c>
      <c r="D410"/>
      <c r="E410"/>
      <c r="F410"/>
    </row>
    <row r="411" spans="1:6" s="29" customFormat="1" x14ac:dyDescent="0.3">
      <c r="A411" s="29" t="s">
        <v>1052</v>
      </c>
      <c r="B411" s="30" t="s">
        <v>1085</v>
      </c>
      <c r="C411" s="30" t="str">
        <f>IFERROR(VLOOKUP(A411,H$2:I$273,2,FALSE),"")</f>
        <v>Suffolk</v>
      </c>
    </row>
    <row r="412" spans="1:6" x14ac:dyDescent="0.3">
      <c r="A412" s="29" t="s">
        <v>1054</v>
      </c>
      <c r="B412" s="30" t="s">
        <v>1085</v>
      </c>
      <c r="C412" s="30" t="str">
        <f>IFERROR(VLOOKUP(A412,H$2:I$273,2,FALSE),"")</f>
        <v>Suffolk</v>
      </c>
      <c r="D412" s="29"/>
      <c r="E412" s="29"/>
      <c r="F412" s="29"/>
    </row>
    <row r="414" spans="1:6" x14ac:dyDescent="0.3">
      <c r="A414" s="30" t="s">
        <v>741</v>
      </c>
      <c r="B414" s="30" t="s">
        <v>1084</v>
      </c>
      <c r="C414" s="30" t="str">
        <f>IFERROR(VLOOKUP(A414,H$2:I$271,2,FALSE),"")</f>
        <v/>
      </c>
    </row>
    <row r="415" spans="1:6" x14ac:dyDescent="0.3">
      <c r="A415" s="30" t="s">
        <v>969</v>
      </c>
      <c r="B415" s="30" t="s">
        <v>1085</v>
      </c>
      <c r="C415" s="30" t="str">
        <f>IFERROR(VLOOKUP(A415,H$2:I$271,2,FALSE),"")</f>
        <v>Surrey</v>
      </c>
    </row>
    <row r="416" spans="1:6" x14ac:dyDescent="0.3">
      <c r="A416" s="30" t="s">
        <v>970</v>
      </c>
      <c r="B416" s="30" t="s">
        <v>1085</v>
      </c>
      <c r="C416" s="30" t="str">
        <f>IFERROR(VLOOKUP(A416,H$2:I$271,2,FALSE),"")</f>
        <v>Surrey</v>
      </c>
    </row>
    <row r="417" spans="1:3" x14ac:dyDescent="0.3">
      <c r="A417" s="30" t="s">
        <v>971</v>
      </c>
      <c r="B417" s="30" t="s">
        <v>1085</v>
      </c>
      <c r="C417" s="30" t="str">
        <f>IFERROR(VLOOKUP(A417,H$2:I$271,2,FALSE),"")</f>
        <v>Surrey</v>
      </c>
    </row>
    <row r="418" spans="1:3" x14ac:dyDescent="0.3">
      <c r="A418" s="30" t="s">
        <v>972</v>
      </c>
      <c r="B418" s="30" t="s">
        <v>1085</v>
      </c>
      <c r="C418" s="30" t="str">
        <f>IFERROR(VLOOKUP(A418,H$2:I$271,2,FALSE),"")</f>
        <v>Surrey</v>
      </c>
    </row>
    <row r="419" spans="1:3" x14ac:dyDescent="0.3">
      <c r="A419" s="30" t="s">
        <v>973</v>
      </c>
      <c r="B419" s="30" t="s">
        <v>1085</v>
      </c>
      <c r="C419" s="30" t="str">
        <f>IFERROR(VLOOKUP(A419,H$2:I$271,2,FALSE),"")</f>
        <v>Surrey</v>
      </c>
    </row>
    <row r="420" spans="1:3" x14ac:dyDescent="0.3">
      <c r="A420" s="30" t="s">
        <v>974</v>
      </c>
      <c r="B420" s="30" t="s">
        <v>1085</v>
      </c>
      <c r="C420" s="30" t="str">
        <f>IFERROR(VLOOKUP(A420,H$2:I$271,2,FALSE),"")</f>
        <v>Surrey</v>
      </c>
    </row>
    <row r="421" spans="1:3" x14ac:dyDescent="0.3">
      <c r="A421" s="30" t="s">
        <v>975</v>
      </c>
      <c r="B421" s="30" t="s">
        <v>1085</v>
      </c>
      <c r="C421" s="30" t="str">
        <f>IFERROR(VLOOKUP(A421,H$2:I$271,2,FALSE),"")</f>
        <v>Surrey</v>
      </c>
    </row>
    <row r="422" spans="1:3" x14ac:dyDescent="0.3">
      <c r="A422" s="30" t="s">
        <v>976</v>
      </c>
      <c r="B422" s="30" t="s">
        <v>1085</v>
      </c>
      <c r="C422" s="30" t="str">
        <f>IFERROR(VLOOKUP(A422,H$2:I$271,2,FALSE),"")</f>
        <v>Surrey</v>
      </c>
    </row>
    <row r="423" spans="1:3" x14ac:dyDescent="0.3">
      <c r="A423" s="30" t="s">
        <v>977</v>
      </c>
      <c r="B423" s="30" t="s">
        <v>1085</v>
      </c>
      <c r="C423" s="30" t="str">
        <f>IFERROR(VLOOKUP(A423,H$2:I$271,2,FALSE),"")</f>
        <v>Surrey</v>
      </c>
    </row>
    <row r="424" spans="1:3" x14ac:dyDescent="0.3">
      <c r="A424" s="30" t="s">
        <v>978</v>
      </c>
      <c r="B424" s="30" t="s">
        <v>1085</v>
      </c>
      <c r="C424" s="30" t="str">
        <f>IFERROR(VLOOKUP(A424,H$2:I$271,2,FALSE),"")</f>
        <v>Surrey</v>
      </c>
    </row>
    <row r="425" spans="1:3" x14ac:dyDescent="0.3">
      <c r="A425" s="30" t="s">
        <v>979</v>
      </c>
      <c r="B425" s="30" t="s">
        <v>1085</v>
      </c>
      <c r="C425" s="30" t="str">
        <f>IFERROR(VLOOKUP(A425,H$2:I$271,2,FALSE),"")</f>
        <v>Surrey</v>
      </c>
    </row>
    <row r="427" spans="1:3" x14ac:dyDescent="0.3">
      <c r="A427" s="30" t="s">
        <v>672</v>
      </c>
      <c r="B427" s="30" t="s">
        <v>1084</v>
      </c>
      <c r="C427" s="30" t="str">
        <f>IFERROR(VLOOKUP(A427,H$2:I$271,2,FALSE),"")</f>
        <v/>
      </c>
    </row>
    <row r="428" spans="1:3" x14ac:dyDescent="0.3">
      <c r="A428" s="30" t="s">
        <v>881</v>
      </c>
      <c r="B428" s="30" t="s">
        <v>1085</v>
      </c>
      <c r="C428" s="30" t="str">
        <f>IFERROR(VLOOKUP(A428,H$2:I$271,2,FALSE),"")</f>
        <v>Warwickshire</v>
      </c>
    </row>
    <row r="429" spans="1:3" x14ac:dyDescent="0.3">
      <c r="A429" s="30" t="s">
        <v>882</v>
      </c>
      <c r="B429" s="30" t="s">
        <v>1085</v>
      </c>
      <c r="C429" s="30" t="str">
        <f>IFERROR(VLOOKUP(A429,H$2:I$271,2,FALSE),"")</f>
        <v>Warwickshire</v>
      </c>
    </row>
    <row r="430" spans="1:3" x14ac:dyDescent="0.3">
      <c r="A430" s="30" t="s">
        <v>883</v>
      </c>
      <c r="B430" s="30" t="s">
        <v>1085</v>
      </c>
      <c r="C430" s="30" t="str">
        <f>IFERROR(VLOOKUP(A430,H$2:I$271,2,FALSE),"")</f>
        <v>Warwickshire</v>
      </c>
    </row>
    <row r="431" spans="1:3" x14ac:dyDescent="0.3">
      <c r="A431" s="30" t="s">
        <v>884</v>
      </c>
      <c r="B431" s="30" t="s">
        <v>1085</v>
      </c>
      <c r="C431" s="30" t="str">
        <f>IFERROR(VLOOKUP(A431,H$2:I$271,2,FALSE),"")</f>
        <v>Warwickshire</v>
      </c>
    </row>
    <row r="432" spans="1:3" x14ac:dyDescent="0.3">
      <c r="A432" s="30" t="s">
        <v>885</v>
      </c>
      <c r="B432" s="30" t="s">
        <v>1085</v>
      </c>
      <c r="C432" s="30" t="str">
        <f>IFERROR(VLOOKUP(A432,H$2:I$271,2,FALSE),"")</f>
        <v>Warwickshire</v>
      </c>
    </row>
    <row r="434" spans="1:3" x14ac:dyDescent="0.3">
      <c r="A434" s="30" t="s">
        <v>742</v>
      </c>
      <c r="B434" s="30" t="s">
        <v>1084</v>
      </c>
      <c r="C434" s="30" t="str">
        <f>IFERROR(VLOOKUP(A434,H$2:I$271,2,FALSE),"")</f>
        <v/>
      </c>
    </row>
    <row r="435" spans="1:3" x14ac:dyDescent="0.3">
      <c r="A435" s="30" t="s">
        <v>980</v>
      </c>
      <c r="B435" s="30" t="s">
        <v>1085</v>
      </c>
      <c r="C435" s="30" t="str">
        <f>IFERROR(VLOOKUP(A435,H$2:I$271,2,FALSE),"")</f>
        <v>West Sussex</v>
      </c>
    </row>
    <row r="436" spans="1:3" x14ac:dyDescent="0.3">
      <c r="A436" s="30" t="s">
        <v>981</v>
      </c>
      <c r="B436" s="30" t="s">
        <v>1085</v>
      </c>
      <c r="C436" s="30" t="str">
        <f>IFERROR(VLOOKUP(A436,H$2:I$271,2,FALSE),"")</f>
        <v>West Sussex</v>
      </c>
    </row>
    <row r="437" spans="1:3" x14ac:dyDescent="0.3">
      <c r="A437" s="30" t="s">
        <v>982</v>
      </c>
      <c r="B437" s="30" t="s">
        <v>1085</v>
      </c>
      <c r="C437" s="30" t="str">
        <f>IFERROR(VLOOKUP(A437,H$2:I$271,2,FALSE),"")</f>
        <v>West Sussex</v>
      </c>
    </row>
    <row r="438" spans="1:3" x14ac:dyDescent="0.3">
      <c r="A438" s="30" t="s">
        <v>983</v>
      </c>
      <c r="B438" s="30" t="s">
        <v>1085</v>
      </c>
      <c r="C438" s="30" t="str">
        <f>IFERROR(VLOOKUP(A438,H$2:I$271,2,FALSE),"")</f>
        <v>West Sussex</v>
      </c>
    </row>
    <row r="439" spans="1:3" x14ac:dyDescent="0.3">
      <c r="A439" s="30" t="s">
        <v>984</v>
      </c>
      <c r="B439" s="30" t="s">
        <v>1085</v>
      </c>
      <c r="C439" s="30" t="str">
        <f>IFERROR(VLOOKUP(A439,H$2:I$271,2,FALSE),"")</f>
        <v>West Sussex</v>
      </c>
    </row>
    <row r="440" spans="1:3" x14ac:dyDescent="0.3">
      <c r="A440" s="30" t="s">
        <v>985</v>
      </c>
      <c r="B440" s="30" t="s">
        <v>1085</v>
      </c>
      <c r="C440" s="30" t="str">
        <f>IFERROR(VLOOKUP(A440,H$2:I$271,2,FALSE),"")</f>
        <v>West Sussex</v>
      </c>
    </row>
    <row r="441" spans="1:3" x14ac:dyDescent="0.3">
      <c r="A441" s="30" t="s">
        <v>986</v>
      </c>
      <c r="B441" s="30" t="s">
        <v>1085</v>
      </c>
      <c r="C441" s="30" t="str">
        <f>IFERROR(VLOOKUP(A441,H$2:I$271,2,FALSE),"")</f>
        <v>West Sussex</v>
      </c>
    </row>
    <row r="449" spans="1:3" x14ac:dyDescent="0.3">
      <c r="A449" s="30" t="s">
        <v>680</v>
      </c>
      <c r="B449" s="30" t="s">
        <v>1084</v>
      </c>
      <c r="C449" s="30" t="str">
        <f>IFERROR(VLOOKUP(A449,H$2:I$271,2,FALSE),"")</f>
        <v/>
      </c>
    </row>
    <row r="450" spans="1:3" x14ac:dyDescent="0.3">
      <c r="A450" s="30" t="s">
        <v>886</v>
      </c>
      <c r="B450" s="30" t="s">
        <v>1085</v>
      </c>
      <c r="C450" s="30" t="str">
        <f>IFERROR(VLOOKUP(A450,H$2:I$271,2,FALSE),"")</f>
        <v>Worcestershire</v>
      </c>
    </row>
    <row r="451" spans="1:3" x14ac:dyDescent="0.3">
      <c r="A451" s="30" t="s">
        <v>887</v>
      </c>
      <c r="B451" s="30" t="s">
        <v>1085</v>
      </c>
      <c r="C451" s="30" t="str">
        <f>IFERROR(VLOOKUP(A451,H$2:I$271,2,FALSE),"")</f>
        <v>Worcestershire</v>
      </c>
    </row>
    <row r="452" spans="1:3" x14ac:dyDescent="0.3">
      <c r="A452" s="30" t="s">
        <v>888</v>
      </c>
      <c r="B452" s="30" t="s">
        <v>1085</v>
      </c>
      <c r="C452" s="30" t="str">
        <f>IFERROR(VLOOKUP(A452,H$2:I$271,2,FALSE),"")</f>
        <v>Worcestershire</v>
      </c>
    </row>
    <row r="453" spans="1:3" x14ac:dyDescent="0.3">
      <c r="A453" s="30" t="s">
        <v>889</v>
      </c>
      <c r="B453" s="30" t="s">
        <v>1085</v>
      </c>
      <c r="C453" s="30" t="str">
        <f>IFERROR(VLOOKUP(A453,H$2:I$271,2,FALSE),"")</f>
        <v>Worcestershire</v>
      </c>
    </row>
    <row r="454" spans="1:3" x14ac:dyDescent="0.3">
      <c r="A454" s="30" t="s">
        <v>890</v>
      </c>
      <c r="B454" s="30" t="s">
        <v>1085</v>
      </c>
      <c r="C454" s="30" t="str">
        <f>IFERROR(VLOOKUP(A454,H$2:I$271,2,FALSE),"")</f>
        <v>Worcestershire</v>
      </c>
    </row>
    <row r="455" spans="1:3" x14ac:dyDescent="0.3">
      <c r="A455" s="30" t="s">
        <v>891</v>
      </c>
      <c r="B455" s="30" t="s">
        <v>1085</v>
      </c>
      <c r="C455" s="30" t="str">
        <f>IFERROR(VLOOKUP(A455,H$2:I$271,2,FALSE),"")</f>
        <v>Worcestershire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0"/>
  <sheetViews>
    <sheetView tabSelected="1" workbookViewId="0">
      <selection activeCell="B5" sqref="B5"/>
    </sheetView>
  </sheetViews>
  <sheetFormatPr defaultColWidth="9.109375" defaultRowHeight="14.4" x14ac:dyDescent="0.3"/>
  <cols>
    <col min="1" max="1" width="28.5546875" style="43" bestFit="1" customWidth="1"/>
    <col min="2" max="2" width="20.6640625" style="43" customWidth="1"/>
    <col min="3" max="3" width="15.109375" style="43" bestFit="1" customWidth="1"/>
    <col min="4" max="4" width="20.109375" style="43" customWidth="1"/>
    <col min="5" max="5" width="26" style="43" bestFit="1" customWidth="1"/>
    <col min="6" max="11" width="17" style="43" bestFit="1" customWidth="1"/>
    <col min="12" max="16384" width="9.109375" style="43"/>
  </cols>
  <sheetData>
    <row r="1" spans="1:14" ht="28.8" x14ac:dyDescent="0.3">
      <c r="A1" s="46" t="s">
        <v>1086</v>
      </c>
      <c r="C1" s="47" t="s">
        <v>1087</v>
      </c>
      <c r="D1" s="48" t="s">
        <v>1091</v>
      </c>
    </row>
    <row r="2" spans="1:14" x14ac:dyDescent="0.3">
      <c r="A2" s="41"/>
    </row>
    <row r="3" spans="1:14" x14ac:dyDescent="0.3">
      <c r="A3" s="42" t="s">
        <v>1088</v>
      </c>
      <c r="E3" s="49"/>
      <c r="F3" s="49"/>
      <c r="G3" s="49"/>
      <c r="H3" s="49"/>
      <c r="I3" s="49"/>
      <c r="J3" s="49"/>
      <c r="K3" s="49"/>
      <c r="L3" s="50"/>
      <c r="M3" s="50"/>
      <c r="N3" s="50"/>
    </row>
    <row r="4" spans="1:14" ht="15" thickBot="1" x14ac:dyDescent="0.35">
      <c r="F4" s="60" t="s">
        <v>6</v>
      </c>
      <c r="G4" s="60"/>
      <c r="H4" s="60" t="s">
        <v>7</v>
      </c>
      <c r="I4" s="60"/>
      <c r="J4" s="60" t="s">
        <v>8</v>
      </c>
      <c r="K4" s="60"/>
    </row>
    <row r="5" spans="1:14" ht="16.2" thickBot="1" x14ac:dyDescent="0.35">
      <c r="A5" s="44" t="s">
        <v>1068</v>
      </c>
      <c r="B5" s="45" t="s">
        <v>812</v>
      </c>
      <c r="F5" s="52" t="s">
        <v>1057</v>
      </c>
      <c r="G5" s="53" t="s">
        <v>1090</v>
      </c>
      <c r="H5" s="52" t="s">
        <v>1057</v>
      </c>
      <c r="I5" s="53" t="s">
        <v>1090</v>
      </c>
      <c r="J5" s="52" t="s">
        <v>1057</v>
      </c>
      <c r="K5" s="53" t="s">
        <v>1090</v>
      </c>
    </row>
    <row r="6" spans="1:14" x14ac:dyDescent="0.3">
      <c r="A6" s="44"/>
      <c r="E6" s="54" t="str">
        <f>'Data (2)'!D878</f>
        <v>Allerdale</v>
      </c>
      <c r="F6" s="51">
        <f>'Data (2)'!E878</f>
        <v>25.5</v>
      </c>
      <c r="G6" s="51">
        <f>'Data (2)'!F878</f>
        <v>29.7</v>
      </c>
      <c r="H6" s="51">
        <f>'Data (2)'!G878</f>
        <v>56.7</v>
      </c>
      <c r="I6" s="51">
        <f>'Data (2)'!H878</f>
        <v>78.5</v>
      </c>
      <c r="J6" s="51">
        <f>'Data (2)'!I878</f>
        <v>10.6</v>
      </c>
      <c r="K6" s="51">
        <f>'Data (2)'!J878</f>
        <v>3.9</v>
      </c>
    </row>
    <row r="7" spans="1:14" x14ac:dyDescent="0.3">
      <c r="A7" s="44" t="s">
        <v>1069</v>
      </c>
      <c r="B7" s="43" t="str">
        <f>VLOOKUP(B5,class!A1:B455,2,FALSE)</f>
        <v>Shire District</v>
      </c>
      <c r="E7" s="54" t="str">
        <f>'Data (2)'!D879</f>
        <v>Shire District</v>
      </c>
      <c r="F7" s="51">
        <f>'Data (2)'!E879</f>
        <v>29.172226458253906</v>
      </c>
      <c r="G7" s="51">
        <f>'Data (2)'!F879</f>
        <v>38.442548167230186</v>
      </c>
      <c r="H7" s="51">
        <f>'Data (2)'!G879</f>
        <v>67.05982335747872</v>
      </c>
      <c r="I7" s="51">
        <f>'Data (2)'!H879</f>
        <v>77.102835982243491</v>
      </c>
      <c r="J7" s="51">
        <f>'Data (2)'!I879</f>
        <v>10.531039522175625</v>
      </c>
      <c r="K7" s="51">
        <f>'Data (2)'!J879</f>
        <v>6.2186136731298545</v>
      </c>
    </row>
    <row r="8" spans="1:14" x14ac:dyDescent="0.3">
      <c r="A8" s="44"/>
      <c r="E8" s="54" t="s">
        <v>1021</v>
      </c>
      <c r="F8" s="51">
        <f>'Data (2)'!E880</f>
        <v>28.610704884469143</v>
      </c>
      <c r="G8" s="51">
        <f>'Data (2)'!F880</f>
        <v>37.517229739233173</v>
      </c>
      <c r="H8" s="51">
        <f>'Data (2)'!G880</f>
        <v>67.481719801111439</v>
      </c>
      <c r="I8" s="51">
        <f>'Data (2)'!H880</f>
        <v>77.46490759233734</v>
      </c>
      <c r="J8" s="51">
        <f>'Data (2)'!I880</f>
        <v>10.467973091547236</v>
      </c>
      <c r="K8" s="51">
        <f>'Data (2)'!J880</f>
        <v>5.9635995386649414</v>
      </c>
    </row>
    <row r="9" spans="1:14" x14ac:dyDescent="0.3">
      <c r="A9" s="44" t="s">
        <v>1070</v>
      </c>
      <c r="B9" s="43" t="str">
        <f>IFERROR(VLOOKUP(B5,classifications!A3:C333,3,FALSE),VLOOKUP(B5,classifications!I2:K28,3,FALSE))</f>
        <v>Predominantly Rural</v>
      </c>
      <c r="E9" s="54" t="s">
        <v>1017</v>
      </c>
      <c r="F9" s="51">
        <f>'Data (2)'!E881</f>
        <v>29.614473955116328</v>
      </c>
      <c r="G9" s="51">
        <f>'Data (2)'!F881</f>
        <v>39.113418938967619</v>
      </c>
      <c r="H9" s="51">
        <f>'Data (2)'!G881</f>
        <v>67.608606135474574</v>
      </c>
      <c r="I9" s="51">
        <f>'Data (2)'!H881</f>
        <v>77.336675704711723</v>
      </c>
      <c r="J9" s="51">
        <f>'Data (2)'!I881</f>
        <v>10.258389952645667</v>
      </c>
      <c r="K9" s="51">
        <f>'Data (2)'!J881</f>
        <v>5.9165089272011047</v>
      </c>
    </row>
    <row r="10" spans="1:14" x14ac:dyDescent="0.3">
      <c r="E10" s="54" t="s">
        <v>1019</v>
      </c>
      <c r="F10" s="51">
        <f>'Data (2)'!E882</f>
        <v>29.83377349697064</v>
      </c>
      <c r="G10" s="51">
        <f>'Data (2)'!F882</f>
        <v>40.818453385539726</v>
      </c>
      <c r="H10" s="51">
        <f>'Data (2)'!G882</f>
        <v>63.638340842007146</v>
      </c>
      <c r="I10" s="51">
        <f>'Data (2)'!H882</f>
        <v>74.861608046985751</v>
      </c>
      <c r="J10" s="51">
        <f>'Data (2)'!I882</f>
        <v>13.023369360172218</v>
      </c>
      <c r="K10" s="51">
        <f>'Data (2)'!J882</f>
        <v>8.1634375210963341</v>
      </c>
    </row>
  </sheetData>
  <sheetProtection algorithmName="SHA-512" hashValue="ykl4N5MFHAWiyM69XZ2U/oUWflpbro7ZOiMpUMCTLvUmI+CzTpCQwsBCoBQd2kH70arI29C7bt1z/+qwPEw0uw==" saltValue="Pu01u5fWYyw/LXI1BW+evQ==" spinCount="100000" sheet="1" objects="1" scenarios="1"/>
  <protectedRanges>
    <protectedRange sqref="B5" name="Range1"/>
  </protectedRanges>
  <mergeCells count="3">
    <mergeCell ref="F4:G4"/>
    <mergeCell ref="H4:I4"/>
    <mergeCell ref="J4:K4"/>
  </mergeCells>
  <dataValidations count="1">
    <dataValidation type="list" allowBlank="1" showInputMessage="1" showErrorMessage="1" sqref="B5" xr:uid="{00000000-0002-0000-0500-000000000000}">
      <formula1>members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3" ma:contentTypeDescription="Create a new document." ma:contentTypeScope="" ma:versionID="4542aec4fcb3b327865cbc752293b694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3d3b6c5e3d0fb136d82eb1587e6c3c75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25F95A2-71B9-46E5-B2EA-6BFB2985E4A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C073CC1-00C7-453B-9669-B6E261A3D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7A383C-6BF3-42FC-B1F3-3CDEF8D48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 sheet</vt:lpstr>
      <vt:lpstr>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Dan Worth</cp:lastModifiedBy>
  <dcterms:created xsi:type="dcterms:W3CDTF">2017-07-18T15:19:11Z</dcterms:created>
  <dcterms:modified xsi:type="dcterms:W3CDTF">2020-09-23T15:38:31Z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ContentTypeId">
    <vt:lpwstr>0x010100C8FD8C3C5FF6F64B9D4367B81D88DE0E</vt:lpwstr>
  </property>
</Properties>
</file>