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 Kesteven\"/>
    </mc:Choice>
  </mc:AlternateContent>
  <workbookProtection workbookAlgorithmName="SHA-512" workbookHashValue="61vhQOzrbNBwzVyLnNZm/+nY2nEcIZDDv5VbZYZikhO9QI6dhCSyc2J9FEcWLc8jzNAt4WBKqq9CgaDTsCvPTw==" workbookSaltValue="RgCgV9LWUcmhZT8/BuF8I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<sst xmlns="http://schemas.openxmlformats.org/spreadsheetml/2006/main" count="20158" uniqueCount="357">
  <si>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</si>
  <si>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</si>
  <si>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</si>
  <si>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</si>
  <si>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</si>
  <si>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</si>
  <si>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</si>
  <si>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</si>
  <si>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</si>
  <si>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</si>
  <si>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</si>
  <si>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</si>
  <si>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</si>
  <si>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</si>
  <si>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</si>
  <si>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</si>
  <si>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</si>
  <si>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</si>
  <si>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</si>
  <si>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</si>
  <si>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</si>
  <si>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</si>
  <si>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</si>
  <si>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</si>
  <si>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</si>
  <si>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</si>
  <si>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</si>
  <si>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</si>
  <si>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</si>
  <si>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</si>
  <si>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</si>
  <si>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</si>
  <si>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</si>
  <si>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</si>
  <si>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</si>
  <si>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</si>
  <si>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</si>
  <si>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</si>
  <si>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</si>
  <si>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</si>
  <si>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</si>
  <si>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</si>
  <si>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</si>
  <si>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</si>
  <si>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</si>
  <si>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</si>
  <si>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</si>
  <si>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</si>
  <si>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</si>
  <si>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</si>
  <si>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</si>
  <si>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</si>
  <si>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</si>
  <si>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</si>
  <si>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</si>
  <si>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</si>
  <si>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</si>
  <si>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</si>
  <si>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</si>
  <si>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</si>
  <si>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</si>
  <si>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</si>
  <si>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</si>
  <si>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</si>
  <si>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</si>
  <si>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</si>
  <si>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</si>
  <si>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</si>
  <si>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</si>
  <si>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</si>
  <si>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</si>
  <si>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</si>
  <si>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</si>
  <si>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</si>
  <si>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</si>
  <si>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</si>
  <si>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</si>
  <si>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</si>
  <si>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</si>
  <si>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</si>
  <si>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</si>
  <si>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</si>
  <si>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</si>
  <si>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</si>
  <si>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</si>
  <si>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</si>
  <si>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</si>
  <si>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</si>
  <si>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</si>
  <si>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</si>
  <si>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</si>
  <si>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</si>
  <si>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</si>
  <si>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</si>
  <si>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</si>
  <si>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</si>
  <si>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</si>
  <si>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</si>
  <si>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</si>
  <si>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</si>
  <si>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</si>
  <si>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</si>
  <si>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</si>
  <si>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</si>
  <si>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</si>
  <si>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</si>
  <si>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</si>
  <si>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</si>
  <si>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</si>
  <si>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</si>
  <si>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</si>
  <si>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</si>
  <si>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</si>
  <si>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</si>
  <si>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</si>
  <si>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</si>
  <si>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</si>
  <si>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</si>
  <si>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</si>
  <si>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</si>
  <si>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</si>
  <si>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</si>
  <si>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</si>
  <si>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</si>
  <si>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</si>
  <si>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</si>
  <si>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</si>
  <si>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</si>
  <si>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</si>
  <si>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</si>
  <si>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</si>
  <si>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</si>
  <si>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</si>
  <si>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</si>
  <si>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</si>
  <si>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</si>
  <si>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</si>
  <si>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</si>
  <si>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</si>
  <si>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</si>
  <si>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</si>
  <si>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</si>
  <si>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</si>
  <si>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</si>
  <si>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</si>
  <si>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</si>
  <si>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</si>
  <si>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</si>
  <si>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</si>
  <si>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</si>
  <si>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</si>
  <si>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</si>
  <si>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</si>
  <si>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</si>
  <si>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</si>
  <si>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</si>
  <si>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</si>
  <si>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Martin</t>
  </si>
  <si>
    <t>Walcott</t>
  </si>
  <si>
    <t>Anwick</t>
  </si>
  <si>
    <t>E04005776</t>
  </si>
  <si>
    <t>Asgarby and Howell</t>
  </si>
  <si>
    <t>E04005777</t>
  </si>
  <si>
    <t>Ashby de la Launde and Bloxholm</t>
  </si>
  <si>
    <t>E04005778</t>
  </si>
  <si>
    <t>Ashby de la Launde and Cranwell</t>
  </si>
  <si>
    <t>E05005618</t>
  </si>
  <si>
    <t>Aswarby and Swarby</t>
  </si>
  <si>
    <t>E04005779</t>
  </si>
  <si>
    <t>Aubourn with Haddington</t>
  </si>
  <si>
    <t>E04012154</t>
  </si>
  <si>
    <t>Aunsby and Dembleby</t>
  </si>
  <si>
    <t>E04005781</t>
  </si>
  <si>
    <t>Bassingham</t>
  </si>
  <si>
    <t>E04005782</t>
  </si>
  <si>
    <t>Bassingham and Brant Broughton</t>
  </si>
  <si>
    <t>E05005619</t>
  </si>
  <si>
    <t>Beckingham</t>
  </si>
  <si>
    <t>E04005783</t>
  </si>
  <si>
    <t>Billinghay</t>
  </si>
  <si>
    <t>E04005784</t>
  </si>
  <si>
    <t>Billinghay, Martin and North Kyme</t>
  </si>
  <si>
    <t>E05005620</t>
  </si>
  <si>
    <t>Blankney</t>
  </si>
  <si>
    <t>E04005785</t>
  </si>
  <si>
    <t>Boothby Graffoe</t>
  </si>
  <si>
    <t>E04005786</t>
  </si>
  <si>
    <t>Bracebridge Heath</t>
  </si>
  <si>
    <t>E04005787</t>
  </si>
  <si>
    <t>Bracebridge Heath and Waddington East</t>
  </si>
  <si>
    <t>E05005621</t>
  </si>
  <si>
    <t>Branston</t>
  </si>
  <si>
    <t>E05005622</t>
  </si>
  <si>
    <t>Branston and Mere</t>
  </si>
  <si>
    <t>E04005788</t>
  </si>
  <si>
    <t>Brant Broughton and Stragglethorpe</t>
  </si>
  <si>
    <t>E04005789</t>
  </si>
  <si>
    <t>Burton Pedwardine</t>
  </si>
  <si>
    <t>E04005791</t>
  </si>
  <si>
    <t>Canwick</t>
  </si>
  <si>
    <t>E04005792</t>
  </si>
  <si>
    <t>Carlton-le-Moorland</t>
  </si>
  <si>
    <t>E04005793</t>
  </si>
  <si>
    <t>Cliff Villages</t>
  </si>
  <si>
    <t>E05005623</t>
  </si>
  <si>
    <t>Coleby</t>
  </si>
  <si>
    <t>E04005794</t>
  </si>
  <si>
    <t>Cranwell, Brauncewell and Byard's Leap</t>
  </si>
  <si>
    <t>E04012155</t>
  </si>
  <si>
    <t>Culverthorpe and Kelby</t>
  </si>
  <si>
    <t>E04005796</t>
  </si>
  <si>
    <t>Digby</t>
  </si>
  <si>
    <t>E04005797</t>
  </si>
  <si>
    <t>Doddington and Whisby</t>
  </si>
  <si>
    <t>E04012156</t>
  </si>
  <si>
    <t>Dogdyke</t>
  </si>
  <si>
    <t>E04005799</t>
  </si>
  <si>
    <t>Dorrington</t>
  </si>
  <si>
    <t>E04005800</t>
  </si>
  <si>
    <t>Dunston</t>
  </si>
  <si>
    <t>E04005801</t>
  </si>
  <si>
    <t>Eagle and Swinethorpe</t>
  </si>
  <si>
    <t>E04005802</t>
  </si>
  <si>
    <t>Eagle, Swinderby and Witham St Hughs</t>
  </si>
  <si>
    <t>E05005624</t>
  </si>
  <si>
    <t>Ewerby and Evedon</t>
  </si>
  <si>
    <t>E04005803</t>
  </si>
  <si>
    <t>Great Hale</t>
  </si>
  <si>
    <t>E04005804</t>
  </si>
  <si>
    <t>Harmston</t>
  </si>
  <si>
    <t>E04005805</t>
  </si>
  <si>
    <t>Heckington</t>
  </si>
  <si>
    <t>E04005806</t>
  </si>
  <si>
    <t>Heckington Rural</t>
  </si>
  <si>
    <t>E05005625</t>
  </si>
  <si>
    <t>Heighington</t>
  </si>
  <si>
    <t>E04005807</t>
  </si>
  <si>
    <t>Heighington and Washingborough</t>
  </si>
  <si>
    <t>E05005626</t>
  </si>
  <si>
    <t>Helpringham</t>
  </si>
  <si>
    <t>E04005808</t>
  </si>
  <si>
    <t>Kirkby la Thorpe</t>
  </si>
  <si>
    <t>E04005809</t>
  </si>
  <si>
    <t>Kirkby la Thorpe and South Kyme</t>
  </si>
  <si>
    <t>E05005627</t>
  </si>
  <si>
    <t>Leadenham</t>
  </si>
  <si>
    <t>E04005810</t>
  </si>
  <si>
    <t>Leasingham</t>
  </si>
  <si>
    <t>E04005811</t>
  </si>
  <si>
    <t>Leasingham and Rauceby</t>
  </si>
  <si>
    <t>E05005628</t>
  </si>
  <si>
    <t>E10000019</t>
  </si>
  <si>
    <t>Little Hale</t>
  </si>
  <si>
    <t>E04005812</t>
  </si>
  <si>
    <t>E04005813</t>
  </si>
  <si>
    <t>Metheringham</t>
  </si>
  <si>
    <t>E04005814</t>
  </si>
  <si>
    <t>E05005629</t>
  </si>
  <si>
    <t>Navenby</t>
  </si>
  <si>
    <t>E04005815</t>
  </si>
  <si>
    <t>Newton and Haceby</t>
  </si>
  <si>
    <t>E04005816</t>
  </si>
  <si>
    <t>Nocton</t>
  </si>
  <si>
    <t>E04005817</t>
  </si>
  <si>
    <t>North Hykeham</t>
  </si>
  <si>
    <t>E04012157</t>
  </si>
  <si>
    <t>North Hykeham Forum</t>
  </si>
  <si>
    <t>E05005630</t>
  </si>
  <si>
    <t>North Hykeham Memorial</t>
  </si>
  <si>
    <t>E05005631</t>
  </si>
  <si>
    <t>North Hykeham Mill</t>
  </si>
  <si>
    <t>E05005632</t>
  </si>
  <si>
    <t>North Hykeham Moor</t>
  </si>
  <si>
    <t>E05005633</t>
  </si>
  <si>
    <t>North Hykeham Witham</t>
  </si>
  <si>
    <t>E05005634</t>
  </si>
  <si>
    <t>E07000139</t>
  </si>
  <si>
    <t>North Kyme</t>
  </si>
  <si>
    <t>E04005819</t>
  </si>
  <si>
    <t>North Rauceby</t>
  </si>
  <si>
    <t>E04005820</t>
  </si>
  <si>
    <t>North Scarle</t>
  </si>
  <si>
    <t>E04005821</t>
  </si>
  <si>
    <t>Norton Disney</t>
  </si>
  <si>
    <t>E04005822</t>
  </si>
  <si>
    <t>Osbournby</t>
  </si>
  <si>
    <t>E04005823</t>
  </si>
  <si>
    <t>E05005635</t>
  </si>
  <si>
    <t>Potter Hanworth</t>
  </si>
  <si>
    <t>E04005824</t>
  </si>
  <si>
    <t>Rowston</t>
  </si>
  <si>
    <t>E04005825</t>
  </si>
  <si>
    <t>Roxholm</t>
  </si>
  <si>
    <t>E04005826</t>
  </si>
  <si>
    <t>Ruskington</t>
  </si>
  <si>
    <t>E04005827</t>
  </si>
  <si>
    <t>E05005636</t>
  </si>
  <si>
    <t>Scopwick</t>
  </si>
  <si>
    <t>E04005828</t>
  </si>
  <si>
    <t>Scredington</t>
  </si>
  <si>
    <t>E04005829</t>
  </si>
  <si>
    <t>Silk Willoughby</t>
  </si>
  <si>
    <t>E04005830</t>
  </si>
  <si>
    <t>Skellingthorpe</t>
  </si>
  <si>
    <t>E04005831</t>
  </si>
  <si>
    <t>E05005637</t>
  </si>
  <si>
    <t>Sleaford</t>
  </si>
  <si>
    <t>E04005832</t>
  </si>
  <si>
    <t>Sleaford Castle</t>
  </si>
  <si>
    <t>E05005638</t>
  </si>
  <si>
    <t>Sleaford Holdingham</t>
  </si>
  <si>
    <t>E05005639</t>
  </si>
  <si>
    <t>Sleaford Navigation</t>
  </si>
  <si>
    <t>E05005640</t>
  </si>
  <si>
    <t>Sleaford Quarrington and Mareham</t>
  </si>
  <si>
    <t>E05005641</t>
  </si>
  <si>
    <t>Sleaford Westholme</t>
  </si>
  <si>
    <t>E05005642</t>
  </si>
  <si>
    <t>South Hykeham</t>
  </si>
  <si>
    <t>E04012158</t>
  </si>
  <si>
    <t>South Kyme</t>
  </si>
  <si>
    <t>E04005833</t>
  </si>
  <si>
    <t>South Rauceby</t>
  </si>
  <si>
    <t>E04005834</t>
  </si>
  <si>
    <t>Stapleford</t>
  </si>
  <si>
    <t>E04005835</t>
  </si>
  <si>
    <t>Swaton</t>
  </si>
  <si>
    <t>E04005836</t>
  </si>
  <si>
    <t>Swinderby</t>
  </si>
  <si>
    <t>E04005837</t>
  </si>
  <si>
    <t>Temple Bruer with Temple High Grange</t>
  </si>
  <si>
    <t>E04005838</t>
  </si>
  <si>
    <t>Thorpe on the Hill</t>
  </si>
  <si>
    <t>E04012159</t>
  </si>
  <si>
    <t>Threekingham</t>
  </si>
  <si>
    <t>E04005840</t>
  </si>
  <si>
    <t>Thurlby</t>
  </si>
  <si>
    <t>E04005841</t>
  </si>
  <si>
    <t>Timberland</t>
  </si>
  <si>
    <t>E04005842</t>
  </si>
  <si>
    <t>Waddington</t>
  </si>
  <si>
    <t>E04005843</t>
  </si>
  <si>
    <t>Waddington West</t>
  </si>
  <si>
    <t>E05005643</t>
  </si>
  <si>
    <t>Walcot near Folkingham</t>
  </si>
  <si>
    <t>E04005844</t>
  </si>
  <si>
    <t>E04005845</t>
  </si>
  <si>
    <t>Washingborough</t>
  </si>
  <si>
    <t>E04005846</t>
  </si>
  <si>
    <t>Welbourn</t>
  </si>
  <si>
    <t>E04005847</t>
  </si>
  <si>
    <t>Wellingore</t>
  </si>
  <si>
    <t>E04005848</t>
  </si>
  <si>
    <t>Wilsford</t>
  </si>
  <si>
    <t>E04005849</t>
  </si>
  <si>
    <t>Witham St. Hughs</t>
  </si>
  <si>
    <t>E04005850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</si>
</sst>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2.6</c:v>
                </c:pt>
                <c:pt idx="2">
                  <c:v>5.2</c:v>
                </c:pt>
                <c:pt idx="3">
                  <c:v>5.0999999999999996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1.3</c:v>
                </c:pt>
                <c:pt idx="2">
                  <c:v>3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1.5</c:v>
                </c:pt>
                <c:pt idx="2">
                  <c:v>1.9</c:v>
                </c:pt>
                <c:pt idx="3">
                  <c:v>2.1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4.5999999999999996</c:v>
                </c:pt>
                <c:pt idx="2">
                  <c:v>5.7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</c:v>
                </c:pt>
                <c:pt idx="2">
                  <c:v>1.3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2.8</c:v>
                </c:pt>
                <c:pt idx="2">
                  <c:v>2.4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</c:v>
                </c:pt>
                <c:pt idx="2">
                  <c:v>2.5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3.8</c:v>
                </c:pt>
                <c:pt idx="2">
                  <c:v>5.8</c:v>
                </c:pt>
                <c:pt idx="3">
                  <c:v>4.7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4.3</c:v>
                </c:pt>
                <c:pt idx="2">
                  <c:v>5.5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15.6</c:v>
                </c:pt>
                <c:pt idx="2">
                  <c:v>18</c:v>
                </c:pt>
                <c:pt idx="3">
                  <c:v>19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21.9</c:v>
                </c:pt>
                <c:pt idx="2">
                  <c:v>20.6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9.9</c:v>
                </c:pt>
                <c:pt idx="2">
                  <c:v>7.4</c:v>
                </c:pt>
                <c:pt idx="3">
                  <c:v>7.3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17.3</c:v>
                </c:pt>
                <c:pt idx="2">
                  <c:v>11.2</c:v>
                </c:pt>
                <c:pt idx="3">
                  <c:v>11.5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8.4</c:v>
                </c:pt>
                <c:pt idx="2">
                  <c:v>6.8</c:v>
                </c:pt>
                <c:pt idx="3">
                  <c:v>6.8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1.8</c:v>
                </c:pt>
                <c:pt idx="2">
                  <c:v>1.7</c:v>
                </c:pt>
                <c:pt idx="3">
                  <c:v>1.7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472392"/>
        <c:axId val="250476344"/>
      </c:barChart>
      <c:catAx>
        <c:axId val="250472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476344"/>
        <c:crosses val="autoZero"/>
        <c:auto val="1"/>
        <c:lblAlgn val="ctr"/>
        <c:lblOffset val="100"/>
        <c:noMultiLvlLbl val="0"/>
      </c:catAx>
      <c:valAx>
        <c:axId val="25047634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4723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48.5</c:v>
                </c:pt>
                <c:pt idx="2">
                  <c:v>42.5</c:v>
                </c:pt>
                <c:pt idx="3">
                  <c:v>42.7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Anwick</c:v>
                </c:pt>
                <c:pt idx="2">
                  <c:v>Lincolnshire</c:v>
                </c:pt>
                <c:pt idx="3">
                  <c:v>North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50</c:v>
                </c:pt>
                <c:pt idx="2">
                  <c:v>44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473208"/>
        <c:axId val="250473600"/>
      </c:barChart>
      <c:catAx>
        <c:axId val="2504732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473600"/>
        <c:crosses val="autoZero"/>
        <c:auto val="1"/>
        <c:lblAlgn val="ctr"/>
        <c:lblOffset val="100"/>
        <c:noMultiLvlLbl val="0"/>
      </c:catAx>
      <c:valAx>
        <c:axId val="25047360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4732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4" workbookViewId="0">
      <selection activeCell="E46" sqref="E46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>
        <v>100</v>
      </c>
      <c r="H9">
        <v>2.6</v>
      </c>
      <c r="I9">
        <v>1.3</v>
      </c>
      <c r="J9">
        <v>1.5</v>
      </c>
      <c r="K9">
        <v>4.5999999999999996</v>
      </c>
      <c r="L9">
        <v>1</v>
      </c>
      <c r="M9">
        <v>2.8</v>
      </c>
      <c r="N9">
        <v>2</v>
      </c>
      <c r="O9">
        <v>3.8</v>
      </c>
      <c r="P9">
        <v>4.3</v>
      </c>
      <c r="Q9">
        <v>15.6</v>
      </c>
      <c r="R9">
        <v>21.9</v>
      </c>
      <c r="S9">
        <v>9.9</v>
      </c>
      <c r="T9">
        <v>17.3</v>
      </c>
      <c r="U9">
        <v>8.4</v>
      </c>
      <c r="V9">
        <v>1.8</v>
      </c>
      <c r="W9">
        <v>1</v>
      </c>
      <c r="X9">
        <v>48.5</v>
      </c>
      <c r="Y9">
        <v>50</v>
      </c>
      <c r="CT9" t="s">
        <v>10</v>
      </c>
    </row>
    <row r="10" spans="2:98" x14ac:dyDescent="0.25">
      <c r="C10" t="s">
        <v>65</v>
      </c>
      <c r="D10" t="s">
        <v>161</v>
      </c>
      <c r="E10" t="s">
        <v>162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52</v>
      </c>
      <c r="D11" t="s">
        <v>163</v>
      </c>
      <c r="E11" t="s">
        <v>164</v>
      </c>
      <c r="F11" t="s">
        <v>11</v>
      </c>
      <c r="G11">
        <v>100</v>
      </c>
      <c r="H11">
        <v>13.4</v>
      </c>
      <c r="I11">
        <v>4.7</v>
      </c>
      <c r="J11">
        <v>3.8</v>
      </c>
      <c r="K11">
        <v>6.5</v>
      </c>
      <c r="L11">
        <v>1.2</v>
      </c>
      <c r="M11">
        <v>2.2999999999999998</v>
      </c>
      <c r="N11">
        <v>1.4</v>
      </c>
      <c r="O11">
        <v>5.7</v>
      </c>
      <c r="P11">
        <v>13.1</v>
      </c>
      <c r="Q11">
        <v>27.2</v>
      </c>
      <c r="R11">
        <v>12.2</v>
      </c>
      <c r="S11">
        <v>2.6</v>
      </c>
      <c r="T11">
        <v>3.6</v>
      </c>
      <c r="U11">
        <v>1.3</v>
      </c>
      <c r="V11">
        <v>0.7</v>
      </c>
      <c r="W11">
        <v>0.2</v>
      </c>
      <c r="X11">
        <v>29.4</v>
      </c>
      <c r="Y11">
        <v>28</v>
      </c>
      <c r="CT11" t="s">
        <v>13</v>
      </c>
    </row>
    <row r="12" spans="2:98" x14ac:dyDescent="0.25">
      <c r="D12" t="s">
        <v>165</v>
      </c>
      <c r="E12" t="s">
        <v>166</v>
      </c>
      <c r="F12" t="s">
        <v>74</v>
      </c>
      <c r="G12">
        <v>100</v>
      </c>
      <c r="H12">
        <v>7.5</v>
      </c>
      <c r="I12">
        <v>4.2</v>
      </c>
      <c r="J12">
        <v>2.2999999999999998</v>
      </c>
      <c r="K12">
        <v>6.2</v>
      </c>
      <c r="L12">
        <v>1.2</v>
      </c>
      <c r="M12">
        <v>2</v>
      </c>
      <c r="N12">
        <v>1.4</v>
      </c>
      <c r="O12">
        <v>5.7</v>
      </c>
      <c r="P12">
        <v>8.5</v>
      </c>
      <c r="Q12">
        <v>24.2</v>
      </c>
      <c r="R12">
        <v>18.399999999999999</v>
      </c>
      <c r="S12">
        <v>5.5</v>
      </c>
      <c r="T12">
        <v>7.7</v>
      </c>
      <c r="U12">
        <v>3.7</v>
      </c>
      <c r="V12">
        <v>1.1000000000000001</v>
      </c>
      <c r="W12">
        <v>0.5</v>
      </c>
      <c r="X12">
        <v>37.1</v>
      </c>
      <c r="Y12">
        <v>37</v>
      </c>
      <c r="CT12" t="s">
        <v>14</v>
      </c>
    </row>
    <row r="13" spans="2:98" x14ac:dyDescent="0.25">
      <c r="D13" t="s">
        <v>167</v>
      </c>
      <c r="E13" t="s">
        <v>168</v>
      </c>
      <c r="F13" t="s">
        <v>11</v>
      </c>
      <c r="G13">
        <v>100</v>
      </c>
      <c r="H13">
        <v>5.9</v>
      </c>
      <c r="I13">
        <v>3</v>
      </c>
      <c r="J13">
        <v>2.5</v>
      </c>
      <c r="K13">
        <v>8</v>
      </c>
      <c r="L13">
        <v>2.5</v>
      </c>
      <c r="M13">
        <v>0.8</v>
      </c>
      <c r="N13">
        <v>2.1</v>
      </c>
      <c r="O13">
        <v>4.5999999999999996</v>
      </c>
      <c r="P13">
        <v>3.4</v>
      </c>
      <c r="Q13">
        <v>14.8</v>
      </c>
      <c r="R13">
        <v>24.1</v>
      </c>
      <c r="S13">
        <v>8</v>
      </c>
      <c r="T13">
        <v>12.7</v>
      </c>
      <c r="U13">
        <v>6.3</v>
      </c>
      <c r="V13">
        <v>1.3</v>
      </c>
      <c r="W13">
        <v>0</v>
      </c>
      <c r="X13">
        <v>42.1</v>
      </c>
      <c r="Y13">
        <v>46</v>
      </c>
      <c r="CT13" t="s">
        <v>15</v>
      </c>
    </row>
    <row r="14" spans="2:98" x14ac:dyDescent="0.25">
      <c r="D14" t="s">
        <v>169</v>
      </c>
      <c r="E14" t="s">
        <v>170</v>
      </c>
      <c r="F14" t="s">
        <v>11</v>
      </c>
      <c r="G14">
        <v>100</v>
      </c>
      <c r="H14">
        <v>3.7</v>
      </c>
      <c r="I14">
        <v>4.5999999999999996</v>
      </c>
      <c r="J14">
        <v>1.3</v>
      </c>
      <c r="K14">
        <v>6.1</v>
      </c>
      <c r="L14">
        <v>2.2000000000000002</v>
      </c>
      <c r="M14">
        <v>1.7</v>
      </c>
      <c r="N14">
        <v>1.1000000000000001</v>
      </c>
      <c r="O14">
        <v>4.3</v>
      </c>
      <c r="P14">
        <v>2.4</v>
      </c>
      <c r="Q14">
        <v>18.3</v>
      </c>
      <c r="R14">
        <v>27.2</v>
      </c>
      <c r="S14">
        <v>10.7</v>
      </c>
      <c r="T14">
        <v>10.7</v>
      </c>
      <c r="U14">
        <v>4.8</v>
      </c>
      <c r="V14">
        <v>0.9</v>
      </c>
      <c r="W14">
        <v>0.2</v>
      </c>
      <c r="X14">
        <v>43.3</v>
      </c>
      <c r="Y14">
        <v>47</v>
      </c>
      <c r="CT14" t="s">
        <v>16</v>
      </c>
    </row>
    <row r="15" spans="2:98" x14ac:dyDescent="0.25">
      <c r="D15" t="s">
        <v>171</v>
      </c>
      <c r="E15" t="s">
        <v>172</v>
      </c>
      <c r="F15" t="s">
        <v>11</v>
      </c>
      <c r="G15">
        <v>100</v>
      </c>
      <c r="H15">
        <v>5.0999999999999996</v>
      </c>
      <c r="I15">
        <v>1.5</v>
      </c>
      <c r="J15">
        <v>1.5</v>
      </c>
      <c r="K15">
        <v>4.4000000000000004</v>
      </c>
      <c r="L15">
        <v>0.7</v>
      </c>
      <c r="M15">
        <v>3.7</v>
      </c>
      <c r="N15">
        <v>0.7</v>
      </c>
      <c r="O15">
        <v>3.7</v>
      </c>
      <c r="P15">
        <v>2.2000000000000002</v>
      </c>
      <c r="Q15">
        <v>14.7</v>
      </c>
      <c r="R15">
        <v>31.6</v>
      </c>
      <c r="S15">
        <v>11.8</v>
      </c>
      <c r="T15">
        <v>16.2</v>
      </c>
      <c r="U15">
        <v>1.5</v>
      </c>
      <c r="V15">
        <v>0.7</v>
      </c>
      <c r="W15">
        <v>0</v>
      </c>
      <c r="X15">
        <v>45.7</v>
      </c>
      <c r="Y15">
        <v>50.5</v>
      </c>
      <c r="CT15" t="s">
        <v>17</v>
      </c>
    </row>
    <row r="16" spans="2:98" x14ac:dyDescent="0.25">
      <c r="D16" t="s">
        <v>173</v>
      </c>
      <c r="E16" t="s">
        <v>174</v>
      </c>
      <c r="F16" t="s">
        <v>11</v>
      </c>
      <c r="G16">
        <v>100</v>
      </c>
      <c r="H16">
        <v>5.0999999999999996</v>
      </c>
      <c r="I16">
        <v>2.8</v>
      </c>
      <c r="J16">
        <v>2.7</v>
      </c>
      <c r="K16">
        <v>8.1</v>
      </c>
      <c r="L16">
        <v>0.8</v>
      </c>
      <c r="M16">
        <v>2.2999999999999998</v>
      </c>
      <c r="N16">
        <v>1.5</v>
      </c>
      <c r="O16">
        <v>3.6</v>
      </c>
      <c r="P16">
        <v>4</v>
      </c>
      <c r="Q16">
        <v>21.2</v>
      </c>
      <c r="R16">
        <v>23.4</v>
      </c>
      <c r="S16">
        <v>7.8</v>
      </c>
      <c r="T16">
        <v>9.5</v>
      </c>
      <c r="U16">
        <v>5.3</v>
      </c>
      <c r="V16">
        <v>1.3</v>
      </c>
      <c r="W16">
        <v>0.6</v>
      </c>
      <c r="X16">
        <v>41.6</v>
      </c>
      <c r="Y16">
        <v>43</v>
      </c>
      <c r="CT16" t="s">
        <v>19</v>
      </c>
    </row>
    <row r="17" spans="4:98" x14ac:dyDescent="0.25">
      <c r="D17" t="s">
        <v>175</v>
      </c>
      <c r="E17" t="s">
        <v>176</v>
      </c>
      <c r="F17" t="s">
        <v>74</v>
      </c>
      <c r="G17">
        <v>100</v>
      </c>
      <c r="H17">
        <v>4.5</v>
      </c>
      <c r="I17">
        <v>3.5</v>
      </c>
      <c r="J17">
        <v>2.1</v>
      </c>
      <c r="K17">
        <v>7</v>
      </c>
      <c r="L17">
        <v>1.2</v>
      </c>
      <c r="M17">
        <v>2.2999999999999998</v>
      </c>
      <c r="N17">
        <v>1.8</v>
      </c>
      <c r="O17">
        <v>4.5</v>
      </c>
      <c r="P17">
        <v>3.7</v>
      </c>
      <c r="Q17">
        <v>19.3</v>
      </c>
      <c r="R17">
        <v>24.5</v>
      </c>
      <c r="S17">
        <v>8.1999999999999993</v>
      </c>
      <c r="T17">
        <v>10.8</v>
      </c>
      <c r="U17">
        <v>5.0999999999999996</v>
      </c>
      <c r="V17">
        <v>1.1000000000000001</v>
      </c>
      <c r="W17">
        <v>0.4</v>
      </c>
      <c r="X17">
        <v>42.1</v>
      </c>
      <c r="Y17">
        <v>45</v>
      </c>
      <c r="CT17" t="s">
        <v>20</v>
      </c>
    </row>
    <row r="18" spans="4:98" x14ac:dyDescent="0.25">
      <c r="D18" t="s">
        <v>177</v>
      </c>
      <c r="E18" t="s">
        <v>178</v>
      </c>
      <c r="F18" t="s">
        <v>11</v>
      </c>
      <c r="G18">
        <v>100</v>
      </c>
      <c r="H18">
        <v>4</v>
      </c>
      <c r="I18">
        <v>4</v>
      </c>
      <c r="J18">
        <v>3.1</v>
      </c>
      <c r="K18">
        <v>7.5</v>
      </c>
      <c r="L18">
        <v>1.3</v>
      </c>
      <c r="M18">
        <v>1.3</v>
      </c>
      <c r="N18">
        <v>0.9</v>
      </c>
      <c r="O18">
        <v>1.5</v>
      </c>
      <c r="P18">
        <v>4</v>
      </c>
      <c r="Q18">
        <v>19.7</v>
      </c>
      <c r="R18">
        <v>25.4</v>
      </c>
      <c r="S18">
        <v>10</v>
      </c>
      <c r="T18">
        <v>10.8</v>
      </c>
      <c r="U18">
        <v>4.4000000000000004</v>
      </c>
      <c r="V18">
        <v>1.3</v>
      </c>
      <c r="W18">
        <v>0.7</v>
      </c>
      <c r="X18">
        <v>43.5</v>
      </c>
      <c r="Y18">
        <v>46</v>
      </c>
      <c r="CT18" t="s">
        <v>21</v>
      </c>
    </row>
    <row r="19" spans="4:98" x14ac:dyDescent="0.25">
      <c r="D19" t="s">
        <v>179</v>
      </c>
      <c r="E19" t="s">
        <v>180</v>
      </c>
      <c r="F19" t="s">
        <v>11</v>
      </c>
      <c r="G19">
        <v>100</v>
      </c>
      <c r="H19">
        <v>4.5</v>
      </c>
      <c r="I19">
        <v>3.7</v>
      </c>
      <c r="J19">
        <v>2.6</v>
      </c>
      <c r="K19">
        <v>6.3</v>
      </c>
      <c r="L19">
        <v>1.2</v>
      </c>
      <c r="M19">
        <v>2.8</v>
      </c>
      <c r="N19">
        <v>2.2000000000000002</v>
      </c>
      <c r="O19">
        <v>3</v>
      </c>
      <c r="P19">
        <v>3.3</v>
      </c>
      <c r="Q19">
        <v>18.8</v>
      </c>
      <c r="R19">
        <v>18.7</v>
      </c>
      <c r="S19">
        <v>8.5</v>
      </c>
      <c r="T19">
        <v>13.2</v>
      </c>
      <c r="U19">
        <v>7.3</v>
      </c>
      <c r="V19">
        <v>2.6</v>
      </c>
      <c r="W19">
        <v>1.2</v>
      </c>
      <c r="X19">
        <v>44.2</v>
      </c>
      <c r="Y19">
        <v>45</v>
      </c>
      <c r="CT19" t="s">
        <v>22</v>
      </c>
    </row>
    <row r="20" spans="4:98" x14ac:dyDescent="0.25">
      <c r="D20" t="s">
        <v>181</v>
      </c>
      <c r="E20" t="s">
        <v>182</v>
      </c>
      <c r="F20" t="s">
        <v>74</v>
      </c>
      <c r="G20">
        <v>100</v>
      </c>
      <c r="H20">
        <v>4.4000000000000004</v>
      </c>
      <c r="I20">
        <v>3.3</v>
      </c>
      <c r="J20">
        <v>2.2999999999999998</v>
      </c>
      <c r="K20">
        <v>6.1</v>
      </c>
      <c r="L20">
        <v>1.3</v>
      </c>
      <c r="M20">
        <v>2.9</v>
      </c>
      <c r="N20">
        <v>2.2000000000000002</v>
      </c>
      <c r="O20">
        <v>3.5</v>
      </c>
      <c r="P20">
        <v>3.3</v>
      </c>
      <c r="Q20">
        <v>17.600000000000001</v>
      </c>
      <c r="R20">
        <v>21.5</v>
      </c>
      <c r="S20">
        <v>8.8000000000000007</v>
      </c>
      <c r="T20">
        <v>13.1</v>
      </c>
      <c r="U20">
        <v>6.9</v>
      </c>
      <c r="V20">
        <v>2</v>
      </c>
      <c r="W20">
        <v>0.9</v>
      </c>
      <c r="X20">
        <v>44.3</v>
      </c>
      <c r="Y20">
        <v>47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5.2</v>
      </c>
      <c r="I21">
        <v>2</v>
      </c>
      <c r="J21">
        <v>0.8</v>
      </c>
      <c r="K21">
        <v>4.8</v>
      </c>
      <c r="L21">
        <v>0.4</v>
      </c>
      <c r="M21">
        <v>1.2</v>
      </c>
      <c r="N21">
        <v>2</v>
      </c>
      <c r="O21">
        <v>3.2</v>
      </c>
      <c r="P21">
        <v>3.2</v>
      </c>
      <c r="Q21">
        <v>23.5</v>
      </c>
      <c r="R21">
        <v>26.3</v>
      </c>
      <c r="S21">
        <v>11.2</v>
      </c>
      <c r="T21">
        <v>10.8</v>
      </c>
      <c r="U21">
        <v>4.8</v>
      </c>
      <c r="V21">
        <v>0.4</v>
      </c>
      <c r="W21">
        <v>0.4</v>
      </c>
      <c r="X21">
        <v>44.8</v>
      </c>
      <c r="Y21">
        <v>47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6.7</v>
      </c>
      <c r="I22">
        <v>6.7</v>
      </c>
      <c r="J22">
        <v>2.2000000000000002</v>
      </c>
      <c r="K22">
        <v>7.2</v>
      </c>
      <c r="L22">
        <v>1.3</v>
      </c>
      <c r="M22">
        <v>1.8</v>
      </c>
      <c r="N22">
        <v>0.9</v>
      </c>
      <c r="O22">
        <v>1.3</v>
      </c>
      <c r="P22">
        <v>1.8</v>
      </c>
      <c r="Q22">
        <v>20.6</v>
      </c>
      <c r="R22">
        <v>24.2</v>
      </c>
      <c r="S22">
        <v>7.6</v>
      </c>
      <c r="T22">
        <v>12.1</v>
      </c>
      <c r="U22">
        <v>4.5</v>
      </c>
      <c r="V22">
        <v>0.9</v>
      </c>
      <c r="W22">
        <v>0</v>
      </c>
      <c r="X22">
        <v>40.799999999999997</v>
      </c>
      <c r="Y22">
        <v>44</v>
      </c>
      <c r="CT22" t="s">
        <v>25</v>
      </c>
    </row>
    <row r="23" spans="4:98" x14ac:dyDescent="0.25">
      <c r="D23" t="s">
        <v>187</v>
      </c>
      <c r="E23" t="s">
        <v>188</v>
      </c>
      <c r="F23" t="s">
        <v>11</v>
      </c>
      <c r="G23">
        <v>100</v>
      </c>
      <c r="H23">
        <v>5.5</v>
      </c>
      <c r="I23">
        <v>3.6</v>
      </c>
      <c r="J23">
        <v>1.8</v>
      </c>
      <c r="K23">
        <v>6.7</v>
      </c>
      <c r="L23">
        <v>1.3</v>
      </c>
      <c r="M23">
        <v>2.4</v>
      </c>
      <c r="N23">
        <v>2.1</v>
      </c>
      <c r="O23">
        <v>5.2</v>
      </c>
      <c r="P23">
        <v>6.3</v>
      </c>
      <c r="Q23">
        <v>22.3</v>
      </c>
      <c r="R23">
        <v>20.100000000000001</v>
      </c>
      <c r="S23">
        <v>5.4</v>
      </c>
      <c r="T23">
        <v>8.9</v>
      </c>
      <c r="U23">
        <v>6.6</v>
      </c>
      <c r="V23">
        <v>1.4</v>
      </c>
      <c r="W23">
        <v>0.6</v>
      </c>
      <c r="X23">
        <v>40.200000000000003</v>
      </c>
      <c r="Y23">
        <v>40</v>
      </c>
      <c r="CT23" t="s">
        <v>9</v>
      </c>
    </row>
    <row r="24" spans="4:98" x14ac:dyDescent="0.25">
      <c r="D24" t="s">
        <v>189</v>
      </c>
      <c r="E24" t="s">
        <v>190</v>
      </c>
      <c r="F24" t="s">
        <v>74</v>
      </c>
      <c r="G24">
        <v>100</v>
      </c>
      <c r="H24">
        <v>6.1</v>
      </c>
      <c r="I24">
        <v>3.7</v>
      </c>
      <c r="J24">
        <v>1.8</v>
      </c>
      <c r="K24">
        <v>6.3</v>
      </c>
      <c r="L24">
        <v>1.2</v>
      </c>
      <c r="M24">
        <v>2.2999999999999998</v>
      </c>
      <c r="N24">
        <v>2.4</v>
      </c>
      <c r="O24">
        <v>6.2</v>
      </c>
      <c r="P24">
        <v>7.1</v>
      </c>
      <c r="Q24">
        <v>22.1</v>
      </c>
      <c r="R24">
        <v>18.399999999999999</v>
      </c>
      <c r="S24">
        <v>4.9000000000000004</v>
      </c>
      <c r="T24">
        <v>8.4</v>
      </c>
      <c r="U24">
        <v>6.5</v>
      </c>
      <c r="V24">
        <v>1.8</v>
      </c>
      <c r="W24">
        <v>0.8</v>
      </c>
      <c r="X24">
        <v>39.5</v>
      </c>
      <c r="Y24">
        <v>39</v>
      </c>
      <c r="CT24" t="s">
        <v>26</v>
      </c>
    </row>
    <row r="25" spans="4:98" x14ac:dyDescent="0.25">
      <c r="D25" t="s">
        <v>191</v>
      </c>
      <c r="E25" t="s">
        <v>192</v>
      </c>
      <c r="F25" t="s">
        <v>74</v>
      </c>
      <c r="G25">
        <v>100</v>
      </c>
      <c r="H25">
        <v>5.0999999999999996</v>
      </c>
      <c r="I25">
        <v>3</v>
      </c>
      <c r="J25">
        <v>2.2000000000000002</v>
      </c>
      <c r="K25">
        <v>5.6</v>
      </c>
      <c r="L25">
        <v>1.2</v>
      </c>
      <c r="M25">
        <v>2.1</v>
      </c>
      <c r="N25">
        <v>1.4</v>
      </c>
      <c r="O25">
        <v>4.0999999999999996</v>
      </c>
      <c r="P25">
        <v>4.0999999999999996</v>
      </c>
      <c r="Q25">
        <v>17.100000000000001</v>
      </c>
      <c r="R25">
        <v>21.7</v>
      </c>
      <c r="S25">
        <v>8.5</v>
      </c>
      <c r="T25">
        <v>13.2</v>
      </c>
      <c r="U25">
        <v>7.7</v>
      </c>
      <c r="V25">
        <v>2.1</v>
      </c>
      <c r="W25">
        <v>0.9</v>
      </c>
      <c r="X25">
        <v>44.8</v>
      </c>
      <c r="Y25">
        <v>47</v>
      </c>
      <c r="CT25" t="s">
        <v>27</v>
      </c>
    </row>
    <row r="26" spans="4:98" x14ac:dyDescent="0.25">
      <c r="D26" t="s">
        <v>193</v>
      </c>
      <c r="E26" t="s">
        <v>194</v>
      </c>
      <c r="F26" t="s">
        <v>11</v>
      </c>
      <c r="G26">
        <v>100</v>
      </c>
      <c r="H26">
        <v>4.4000000000000004</v>
      </c>
      <c r="I26">
        <v>2.5</v>
      </c>
      <c r="J26">
        <v>2.1</v>
      </c>
      <c r="K26">
        <v>5.2</v>
      </c>
      <c r="L26">
        <v>1.2</v>
      </c>
      <c r="M26">
        <v>2</v>
      </c>
      <c r="N26">
        <v>1.3</v>
      </c>
      <c r="O26">
        <v>4.2</v>
      </c>
      <c r="P26">
        <v>4.2</v>
      </c>
      <c r="Q26">
        <v>16.3</v>
      </c>
      <c r="R26">
        <v>22.1</v>
      </c>
      <c r="S26">
        <v>8.8000000000000007</v>
      </c>
      <c r="T26">
        <v>14</v>
      </c>
      <c r="U26">
        <v>8.4</v>
      </c>
      <c r="V26">
        <v>2.2999999999999998</v>
      </c>
      <c r="W26">
        <v>1</v>
      </c>
      <c r="X26">
        <v>46.2</v>
      </c>
      <c r="Y26">
        <v>49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3.9</v>
      </c>
      <c r="I27">
        <v>3.8</v>
      </c>
      <c r="J27">
        <v>1.9</v>
      </c>
      <c r="K27">
        <v>5.2</v>
      </c>
      <c r="L27">
        <v>1.2</v>
      </c>
      <c r="M27">
        <v>3</v>
      </c>
      <c r="N27">
        <v>2.7</v>
      </c>
      <c r="O27">
        <v>4.4000000000000004</v>
      </c>
      <c r="P27">
        <v>2.4</v>
      </c>
      <c r="Q27">
        <v>16.8</v>
      </c>
      <c r="R27">
        <v>25.3</v>
      </c>
      <c r="S27">
        <v>9.3000000000000007</v>
      </c>
      <c r="T27">
        <v>12.9</v>
      </c>
      <c r="U27">
        <v>5.5</v>
      </c>
      <c r="V27">
        <v>1.3</v>
      </c>
      <c r="W27">
        <v>0.4</v>
      </c>
      <c r="X27">
        <v>43.9</v>
      </c>
      <c r="Y27">
        <v>47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>
        <v>100</v>
      </c>
      <c r="H28">
        <v>2.7</v>
      </c>
      <c r="I28">
        <v>4.3</v>
      </c>
      <c r="J28">
        <v>4.8</v>
      </c>
      <c r="K28">
        <v>5.3</v>
      </c>
      <c r="L28">
        <v>1.6</v>
      </c>
      <c r="M28">
        <v>3.2</v>
      </c>
      <c r="N28">
        <v>3.2</v>
      </c>
      <c r="O28">
        <v>4.8</v>
      </c>
      <c r="P28">
        <v>2.1</v>
      </c>
      <c r="Q28">
        <v>17.100000000000001</v>
      </c>
      <c r="R28">
        <v>30.5</v>
      </c>
      <c r="S28">
        <v>9.1</v>
      </c>
      <c r="T28">
        <v>9.1</v>
      </c>
      <c r="U28">
        <v>1.1000000000000001</v>
      </c>
      <c r="V28">
        <v>1.1000000000000001</v>
      </c>
      <c r="W28">
        <v>0</v>
      </c>
      <c r="X28">
        <v>40.6</v>
      </c>
      <c r="Y28">
        <v>45</v>
      </c>
      <c r="CT28" t="s">
        <v>30</v>
      </c>
    </row>
    <row r="29" spans="4:98" x14ac:dyDescent="0.25">
      <c r="D29" t="s">
        <v>199</v>
      </c>
      <c r="E29" t="s">
        <v>200</v>
      </c>
      <c r="F29" t="s">
        <v>11</v>
      </c>
      <c r="G29">
        <v>100</v>
      </c>
      <c r="H29">
        <v>2.5</v>
      </c>
      <c r="I29">
        <v>1.5</v>
      </c>
      <c r="J29">
        <v>0.9</v>
      </c>
      <c r="K29">
        <v>1.9</v>
      </c>
      <c r="L29">
        <v>0.6</v>
      </c>
      <c r="M29">
        <v>2.2000000000000002</v>
      </c>
      <c r="N29">
        <v>2.8</v>
      </c>
      <c r="O29">
        <v>4.3</v>
      </c>
      <c r="P29">
        <v>3.1</v>
      </c>
      <c r="Q29">
        <v>13.6</v>
      </c>
      <c r="R29">
        <v>21.9</v>
      </c>
      <c r="S29">
        <v>12.7</v>
      </c>
      <c r="T29">
        <v>16.7</v>
      </c>
      <c r="U29">
        <v>8</v>
      </c>
      <c r="V29">
        <v>4.5999999999999996</v>
      </c>
      <c r="W29">
        <v>2.8</v>
      </c>
      <c r="X29">
        <v>52.2</v>
      </c>
      <c r="Y29">
        <v>56.5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>
        <v>100</v>
      </c>
      <c r="H30">
        <v>4.2</v>
      </c>
      <c r="I30">
        <v>3.9</v>
      </c>
      <c r="J30">
        <v>1.9</v>
      </c>
      <c r="K30">
        <v>6.5</v>
      </c>
      <c r="L30">
        <v>1.4</v>
      </c>
      <c r="M30">
        <v>3</v>
      </c>
      <c r="N30">
        <v>1.9</v>
      </c>
      <c r="O30">
        <v>3.7</v>
      </c>
      <c r="P30">
        <v>3</v>
      </c>
      <c r="Q30">
        <v>18.399999999999999</v>
      </c>
      <c r="R30">
        <v>26.9</v>
      </c>
      <c r="S30">
        <v>7.4</v>
      </c>
      <c r="T30">
        <v>11</v>
      </c>
      <c r="U30">
        <v>5.5</v>
      </c>
      <c r="V30">
        <v>0.9</v>
      </c>
      <c r="W30">
        <v>0.2</v>
      </c>
      <c r="X30">
        <v>42.2</v>
      </c>
      <c r="Y30">
        <v>45</v>
      </c>
      <c r="CT30" t="s">
        <v>32</v>
      </c>
    </row>
    <row r="31" spans="4:98" x14ac:dyDescent="0.25">
      <c r="D31" t="s">
        <v>203</v>
      </c>
      <c r="E31" t="s">
        <v>204</v>
      </c>
      <c r="F31" t="s">
        <v>74</v>
      </c>
      <c r="G31">
        <v>100</v>
      </c>
      <c r="H31">
        <v>4.5999999999999996</v>
      </c>
      <c r="I31">
        <v>3.1</v>
      </c>
      <c r="J31">
        <v>2.2000000000000002</v>
      </c>
      <c r="K31">
        <v>6.9</v>
      </c>
      <c r="L31">
        <v>1.4</v>
      </c>
      <c r="M31">
        <v>2.2000000000000002</v>
      </c>
      <c r="N31">
        <v>1.4</v>
      </c>
      <c r="O31">
        <v>3.7</v>
      </c>
      <c r="P31">
        <v>3</v>
      </c>
      <c r="Q31">
        <v>16.899999999999999</v>
      </c>
      <c r="R31">
        <v>22.3</v>
      </c>
      <c r="S31">
        <v>8.6</v>
      </c>
      <c r="T31">
        <v>13.4</v>
      </c>
      <c r="U31">
        <v>7.2</v>
      </c>
      <c r="V31">
        <v>2</v>
      </c>
      <c r="W31">
        <v>1.2</v>
      </c>
      <c r="X31">
        <v>44.9</v>
      </c>
      <c r="Y31">
        <v>47</v>
      </c>
      <c r="CT31" t="s">
        <v>33</v>
      </c>
    </row>
    <row r="32" spans="4:98" x14ac:dyDescent="0.25">
      <c r="D32" t="s">
        <v>205</v>
      </c>
      <c r="E32" t="s">
        <v>206</v>
      </c>
      <c r="F32" t="s">
        <v>11</v>
      </c>
      <c r="G32">
        <v>100</v>
      </c>
      <c r="H32">
        <v>4.9000000000000004</v>
      </c>
      <c r="I32">
        <v>1.7</v>
      </c>
      <c r="J32">
        <v>2.4</v>
      </c>
      <c r="K32">
        <v>5.4</v>
      </c>
      <c r="L32">
        <v>2</v>
      </c>
      <c r="M32">
        <v>2.7</v>
      </c>
      <c r="N32">
        <v>2.4</v>
      </c>
      <c r="O32">
        <v>3.4</v>
      </c>
      <c r="P32">
        <v>1.7</v>
      </c>
      <c r="Q32">
        <v>15.4</v>
      </c>
      <c r="R32">
        <v>26.1</v>
      </c>
      <c r="S32">
        <v>10</v>
      </c>
      <c r="T32">
        <v>14.6</v>
      </c>
      <c r="U32">
        <v>5.6</v>
      </c>
      <c r="V32">
        <v>1.5</v>
      </c>
      <c r="W32">
        <v>0.2</v>
      </c>
      <c r="X32">
        <v>45.2</v>
      </c>
      <c r="Y32">
        <v>50</v>
      </c>
      <c r="CT32" t="s">
        <v>34</v>
      </c>
    </row>
    <row r="33" spans="4:98" x14ac:dyDescent="0.25">
      <c r="D33" t="s">
        <v>207</v>
      </c>
      <c r="E33" t="s">
        <v>208</v>
      </c>
      <c r="F33" t="s">
        <v>11</v>
      </c>
      <c r="G33">
        <v>100</v>
      </c>
      <c r="H33">
        <v>7.9</v>
      </c>
      <c r="I33">
        <v>4.5999999999999996</v>
      </c>
      <c r="J33">
        <v>2.2999999999999998</v>
      </c>
      <c r="K33">
        <v>6.4</v>
      </c>
      <c r="L33">
        <v>1.1000000000000001</v>
      </c>
      <c r="M33">
        <v>1.9</v>
      </c>
      <c r="N33">
        <v>1.2</v>
      </c>
      <c r="O33">
        <v>6.1</v>
      </c>
      <c r="P33">
        <v>9.5</v>
      </c>
      <c r="Q33">
        <v>25.6</v>
      </c>
      <c r="R33">
        <v>18.2</v>
      </c>
      <c r="S33">
        <v>4.5</v>
      </c>
      <c r="T33">
        <v>6.6</v>
      </c>
      <c r="U33">
        <v>3.2</v>
      </c>
      <c r="V33">
        <v>0.6</v>
      </c>
      <c r="W33">
        <v>0.3</v>
      </c>
      <c r="X33">
        <v>35.5</v>
      </c>
      <c r="Y33">
        <v>35</v>
      </c>
      <c r="CT33" t="s">
        <v>35</v>
      </c>
    </row>
    <row r="34" spans="4:98" x14ac:dyDescent="0.25">
      <c r="D34" t="s">
        <v>209</v>
      </c>
      <c r="E34" t="s">
        <v>210</v>
      </c>
      <c r="F34" t="s">
        <v>11</v>
      </c>
      <c r="G34" t="s">
        <v>18</v>
      </c>
      <c r="H34" t="s">
        <v>18</v>
      </c>
      <c r="I34" t="s">
        <v>18</v>
      </c>
      <c r="J34" t="s">
        <v>18</v>
      </c>
      <c r="K34" t="s">
        <v>18</v>
      </c>
      <c r="L34" t="s">
        <v>18</v>
      </c>
      <c r="M34" t="s">
        <v>18</v>
      </c>
      <c r="N34" t="s">
        <v>18</v>
      </c>
      <c r="O34" t="s">
        <v>18</v>
      </c>
      <c r="P34" t="s">
        <v>18</v>
      </c>
      <c r="Q34" t="s">
        <v>18</v>
      </c>
      <c r="R34" t="s">
        <v>18</v>
      </c>
      <c r="S34" t="s">
        <v>18</v>
      </c>
      <c r="T34" t="s">
        <v>18</v>
      </c>
      <c r="U34" t="s">
        <v>18</v>
      </c>
      <c r="V34" t="s">
        <v>18</v>
      </c>
      <c r="W34" t="s">
        <v>18</v>
      </c>
      <c r="X34" t="s">
        <v>18</v>
      </c>
      <c r="Y34" t="s">
        <v>18</v>
      </c>
      <c r="CT34" t="s">
        <v>36</v>
      </c>
    </row>
    <row r="35" spans="4:98" x14ac:dyDescent="0.25">
      <c r="D35" t="s">
        <v>211</v>
      </c>
      <c r="E35" t="s">
        <v>212</v>
      </c>
      <c r="F35" t="s">
        <v>11</v>
      </c>
      <c r="G35">
        <v>100</v>
      </c>
      <c r="H35">
        <v>4.7</v>
      </c>
      <c r="I35">
        <v>4</v>
      </c>
      <c r="J35">
        <v>2.4</v>
      </c>
      <c r="K35">
        <v>6.1</v>
      </c>
      <c r="L35">
        <v>1.4</v>
      </c>
      <c r="M35">
        <v>1.6</v>
      </c>
      <c r="N35">
        <v>1.8</v>
      </c>
      <c r="O35">
        <v>3.7</v>
      </c>
      <c r="P35">
        <v>3.4</v>
      </c>
      <c r="Q35">
        <v>20</v>
      </c>
      <c r="R35">
        <v>25.6</v>
      </c>
      <c r="S35">
        <v>7.6</v>
      </c>
      <c r="T35">
        <v>11.3</v>
      </c>
      <c r="U35">
        <v>5.2</v>
      </c>
      <c r="V35">
        <v>1.1000000000000001</v>
      </c>
      <c r="W35">
        <v>0.2</v>
      </c>
      <c r="X35">
        <v>42.2</v>
      </c>
      <c r="Y35">
        <v>45</v>
      </c>
      <c r="CT35" t="s">
        <v>37</v>
      </c>
    </row>
    <row r="36" spans="4:98" x14ac:dyDescent="0.25">
      <c r="D36" t="s">
        <v>213</v>
      </c>
      <c r="E36" t="s">
        <v>214</v>
      </c>
      <c r="F36" t="s">
        <v>11</v>
      </c>
      <c r="G36">
        <v>100</v>
      </c>
      <c r="H36">
        <v>4.0999999999999996</v>
      </c>
      <c r="I36">
        <v>3.1</v>
      </c>
      <c r="J36">
        <v>1.6</v>
      </c>
      <c r="K36">
        <v>5.6</v>
      </c>
      <c r="L36">
        <v>1.9</v>
      </c>
      <c r="M36">
        <v>1.3</v>
      </c>
      <c r="N36">
        <v>2.2000000000000002</v>
      </c>
      <c r="O36">
        <v>4.4000000000000004</v>
      </c>
      <c r="P36">
        <v>4.4000000000000004</v>
      </c>
      <c r="Q36">
        <v>19.399999999999999</v>
      </c>
      <c r="R36">
        <v>21.6</v>
      </c>
      <c r="S36">
        <v>10</v>
      </c>
      <c r="T36">
        <v>14.1</v>
      </c>
      <c r="U36">
        <v>5.6</v>
      </c>
      <c r="V36">
        <v>0.6</v>
      </c>
      <c r="W36">
        <v>0</v>
      </c>
      <c r="X36">
        <v>43.5</v>
      </c>
      <c r="Y36">
        <v>46</v>
      </c>
      <c r="CT36" t="s">
        <v>38</v>
      </c>
    </row>
    <row r="37" spans="4:98" x14ac:dyDescent="0.25">
      <c r="D37" t="s">
        <v>215</v>
      </c>
      <c r="E37" t="s">
        <v>216</v>
      </c>
      <c r="F37" t="s">
        <v>11</v>
      </c>
      <c r="G37">
        <v>100</v>
      </c>
      <c r="H37">
        <v>6.2</v>
      </c>
      <c r="I37">
        <v>2.2000000000000002</v>
      </c>
      <c r="J37">
        <v>2.7</v>
      </c>
      <c r="K37">
        <v>6</v>
      </c>
      <c r="L37">
        <v>1.1000000000000001</v>
      </c>
      <c r="M37">
        <v>3.3</v>
      </c>
      <c r="N37">
        <v>3.3</v>
      </c>
      <c r="O37">
        <v>5.7</v>
      </c>
      <c r="P37">
        <v>1.6</v>
      </c>
      <c r="Q37">
        <v>17.100000000000001</v>
      </c>
      <c r="R37">
        <v>24.4</v>
      </c>
      <c r="S37">
        <v>9.1999999999999993</v>
      </c>
      <c r="T37">
        <v>12.5</v>
      </c>
      <c r="U37">
        <v>3.8</v>
      </c>
      <c r="V37">
        <v>0.5</v>
      </c>
      <c r="W37">
        <v>0.5</v>
      </c>
      <c r="X37">
        <v>41.6</v>
      </c>
      <c r="Y37">
        <v>45</v>
      </c>
      <c r="CT37" t="s">
        <v>39</v>
      </c>
    </row>
    <row r="38" spans="4:98" x14ac:dyDescent="0.25">
      <c r="D38" t="s">
        <v>217</v>
      </c>
      <c r="E38" t="s">
        <v>218</v>
      </c>
      <c r="F38" t="s">
        <v>11</v>
      </c>
      <c r="G38">
        <v>100</v>
      </c>
      <c r="H38">
        <v>3.8</v>
      </c>
      <c r="I38">
        <v>2.6</v>
      </c>
      <c r="J38">
        <v>1.2</v>
      </c>
      <c r="K38">
        <v>6.1</v>
      </c>
      <c r="L38">
        <v>1.5</v>
      </c>
      <c r="M38">
        <v>2.6</v>
      </c>
      <c r="N38">
        <v>1.7</v>
      </c>
      <c r="O38">
        <v>4.7</v>
      </c>
      <c r="P38">
        <v>2.6</v>
      </c>
      <c r="Q38">
        <v>14.8</v>
      </c>
      <c r="R38">
        <v>25.6</v>
      </c>
      <c r="S38">
        <v>10.8</v>
      </c>
      <c r="T38">
        <v>13.1</v>
      </c>
      <c r="U38">
        <v>7.6</v>
      </c>
      <c r="V38">
        <v>1.2</v>
      </c>
      <c r="W38">
        <v>0.3</v>
      </c>
      <c r="X38">
        <v>45.6</v>
      </c>
      <c r="Y38">
        <v>50</v>
      </c>
      <c r="CT38" t="s">
        <v>40</v>
      </c>
    </row>
    <row r="39" spans="4:98" x14ac:dyDescent="0.25">
      <c r="D39" t="s">
        <v>219</v>
      </c>
      <c r="E39" t="s">
        <v>220</v>
      </c>
      <c r="F39" t="s">
        <v>11</v>
      </c>
      <c r="G39">
        <v>100</v>
      </c>
      <c r="H39">
        <v>4.8</v>
      </c>
      <c r="I39">
        <v>3.2</v>
      </c>
      <c r="J39">
        <v>1.9</v>
      </c>
      <c r="K39">
        <v>5.7</v>
      </c>
      <c r="L39">
        <v>1.7</v>
      </c>
      <c r="M39">
        <v>1.3</v>
      </c>
      <c r="N39">
        <v>1.4</v>
      </c>
      <c r="O39">
        <v>5.6</v>
      </c>
      <c r="P39">
        <v>5.0999999999999996</v>
      </c>
      <c r="Q39">
        <v>16.899999999999999</v>
      </c>
      <c r="R39">
        <v>27.4</v>
      </c>
      <c r="S39">
        <v>7.8</v>
      </c>
      <c r="T39">
        <v>10.6</v>
      </c>
      <c r="U39">
        <v>5.5</v>
      </c>
      <c r="V39">
        <v>0.9</v>
      </c>
      <c r="W39">
        <v>0.1</v>
      </c>
      <c r="X39">
        <v>42.7</v>
      </c>
      <c r="Y39">
        <v>46</v>
      </c>
      <c r="CT39" t="s">
        <v>41</v>
      </c>
    </row>
    <row r="40" spans="4:98" x14ac:dyDescent="0.25">
      <c r="D40" t="s">
        <v>221</v>
      </c>
      <c r="E40" t="s">
        <v>222</v>
      </c>
      <c r="F40" t="s">
        <v>11</v>
      </c>
      <c r="G40">
        <v>100</v>
      </c>
      <c r="H40">
        <v>3.4</v>
      </c>
      <c r="I40">
        <v>3.5</v>
      </c>
      <c r="J40">
        <v>2.8</v>
      </c>
      <c r="K40">
        <v>6.4</v>
      </c>
      <c r="L40">
        <v>0.9</v>
      </c>
      <c r="M40">
        <v>2</v>
      </c>
      <c r="N40">
        <v>1.8</v>
      </c>
      <c r="O40">
        <v>1.9</v>
      </c>
      <c r="P40">
        <v>2.2999999999999998</v>
      </c>
      <c r="Q40">
        <v>18.399999999999999</v>
      </c>
      <c r="R40">
        <v>22.7</v>
      </c>
      <c r="S40">
        <v>10</v>
      </c>
      <c r="T40">
        <v>12.9</v>
      </c>
      <c r="U40">
        <v>7.4</v>
      </c>
      <c r="V40">
        <v>2.8</v>
      </c>
      <c r="W40">
        <v>0.9</v>
      </c>
      <c r="X40">
        <v>46.2</v>
      </c>
      <c r="Y40">
        <v>48</v>
      </c>
      <c r="CT40" t="s">
        <v>42</v>
      </c>
    </row>
    <row r="41" spans="4:98" x14ac:dyDescent="0.25">
      <c r="D41" t="s">
        <v>223</v>
      </c>
      <c r="E41" t="s">
        <v>224</v>
      </c>
      <c r="F41" t="s">
        <v>74</v>
      </c>
      <c r="G41">
        <v>100</v>
      </c>
      <c r="H41">
        <v>6.5</v>
      </c>
      <c r="I41">
        <v>3.9</v>
      </c>
      <c r="J41">
        <v>2.2999999999999998</v>
      </c>
      <c r="K41">
        <v>7.1</v>
      </c>
      <c r="L41">
        <v>1.3</v>
      </c>
      <c r="M41">
        <v>2.5</v>
      </c>
      <c r="N41">
        <v>2</v>
      </c>
      <c r="O41">
        <v>4.4000000000000004</v>
      </c>
      <c r="P41">
        <v>7.4</v>
      </c>
      <c r="Q41">
        <v>24.2</v>
      </c>
      <c r="R41">
        <v>19</v>
      </c>
      <c r="S41">
        <v>6.3</v>
      </c>
      <c r="T41">
        <v>7.8</v>
      </c>
      <c r="U41">
        <v>3.9</v>
      </c>
      <c r="V41">
        <v>1</v>
      </c>
      <c r="W41">
        <v>0.3</v>
      </c>
      <c r="X41">
        <v>37.700000000000003</v>
      </c>
      <c r="Y41">
        <v>38</v>
      </c>
      <c r="CT41" t="s">
        <v>43</v>
      </c>
    </row>
    <row r="42" spans="4:98" x14ac:dyDescent="0.25">
      <c r="D42" t="s">
        <v>225</v>
      </c>
      <c r="E42" t="s">
        <v>226</v>
      </c>
      <c r="F42" t="s">
        <v>11</v>
      </c>
      <c r="G42">
        <v>100</v>
      </c>
      <c r="H42">
        <v>4.3</v>
      </c>
      <c r="I42">
        <v>2.8</v>
      </c>
      <c r="J42">
        <v>1.4</v>
      </c>
      <c r="K42">
        <v>7.7</v>
      </c>
      <c r="L42">
        <v>1.2</v>
      </c>
      <c r="M42">
        <v>2.6</v>
      </c>
      <c r="N42">
        <v>2</v>
      </c>
      <c r="O42">
        <v>2.6</v>
      </c>
      <c r="P42">
        <v>1.6</v>
      </c>
      <c r="Q42">
        <v>14.9</v>
      </c>
      <c r="R42">
        <v>29.7</v>
      </c>
      <c r="S42">
        <v>7.7</v>
      </c>
      <c r="T42">
        <v>11</v>
      </c>
      <c r="U42">
        <v>6.5</v>
      </c>
      <c r="V42">
        <v>2.2000000000000002</v>
      </c>
      <c r="W42">
        <v>2.2000000000000002</v>
      </c>
      <c r="X42">
        <v>45.5</v>
      </c>
      <c r="Y42">
        <v>48</v>
      </c>
      <c r="CT42" t="s">
        <v>44</v>
      </c>
    </row>
    <row r="43" spans="4:98" x14ac:dyDescent="0.25">
      <c r="D43" t="s">
        <v>227</v>
      </c>
      <c r="E43" t="s">
        <v>228</v>
      </c>
      <c r="F43" t="s">
        <v>11</v>
      </c>
      <c r="G43">
        <v>100</v>
      </c>
      <c r="H43">
        <v>4.5999999999999996</v>
      </c>
      <c r="I43">
        <v>3.7</v>
      </c>
      <c r="J43">
        <v>1.5</v>
      </c>
      <c r="K43">
        <v>6.3</v>
      </c>
      <c r="L43">
        <v>1.7</v>
      </c>
      <c r="M43">
        <v>1.7</v>
      </c>
      <c r="N43">
        <v>1.8</v>
      </c>
      <c r="O43">
        <v>3.5</v>
      </c>
      <c r="P43">
        <v>5</v>
      </c>
      <c r="Q43">
        <v>16.3</v>
      </c>
      <c r="R43">
        <v>20.8</v>
      </c>
      <c r="S43">
        <v>8</v>
      </c>
      <c r="T43">
        <v>13.8</v>
      </c>
      <c r="U43">
        <v>7.5</v>
      </c>
      <c r="V43">
        <v>3</v>
      </c>
      <c r="W43">
        <v>0.9</v>
      </c>
      <c r="X43">
        <v>45.1</v>
      </c>
      <c r="Y43">
        <v>47</v>
      </c>
      <c r="CT43" t="s">
        <v>45</v>
      </c>
    </row>
    <row r="44" spans="4:98" x14ac:dyDescent="0.25">
      <c r="D44" t="s">
        <v>229</v>
      </c>
      <c r="E44" t="s">
        <v>230</v>
      </c>
      <c r="F44" t="s">
        <v>11</v>
      </c>
      <c r="G44">
        <v>100</v>
      </c>
      <c r="H44">
        <v>5.5</v>
      </c>
      <c r="I44">
        <v>3.7</v>
      </c>
      <c r="J44">
        <v>2.5</v>
      </c>
      <c r="K44">
        <v>10</v>
      </c>
      <c r="L44">
        <v>1.8</v>
      </c>
      <c r="M44">
        <v>3</v>
      </c>
      <c r="N44">
        <v>1.1000000000000001</v>
      </c>
      <c r="O44">
        <v>3.7</v>
      </c>
      <c r="P44">
        <v>3.5</v>
      </c>
      <c r="Q44">
        <v>22.1</v>
      </c>
      <c r="R44">
        <v>23.7</v>
      </c>
      <c r="S44">
        <v>7.6</v>
      </c>
      <c r="T44">
        <v>8</v>
      </c>
      <c r="U44">
        <v>3.1</v>
      </c>
      <c r="V44">
        <v>0.3</v>
      </c>
      <c r="W44">
        <v>0.3</v>
      </c>
      <c r="X44">
        <v>38.299999999999997</v>
      </c>
      <c r="Y44">
        <v>42</v>
      </c>
      <c r="CT44" t="s">
        <v>46</v>
      </c>
    </row>
    <row r="45" spans="4:98" x14ac:dyDescent="0.25">
      <c r="D45" t="s">
        <v>231</v>
      </c>
      <c r="E45" t="s">
        <v>232</v>
      </c>
      <c r="F45" t="s">
        <v>11</v>
      </c>
      <c r="G45">
        <v>100</v>
      </c>
      <c r="H45">
        <v>3.7</v>
      </c>
      <c r="I45">
        <v>2.7</v>
      </c>
      <c r="J45">
        <v>1.9</v>
      </c>
      <c r="K45">
        <v>4.2</v>
      </c>
      <c r="L45">
        <v>1.5</v>
      </c>
      <c r="M45">
        <v>2.4</v>
      </c>
      <c r="N45">
        <v>1.7</v>
      </c>
      <c r="O45">
        <v>4</v>
      </c>
      <c r="P45">
        <v>3.6</v>
      </c>
      <c r="Q45">
        <v>16.600000000000001</v>
      </c>
      <c r="R45">
        <v>21</v>
      </c>
      <c r="S45">
        <v>8.6999999999999993</v>
      </c>
      <c r="T45">
        <v>14</v>
      </c>
      <c r="U45">
        <v>10.6</v>
      </c>
      <c r="V45">
        <v>1.8</v>
      </c>
      <c r="W45">
        <v>1.6</v>
      </c>
      <c r="X45">
        <v>47.4</v>
      </c>
      <c r="Y45">
        <v>49</v>
      </c>
      <c r="CT45" t="s">
        <v>47</v>
      </c>
    </row>
    <row r="46" spans="4:98" x14ac:dyDescent="0.25">
      <c r="D46" t="s">
        <v>233</v>
      </c>
      <c r="E46" t="s">
        <v>234</v>
      </c>
      <c r="F46" t="s">
        <v>74</v>
      </c>
      <c r="G46">
        <v>100</v>
      </c>
      <c r="H46">
        <v>3.8</v>
      </c>
      <c r="I46">
        <v>3</v>
      </c>
      <c r="J46">
        <v>2.1</v>
      </c>
      <c r="K46">
        <v>5.2</v>
      </c>
      <c r="L46">
        <v>1.7</v>
      </c>
      <c r="M46">
        <v>2.2999999999999998</v>
      </c>
      <c r="N46">
        <v>1.8</v>
      </c>
      <c r="O46">
        <v>3.7</v>
      </c>
      <c r="P46">
        <v>3.5</v>
      </c>
      <c r="Q46">
        <v>16.8</v>
      </c>
      <c r="R46">
        <v>21.3</v>
      </c>
      <c r="S46">
        <v>8.6</v>
      </c>
      <c r="T46">
        <v>14.1</v>
      </c>
      <c r="U46">
        <v>9</v>
      </c>
      <c r="V46">
        <v>1.9</v>
      </c>
      <c r="W46">
        <v>1.2</v>
      </c>
      <c r="X46">
        <v>46.2</v>
      </c>
      <c r="Y46">
        <v>48</v>
      </c>
      <c r="CT46" t="s">
        <v>48</v>
      </c>
    </row>
    <row r="47" spans="4:98" x14ac:dyDescent="0.25">
      <c r="D47" t="s">
        <v>235</v>
      </c>
      <c r="E47" t="s">
        <v>236</v>
      </c>
      <c r="F47" t="s">
        <v>11</v>
      </c>
      <c r="G47">
        <v>100</v>
      </c>
      <c r="H47">
        <v>5.3</v>
      </c>
      <c r="I47">
        <v>3.1</v>
      </c>
      <c r="J47">
        <v>1.8</v>
      </c>
      <c r="K47">
        <v>6.5</v>
      </c>
      <c r="L47">
        <v>1.2</v>
      </c>
      <c r="M47">
        <v>3.4</v>
      </c>
      <c r="N47">
        <v>1.8</v>
      </c>
      <c r="O47">
        <v>4.4000000000000004</v>
      </c>
      <c r="P47">
        <v>3.4</v>
      </c>
      <c r="Q47">
        <v>18</v>
      </c>
      <c r="R47">
        <v>22.9</v>
      </c>
      <c r="S47">
        <v>6.9</v>
      </c>
      <c r="T47">
        <v>11.3</v>
      </c>
      <c r="U47">
        <v>6.6</v>
      </c>
      <c r="V47">
        <v>2.2000000000000002</v>
      </c>
      <c r="W47">
        <v>1.3</v>
      </c>
      <c r="X47">
        <v>43.3</v>
      </c>
      <c r="Y47">
        <v>45</v>
      </c>
      <c r="CT47" t="s">
        <v>49</v>
      </c>
    </row>
    <row r="48" spans="4:98" x14ac:dyDescent="0.25">
      <c r="D48" t="s">
        <v>237</v>
      </c>
      <c r="E48" t="s">
        <v>238</v>
      </c>
      <c r="F48" t="s">
        <v>74</v>
      </c>
      <c r="G48">
        <v>100</v>
      </c>
      <c r="H48">
        <v>4.7</v>
      </c>
      <c r="I48">
        <v>2.8</v>
      </c>
      <c r="J48">
        <v>1.7</v>
      </c>
      <c r="K48">
        <v>5.4</v>
      </c>
      <c r="L48">
        <v>1.3</v>
      </c>
      <c r="M48">
        <v>2.7</v>
      </c>
      <c r="N48">
        <v>1.9</v>
      </c>
      <c r="O48">
        <v>3.9</v>
      </c>
      <c r="P48">
        <v>3.1</v>
      </c>
      <c r="Q48">
        <v>17.5</v>
      </c>
      <c r="R48">
        <v>21.3</v>
      </c>
      <c r="S48">
        <v>8.5</v>
      </c>
      <c r="T48">
        <v>14.1</v>
      </c>
      <c r="U48">
        <v>7.9</v>
      </c>
      <c r="V48">
        <v>2.1</v>
      </c>
      <c r="W48">
        <v>1.1000000000000001</v>
      </c>
      <c r="X48">
        <v>45.5</v>
      </c>
      <c r="Y48">
        <v>48</v>
      </c>
      <c r="CT48" t="s">
        <v>156</v>
      </c>
    </row>
    <row r="49" spans="4:98" x14ac:dyDescent="0.25">
      <c r="D49" t="s">
        <v>239</v>
      </c>
      <c r="E49" t="s">
        <v>240</v>
      </c>
      <c r="F49" t="s">
        <v>11</v>
      </c>
      <c r="G49">
        <v>100</v>
      </c>
      <c r="H49">
        <v>3.9</v>
      </c>
      <c r="I49">
        <v>2.7</v>
      </c>
      <c r="J49">
        <v>2.5</v>
      </c>
      <c r="K49">
        <v>6.9</v>
      </c>
      <c r="L49">
        <v>2.4</v>
      </c>
      <c r="M49">
        <v>2.4</v>
      </c>
      <c r="N49">
        <v>2.1</v>
      </c>
      <c r="O49">
        <v>2.7</v>
      </c>
      <c r="P49">
        <v>2.2999999999999998</v>
      </c>
      <c r="Q49">
        <v>16.899999999999999</v>
      </c>
      <c r="R49">
        <v>20.399999999999999</v>
      </c>
      <c r="S49">
        <v>9.5</v>
      </c>
      <c r="T49">
        <v>15.9</v>
      </c>
      <c r="U49">
        <v>7.4</v>
      </c>
      <c r="V49">
        <v>1.3</v>
      </c>
      <c r="W49">
        <v>0.7</v>
      </c>
      <c r="X49">
        <v>45.2</v>
      </c>
      <c r="Y49">
        <v>48</v>
      </c>
      <c r="CT49" t="s">
        <v>50</v>
      </c>
    </row>
    <row r="50" spans="4:98" x14ac:dyDescent="0.25">
      <c r="D50" t="s">
        <v>241</v>
      </c>
      <c r="E50" t="s">
        <v>242</v>
      </c>
      <c r="F50" t="s">
        <v>11</v>
      </c>
      <c r="G50">
        <v>100</v>
      </c>
      <c r="H50">
        <v>4.5999999999999996</v>
      </c>
      <c r="I50">
        <v>3</v>
      </c>
      <c r="J50">
        <v>2.7</v>
      </c>
      <c r="K50">
        <v>6.4</v>
      </c>
      <c r="L50">
        <v>1.5</v>
      </c>
      <c r="M50">
        <v>2.7</v>
      </c>
      <c r="N50">
        <v>1.6</v>
      </c>
      <c r="O50">
        <v>5.0999999999999996</v>
      </c>
      <c r="P50">
        <v>4.9000000000000004</v>
      </c>
      <c r="Q50">
        <v>17.8</v>
      </c>
      <c r="R50">
        <v>24.6</v>
      </c>
      <c r="S50">
        <v>6.7</v>
      </c>
      <c r="T50">
        <v>10.9</v>
      </c>
      <c r="U50">
        <v>5.9</v>
      </c>
      <c r="V50">
        <v>1.2</v>
      </c>
      <c r="W50">
        <v>0.4</v>
      </c>
      <c r="X50">
        <v>41.9</v>
      </c>
      <c r="Y50">
        <v>44</v>
      </c>
      <c r="CT50" t="s">
        <v>51</v>
      </c>
    </row>
    <row r="51" spans="4:98" x14ac:dyDescent="0.25">
      <c r="D51" t="s">
        <v>243</v>
      </c>
      <c r="E51" t="s">
        <v>244</v>
      </c>
      <c r="F51" t="s">
        <v>74</v>
      </c>
      <c r="G51">
        <v>100</v>
      </c>
      <c r="H51">
        <v>4.3</v>
      </c>
      <c r="I51">
        <v>2.7</v>
      </c>
      <c r="J51">
        <v>1.9</v>
      </c>
      <c r="K51">
        <v>6.4</v>
      </c>
      <c r="L51">
        <v>1.3</v>
      </c>
      <c r="M51">
        <v>2.7</v>
      </c>
      <c r="N51">
        <v>2.1</v>
      </c>
      <c r="O51">
        <v>4.0999999999999996</v>
      </c>
      <c r="P51">
        <v>4.0999999999999996</v>
      </c>
      <c r="Q51">
        <v>16.899999999999999</v>
      </c>
      <c r="R51">
        <v>24.6</v>
      </c>
      <c r="S51">
        <v>7.9</v>
      </c>
      <c r="T51">
        <v>12.6</v>
      </c>
      <c r="U51">
        <v>6.1</v>
      </c>
      <c r="V51">
        <v>1.4</v>
      </c>
      <c r="W51">
        <v>0.8</v>
      </c>
      <c r="X51">
        <v>43.9</v>
      </c>
      <c r="Y51">
        <v>46</v>
      </c>
      <c r="CT51" t="s">
        <v>52</v>
      </c>
    </row>
    <row r="52" spans="4:98" x14ac:dyDescent="0.25">
      <c r="D52" t="s">
        <v>245</v>
      </c>
      <c r="E52" t="s">
        <v>246</v>
      </c>
      <c r="F52" t="s">
        <v>11</v>
      </c>
      <c r="G52">
        <v>100</v>
      </c>
      <c r="H52">
        <v>3.9</v>
      </c>
      <c r="I52">
        <v>2</v>
      </c>
      <c r="J52">
        <v>3.4</v>
      </c>
      <c r="K52">
        <v>7.8</v>
      </c>
      <c r="L52">
        <v>2.4</v>
      </c>
      <c r="M52">
        <v>2.4</v>
      </c>
      <c r="N52">
        <v>1</v>
      </c>
      <c r="O52">
        <v>4.4000000000000004</v>
      </c>
      <c r="P52">
        <v>2.9</v>
      </c>
      <c r="Q52">
        <v>17.600000000000001</v>
      </c>
      <c r="R52">
        <v>23.7</v>
      </c>
      <c r="S52">
        <v>8.5</v>
      </c>
      <c r="T52">
        <v>12.9</v>
      </c>
      <c r="U52">
        <v>5.4</v>
      </c>
      <c r="V52">
        <v>1.7</v>
      </c>
      <c r="W52">
        <v>0</v>
      </c>
      <c r="X52">
        <v>42.9</v>
      </c>
      <c r="Y52">
        <v>45</v>
      </c>
      <c r="CT52" t="s">
        <v>53</v>
      </c>
    </row>
    <row r="53" spans="4:98" x14ac:dyDescent="0.25">
      <c r="D53" t="s">
        <v>247</v>
      </c>
      <c r="E53" t="s">
        <v>248</v>
      </c>
      <c r="F53" t="s">
        <v>11</v>
      </c>
      <c r="G53">
        <v>100</v>
      </c>
      <c r="H53">
        <v>2.5</v>
      </c>
      <c r="I53">
        <v>1.5</v>
      </c>
      <c r="J53">
        <v>2</v>
      </c>
      <c r="K53">
        <v>5.0999999999999996</v>
      </c>
      <c r="L53">
        <v>1.1000000000000001</v>
      </c>
      <c r="M53">
        <v>2.4</v>
      </c>
      <c r="N53">
        <v>1.6</v>
      </c>
      <c r="O53">
        <v>4</v>
      </c>
      <c r="P53">
        <v>2.2999999999999998</v>
      </c>
      <c r="Q53">
        <v>12.4</v>
      </c>
      <c r="R53">
        <v>21.8</v>
      </c>
      <c r="S53">
        <v>9.9</v>
      </c>
      <c r="T53">
        <v>18.5</v>
      </c>
      <c r="U53">
        <v>9.6999999999999993</v>
      </c>
      <c r="V53">
        <v>3</v>
      </c>
      <c r="W53">
        <v>2.1</v>
      </c>
      <c r="X53">
        <v>50.7</v>
      </c>
      <c r="Y53">
        <v>56</v>
      </c>
      <c r="CT53" t="s">
        <v>54</v>
      </c>
    </row>
    <row r="54" spans="4:98" x14ac:dyDescent="0.25">
      <c r="D54" t="s">
        <v>249</v>
      </c>
      <c r="E54" t="s">
        <v>250</v>
      </c>
      <c r="F54" t="s">
        <v>74</v>
      </c>
      <c r="G54">
        <v>100</v>
      </c>
      <c r="H54">
        <v>2.5</v>
      </c>
      <c r="I54">
        <v>2</v>
      </c>
      <c r="J54">
        <v>2</v>
      </c>
      <c r="K54">
        <v>5.5</v>
      </c>
      <c r="L54">
        <v>1.2</v>
      </c>
      <c r="M54">
        <v>2.4</v>
      </c>
      <c r="N54">
        <v>1.7</v>
      </c>
      <c r="O54">
        <v>3.7</v>
      </c>
      <c r="P54">
        <v>2.4</v>
      </c>
      <c r="Q54">
        <v>12.8</v>
      </c>
      <c r="R54">
        <v>21.8</v>
      </c>
      <c r="S54">
        <v>9.1</v>
      </c>
      <c r="T54">
        <v>18</v>
      </c>
      <c r="U54">
        <v>10</v>
      </c>
      <c r="V54">
        <v>2.9</v>
      </c>
      <c r="W54">
        <v>1.9</v>
      </c>
      <c r="X54">
        <v>50</v>
      </c>
      <c r="Y54">
        <v>54</v>
      </c>
      <c r="CT54" t="s">
        <v>55</v>
      </c>
    </row>
    <row r="55" spans="4:98" x14ac:dyDescent="0.25">
      <c r="D55" t="s">
        <v>52</v>
      </c>
      <c r="E55" t="s">
        <v>251</v>
      </c>
      <c r="F55" t="s">
        <v>154</v>
      </c>
      <c r="G55">
        <v>100</v>
      </c>
      <c r="H55">
        <v>5.2</v>
      </c>
      <c r="I55">
        <v>3</v>
      </c>
      <c r="J55">
        <v>1.9</v>
      </c>
      <c r="K55">
        <v>5.7</v>
      </c>
      <c r="L55">
        <v>1.3</v>
      </c>
      <c r="M55">
        <v>2.4</v>
      </c>
      <c r="N55">
        <v>2.5</v>
      </c>
      <c r="O55">
        <v>5.8</v>
      </c>
      <c r="P55">
        <v>5.5</v>
      </c>
      <c r="Q55">
        <v>18</v>
      </c>
      <c r="R55">
        <v>20.6</v>
      </c>
      <c r="S55">
        <v>7.4</v>
      </c>
      <c r="T55">
        <v>11.2</v>
      </c>
      <c r="U55">
        <v>6.8</v>
      </c>
      <c r="V55">
        <v>1.7</v>
      </c>
      <c r="W55">
        <v>0.9</v>
      </c>
      <c r="X55">
        <v>42.5</v>
      </c>
      <c r="Y55">
        <v>44</v>
      </c>
      <c r="CT55" t="s">
        <v>56</v>
      </c>
    </row>
    <row r="56" spans="4:98" x14ac:dyDescent="0.25">
      <c r="D56" t="s">
        <v>252</v>
      </c>
      <c r="E56" t="s">
        <v>253</v>
      </c>
      <c r="F56" t="s">
        <v>11</v>
      </c>
      <c r="G56">
        <v>100</v>
      </c>
      <c r="H56">
        <v>3.4</v>
      </c>
      <c r="I56">
        <v>6.3</v>
      </c>
      <c r="J56">
        <v>2.9</v>
      </c>
      <c r="K56">
        <v>9.6999999999999993</v>
      </c>
      <c r="L56">
        <v>1.9</v>
      </c>
      <c r="M56">
        <v>1.4</v>
      </c>
      <c r="N56">
        <v>1.9</v>
      </c>
      <c r="O56">
        <v>1.9</v>
      </c>
      <c r="P56">
        <v>2.4</v>
      </c>
      <c r="Q56">
        <v>20.3</v>
      </c>
      <c r="R56">
        <v>23.7</v>
      </c>
      <c r="S56">
        <v>5.3</v>
      </c>
      <c r="T56">
        <v>13.5</v>
      </c>
      <c r="U56">
        <v>3.4</v>
      </c>
      <c r="V56">
        <v>1.9</v>
      </c>
      <c r="W56">
        <v>0</v>
      </c>
      <c r="X56">
        <v>41.2</v>
      </c>
      <c r="Y56">
        <v>43</v>
      </c>
      <c r="CT56" t="s">
        <v>57</v>
      </c>
    </row>
    <row r="57" spans="4:98" x14ac:dyDescent="0.25">
      <c r="D57" t="s">
        <v>157</v>
      </c>
      <c r="E57" t="s">
        <v>254</v>
      </c>
      <c r="F57" t="s">
        <v>11</v>
      </c>
      <c r="G57">
        <v>100</v>
      </c>
      <c r="H57">
        <v>4.5</v>
      </c>
      <c r="I57">
        <v>2.8</v>
      </c>
      <c r="J57">
        <v>1</v>
      </c>
      <c r="K57">
        <v>5.5</v>
      </c>
      <c r="L57">
        <v>1.4</v>
      </c>
      <c r="M57">
        <v>3.1</v>
      </c>
      <c r="N57">
        <v>2</v>
      </c>
      <c r="O57">
        <v>3.7</v>
      </c>
      <c r="P57">
        <v>2.7</v>
      </c>
      <c r="Q57">
        <v>14.8</v>
      </c>
      <c r="R57">
        <v>24</v>
      </c>
      <c r="S57">
        <v>8.8000000000000007</v>
      </c>
      <c r="T57">
        <v>13.6</v>
      </c>
      <c r="U57">
        <v>9.1999999999999993</v>
      </c>
      <c r="V57">
        <v>2</v>
      </c>
      <c r="W57">
        <v>0.9</v>
      </c>
      <c r="X57">
        <v>46.4</v>
      </c>
      <c r="Y57">
        <v>49</v>
      </c>
      <c r="CT57" t="s">
        <v>58</v>
      </c>
    </row>
    <row r="58" spans="4:98" x14ac:dyDescent="0.25">
      <c r="D58" t="s">
        <v>255</v>
      </c>
      <c r="E58" t="s">
        <v>256</v>
      </c>
      <c r="F58" t="s">
        <v>11</v>
      </c>
      <c r="G58">
        <v>100</v>
      </c>
      <c r="H58">
        <v>5.4</v>
      </c>
      <c r="I58">
        <v>2.4</v>
      </c>
      <c r="J58">
        <v>1.9</v>
      </c>
      <c r="K58">
        <v>5.8</v>
      </c>
      <c r="L58">
        <v>0.9</v>
      </c>
      <c r="M58">
        <v>2.6</v>
      </c>
      <c r="N58">
        <v>2</v>
      </c>
      <c r="O58">
        <v>4.2</v>
      </c>
      <c r="P58">
        <v>4.0999999999999996</v>
      </c>
      <c r="Q58">
        <v>17.7</v>
      </c>
      <c r="R58">
        <v>19.8</v>
      </c>
      <c r="S58">
        <v>7.6</v>
      </c>
      <c r="T58">
        <v>13.5</v>
      </c>
      <c r="U58">
        <v>9</v>
      </c>
      <c r="V58">
        <v>1.9</v>
      </c>
      <c r="W58">
        <v>1.1000000000000001</v>
      </c>
      <c r="X58">
        <v>44.9</v>
      </c>
      <c r="Y58">
        <v>46</v>
      </c>
      <c r="CT58" t="s">
        <v>59</v>
      </c>
    </row>
    <row r="59" spans="4:98" x14ac:dyDescent="0.25">
      <c r="D59" t="s">
        <v>255</v>
      </c>
      <c r="E59" t="s">
        <v>257</v>
      </c>
      <c r="F59" t="s">
        <v>74</v>
      </c>
      <c r="G59">
        <v>100</v>
      </c>
      <c r="H59">
        <v>5.4</v>
      </c>
      <c r="I59">
        <v>2.7</v>
      </c>
      <c r="J59">
        <v>1.8</v>
      </c>
      <c r="K59">
        <v>6</v>
      </c>
      <c r="L59">
        <v>1.1000000000000001</v>
      </c>
      <c r="M59">
        <v>2.5</v>
      </c>
      <c r="N59">
        <v>1.9</v>
      </c>
      <c r="O59">
        <v>4.3</v>
      </c>
      <c r="P59">
        <v>4.3</v>
      </c>
      <c r="Q59">
        <v>18.399999999999999</v>
      </c>
      <c r="R59">
        <v>21.9</v>
      </c>
      <c r="S59">
        <v>7.9</v>
      </c>
      <c r="T59">
        <v>11.9</v>
      </c>
      <c r="U59">
        <v>7.5</v>
      </c>
      <c r="V59">
        <v>1.5</v>
      </c>
      <c r="W59">
        <v>1</v>
      </c>
      <c r="X59">
        <v>43.8</v>
      </c>
      <c r="Y59">
        <v>46</v>
      </c>
      <c r="CT59" t="s">
        <v>60</v>
      </c>
    </row>
    <row r="60" spans="4:98" x14ac:dyDescent="0.25">
      <c r="D60" t="s">
        <v>258</v>
      </c>
      <c r="E60" t="s">
        <v>259</v>
      </c>
      <c r="F60" t="s">
        <v>11</v>
      </c>
      <c r="G60">
        <v>100</v>
      </c>
      <c r="H60">
        <v>5.2</v>
      </c>
      <c r="I60">
        <v>3.4</v>
      </c>
      <c r="J60">
        <v>2.1</v>
      </c>
      <c r="K60">
        <v>5.5</v>
      </c>
      <c r="L60">
        <v>0.9</v>
      </c>
      <c r="M60">
        <v>1.8</v>
      </c>
      <c r="N60">
        <v>1.5</v>
      </c>
      <c r="O60">
        <v>4</v>
      </c>
      <c r="P60">
        <v>3.4</v>
      </c>
      <c r="Q60">
        <v>17.100000000000001</v>
      </c>
      <c r="R60">
        <v>20.3</v>
      </c>
      <c r="S60">
        <v>8.8000000000000007</v>
      </c>
      <c r="T60">
        <v>13.6</v>
      </c>
      <c r="U60">
        <v>8.5</v>
      </c>
      <c r="V60">
        <v>2.4</v>
      </c>
      <c r="W60">
        <v>1.6</v>
      </c>
      <c r="X60">
        <v>45.9</v>
      </c>
      <c r="Y60">
        <v>48</v>
      </c>
      <c r="CT60" t="s">
        <v>61</v>
      </c>
    </row>
    <row r="61" spans="4:98" x14ac:dyDescent="0.25">
      <c r="D61" t="s">
        <v>260</v>
      </c>
      <c r="E61" t="s">
        <v>261</v>
      </c>
      <c r="F61" t="s">
        <v>11</v>
      </c>
      <c r="G61">
        <v>100</v>
      </c>
      <c r="H61">
        <v>5.0999999999999996</v>
      </c>
      <c r="I61">
        <v>2.9</v>
      </c>
      <c r="J61">
        <v>1.5</v>
      </c>
      <c r="K61">
        <v>3.6</v>
      </c>
      <c r="L61">
        <v>0</v>
      </c>
      <c r="M61">
        <v>0.7</v>
      </c>
      <c r="N61">
        <v>0</v>
      </c>
      <c r="O61">
        <v>2.9</v>
      </c>
      <c r="P61">
        <v>3.6</v>
      </c>
      <c r="Q61">
        <v>16.100000000000001</v>
      </c>
      <c r="R61">
        <v>30.7</v>
      </c>
      <c r="S61">
        <v>10.9</v>
      </c>
      <c r="T61">
        <v>12.4</v>
      </c>
      <c r="U61">
        <v>3.6</v>
      </c>
      <c r="V61">
        <v>4.4000000000000004</v>
      </c>
      <c r="W61">
        <v>1.5</v>
      </c>
      <c r="X61">
        <v>47.6</v>
      </c>
      <c r="Y61">
        <v>51</v>
      </c>
      <c r="CT61" t="s">
        <v>62</v>
      </c>
    </row>
    <row r="62" spans="4:98" x14ac:dyDescent="0.25">
      <c r="D62" t="s">
        <v>262</v>
      </c>
      <c r="E62" t="s">
        <v>263</v>
      </c>
      <c r="F62" t="s">
        <v>11</v>
      </c>
      <c r="G62">
        <v>100</v>
      </c>
      <c r="H62">
        <v>6.5</v>
      </c>
      <c r="I62">
        <v>3.4</v>
      </c>
      <c r="J62">
        <v>1.5</v>
      </c>
      <c r="K62">
        <v>7.2</v>
      </c>
      <c r="L62">
        <v>1.5</v>
      </c>
      <c r="M62">
        <v>3.3</v>
      </c>
      <c r="N62">
        <v>2</v>
      </c>
      <c r="O62">
        <v>3.5</v>
      </c>
      <c r="P62">
        <v>4.5</v>
      </c>
      <c r="Q62">
        <v>21.5</v>
      </c>
      <c r="R62">
        <v>24.8</v>
      </c>
      <c r="S62">
        <v>8.1999999999999993</v>
      </c>
      <c r="T62">
        <v>6.3</v>
      </c>
      <c r="U62">
        <v>3.7</v>
      </c>
      <c r="V62">
        <v>0.9</v>
      </c>
      <c r="W62">
        <v>1.3</v>
      </c>
      <c r="X62">
        <v>39.799999999999997</v>
      </c>
      <c r="Y62">
        <v>42</v>
      </c>
      <c r="CT62" t="s">
        <v>63</v>
      </c>
    </row>
    <row r="63" spans="4:98" x14ac:dyDescent="0.25">
      <c r="D63" t="s">
        <v>264</v>
      </c>
      <c r="E63" t="s">
        <v>265</v>
      </c>
      <c r="F63" t="s">
        <v>11</v>
      </c>
      <c r="G63">
        <v>100</v>
      </c>
      <c r="H63">
        <v>4.5999999999999996</v>
      </c>
      <c r="I63">
        <v>2.6</v>
      </c>
      <c r="J63">
        <v>2</v>
      </c>
      <c r="K63">
        <v>5.6</v>
      </c>
      <c r="L63">
        <v>1.3</v>
      </c>
      <c r="M63">
        <v>2.5</v>
      </c>
      <c r="N63">
        <v>2.4</v>
      </c>
      <c r="O63">
        <v>5.3</v>
      </c>
      <c r="P63">
        <v>5.0999999999999996</v>
      </c>
      <c r="Q63">
        <v>17.5</v>
      </c>
      <c r="R63">
        <v>20.3</v>
      </c>
      <c r="S63">
        <v>7.2</v>
      </c>
      <c r="T63">
        <v>12.7</v>
      </c>
      <c r="U63">
        <v>7.9</v>
      </c>
      <c r="V63">
        <v>2.1</v>
      </c>
      <c r="W63">
        <v>1</v>
      </c>
      <c r="X63">
        <v>44</v>
      </c>
      <c r="Y63">
        <v>45</v>
      </c>
      <c r="CT63" t="s">
        <v>64</v>
      </c>
    </row>
    <row r="64" spans="4:98" x14ac:dyDescent="0.25">
      <c r="D64" t="s">
        <v>266</v>
      </c>
      <c r="E64" t="s">
        <v>267</v>
      </c>
      <c r="F64" t="s">
        <v>74</v>
      </c>
      <c r="G64">
        <v>100</v>
      </c>
      <c r="H64">
        <v>2.9</v>
      </c>
      <c r="I64">
        <v>3.1</v>
      </c>
      <c r="J64">
        <v>2.6</v>
      </c>
      <c r="K64">
        <v>6.3</v>
      </c>
      <c r="L64">
        <v>1.2</v>
      </c>
      <c r="M64">
        <v>2.7</v>
      </c>
      <c r="N64">
        <v>1.7</v>
      </c>
      <c r="O64">
        <v>2.6</v>
      </c>
      <c r="P64">
        <v>2.7</v>
      </c>
      <c r="Q64">
        <v>15.7</v>
      </c>
      <c r="R64">
        <v>22</v>
      </c>
      <c r="S64">
        <v>8.6999999999999993</v>
      </c>
      <c r="T64">
        <v>14.8</v>
      </c>
      <c r="U64">
        <v>10.6</v>
      </c>
      <c r="V64">
        <v>1.5</v>
      </c>
      <c r="W64">
        <v>0.8</v>
      </c>
      <c r="X64">
        <v>47</v>
      </c>
      <c r="Y64">
        <v>50</v>
      </c>
      <c r="CT64" t="s">
        <v>65</v>
      </c>
    </row>
    <row r="65" spans="4:98" x14ac:dyDescent="0.25">
      <c r="D65" t="s">
        <v>268</v>
      </c>
      <c r="E65" t="s">
        <v>269</v>
      </c>
      <c r="F65" t="s">
        <v>74</v>
      </c>
      <c r="G65">
        <v>100</v>
      </c>
      <c r="H65">
        <v>4.4000000000000004</v>
      </c>
      <c r="I65">
        <v>2.2999999999999998</v>
      </c>
      <c r="J65">
        <v>1.5</v>
      </c>
      <c r="K65">
        <v>5.4</v>
      </c>
      <c r="L65">
        <v>1.1000000000000001</v>
      </c>
      <c r="M65">
        <v>2.2000000000000002</v>
      </c>
      <c r="N65">
        <v>2.4</v>
      </c>
      <c r="O65">
        <v>4.9000000000000004</v>
      </c>
      <c r="P65">
        <v>4.9000000000000004</v>
      </c>
      <c r="Q65">
        <v>18.100000000000001</v>
      </c>
      <c r="R65">
        <v>21.8</v>
      </c>
      <c r="S65">
        <v>7</v>
      </c>
      <c r="T65">
        <v>12.6</v>
      </c>
      <c r="U65">
        <v>8.3000000000000007</v>
      </c>
      <c r="V65">
        <v>2.4</v>
      </c>
      <c r="W65">
        <v>0.6</v>
      </c>
      <c r="X65">
        <v>44.7</v>
      </c>
      <c r="Y65">
        <v>46</v>
      </c>
      <c r="CT65" t="s">
        <v>66</v>
      </c>
    </row>
    <row r="66" spans="4:98" x14ac:dyDescent="0.25">
      <c r="D66" t="s">
        <v>270</v>
      </c>
      <c r="E66" t="s">
        <v>271</v>
      </c>
      <c r="F66" t="s">
        <v>74</v>
      </c>
      <c r="G66">
        <v>100</v>
      </c>
      <c r="H66">
        <v>6.4</v>
      </c>
      <c r="I66">
        <v>2.9</v>
      </c>
      <c r="J66">
        <v>2.1</v>
      </c>
      <c r="K66">
        <v>6.3</v>
      </c>
      <c r="L66">
        <v>1.4</v>
      </c>
      <c r="M66">
        <v>2.6</v>
      </c>
      <c r="N66">
        <v>2.8</v>
      </c>
      <c r="O66">
        <v>7.5</v>
      </c>
      <c r="P66">
        <v>8</v>
      </c>
      <c r="Q66">
        <v>21.7</v>
      </c>
      <c r="R66">
        <v>17.7</v>
      </c>
      <c r="S66">
        <v>5.6</v>
      </c>
      <c r="T66">
        <v>8</v>
      </c>
      <c r="U66">
        <v>4.5999999999999996</v>
      </c>
      <c r="V66">
        <v>1.5</v>
      </c>
      <c r="W66">
        <v>0.9</v>
      </c>
      <c r="X66">
        <v>38.1</v>
      </c>
      <c r="Y66">
        <v>37</v>
      </c>
      <c r="CT66" t="s">
        <v>67</v>
      </c>
    </row>
    <row r="67" spans="4:98" x14ac:dyDescent="0.25">
      <c r="D67" t="s">
        <v>272</v>
      </c>
      <c r="E67" t="s">
        <v>273</v>
      </c>
      <c r="F67" t="s">
        <v>74</v>
      </c>
      <c r="G67">
        <v>100</v>
      </c>
      <c r="H67">
        <v>4.4000000000000004</v>
      </c>
      <c r="I67">
        <v>2.1</v>
      </c>
      <c r="J67">
        <v>2.1</v>
      </c>
      <c r="K67">
        <v>4.9000000000000004</v>
      </c>
      <c r="L67">
        <v>1.4</v>
      </c>
      <c r="M67">
        <v>2.4</v>
      </c>
      <c r="N67">
        <v>2.5</v>
      </c>
      <c r="O67">
        <v>4.8</v>
      </c>
      <c r="P67">
        <v>3.8</v>
      </c>
      <c r="Q67">
        <v>15.2</v>
      </c>
      <c r="R67">
        <v>22.4</v>
      </c>
      <c r="S67">
        <v>7.2</v>
      </c>
      <c r="T67">
        <v>15.2</v>
      </c>
      <c r="U67">
        <v>8.1999999999999993</v>
      </c>
      <c r="V67">
        <v>2.5</v>
      </c>
      <c r="W67">
        <v>0.8</v>
      </c>
      <c r="X67">
        <v>46</v>
      </c>
      <c r="Y67">
        <v>48</v>
      </c>
      <c r="CT67" t="s">
        <v>68</v>
      </c>
    </row>
    <row r="68" spans="4:98" x14ac:dyDescent="0.25">
      <c r="D68" t="s">
        <v>274</v>
      </c>
      <c r="E68" t="s">
        <v>275</v>
      </c>
      <c r="F68" t="s">
        <v>74</v>
      </c>
      <c r="G68">
        <v>100</v>
      </c>
      <c r="H68">
        <v>3.4</v>
      </c>
      <c r="I68">
        <v>2.5</v>
      </c>
      <c r="J68">
        <v>1.5</v>
      </c>
      <c r="K68">
        <v>4.8</v>
      </c>
      <c r="L68">
        <v>1.2</v>
      </c>
      <c r="M68">
        <v>2.4</v>
      </c>
      <c r="N68">
        <v>2</v>
      </c>
      <c r="O68">
        <v>4.4000000000000004</v>
      </c>
      <c r="P68">
        <v>3.6</v>
      </c>
      <c r="Q68">
        <v>13.4</v>
      </c>
      <c r="R68">
        <v>19.3</v>
      </c>
      <c r="S68">
        <v>9.1</v>
      </c>
      <c r="T68">
        <v>16.5</v>
      </c>
      <c r="U68">
        <v>10.8</v>
      </c>
      <c r="V68">
        <v>2.9</v>
      </c>
      <c r="W68">
        <v>2.2000000000000002</v>
      </c>
      <c r="X68">
        <v>49</v>
      </c>
      <c r="Y68">
        <v>51</v>
      </c>
      <c r="CT68" t="s">
        <v>69</v>
      </c>
    </row>
    <row r="69" spans="4:98" x14ac:dyDescent="0.25">
      <c r="D69" t="s">
        <v>65</v>
      </c>
      <c r="E69" t="s">
        <v>276</v>
      </c>
      <c r="F69" t="s">
        <v>153</v>
      </c>
      <c r="G69">
        <v>100</v>
      </c>
      <c r="H69">
        <v>5.0999999999999996</v>
      </c>
      <c r="I69">
        <v>3.1</v>
      </c>
      <c r="J69">
        <v>2.1</v>
      </c>
      <c r="K69">
        <v>6.1</v>
      </c>
      <c r="L69">
        <v>1.3</v>
      </c>
      <c r="M69">
        <v>2.5</v>
      </c>
      <c r="N69">
        <v>2</v>
      </c>
      <c r="O69">
        <v>4.7</v>
      </c>
      <c r="P69">
        <v>5</v>
      </c>
      <c r="Q69">
        <v>19</v>
      </c>
      <c r="R69">
        <v>20.9</v>
      </c>
      <c r="S69">
        <v>7.3</v>
      </c>
      <c r="T69">
        <v>11.5</v>
      </c>
      <c r="U69">
        <v>6.8</v>
      </c>
      <c r="V69">
        <v>1.7</v>
      </c>
      <c r="W69">
        <v>0.9</v>
      </c>
      <c r="X69">
        <v>42.7</v>
      </c>
      <c r="Y69">
        <v>44</v>
      </c>
      <c r="CT69" t="s">
        <v>70</v>
      </c>
    </row>
    <row r="70" spans="4:98" x14ac:dyDescent="0.25">
      <c r="D70" t="s">
        <v>277</v>
      </c>
      <c r="E70" t="s">
        <v>278</v>
      </c>
      <c r="F70" t="s">
        <v>11</v>
      </c>
      <c r="G70">
        <v>100</v>
      </c>
      <c r="H70">
        <v>4.2</v>
      </c>
      <c r="I70">
        <v>2.1</v>
      </c>
      <c r="J70">
        <v>2.1</v>
      </c>
      <c r="K70">
        <v>5.3</v>
      </c>
      <c r="L70">
        <v>1.4</v>
      </c>
      <c r="M70">
        <v>1.9</v>
      </c>
      <c r="N70">
        <v>2.1</v>
      </c>
      <c r="O70">
        <v>3.5</v>
      </c>
      <c r="P70">
        <v>3</v>
      </c>
      <c r="Q70">
        <v>16</v>
      </c>
      <c r="R70">
        <v>25.1</v>
      </c>
      <c r="S70">
        <v>9.5</v>
      </c>
      <c r="T70">
        <v>13.5</v>
      </c>
      <c r="U70">
        <v>8.1</v>
      </c>
      <c r="V70">
        <v>1.9</v>
      </c>
      <c r="W70">
        <v>0.5</v>
      </c>
      <c r="X70">
        <v>46.4</v>
      </c>
      <c r="Y70">
        <v>50</v>
      </c>
      <c r="CT70" t="s">
        <v>71</v>
      </c>
    </row>
    <row r="71" spans="4:98" x14ac:dyDescent="0.25">
      <c r="D71" t="s">
        <v>279</v>
      </c>
      <c r="E71" t="s">
        <v>280</v>
      </c>
      <c r="F71" t="s">
        <v>11</v>
      </c>
      <c r="G71">
        <v>100</v>
      </c>
      <c r="H71">
        <v>3.1</v>
      </c>
      <c r="I71">
        <v>5.7</v>
      </c>
      <c r="J71">
        <v>1.9</v>
      </c>
      <c r="K71">
        <v>9.4</v>
      </c>
      <c r="L71">
        <v>2.5</v>
      </c>
      <c r="M71">
        <v>1.9</v>
      </c>
      <c r="N71">
        <v>2.5</v>
      </c>
      <c r="O71">
        <v>2.5</v>
      </c>
      <c r="P71">
        <v>1.9</v>
      </c>
      <c r="Q71">
        <v>17</v>
      </c>
      <c r="R71">
        <v>17</v>
      </c>
      <c r="S71">
        <v>4.4000000000000004</v>
      </c>
      <c r="T71">
        <v>14.5</v>
      </c>
      <c r="U71">
        <v>11.9</v>
      </c>
      <c r="V71">
        <v>3.1</v>
      </c>
      <c r="W71">
        <v>0.6</v>
      </c>
      <c r="X71">
        <v>45</v>
      </c>
      <c r="Y71">
        <v>46</v>
      </c>
      <c r="CT71" t="s">
        <v>72</v>
      </c>
    </row>
    <row r="72" spans="4:98" x14ac:dyDescent="0.25">
      <c r="D72" t="s">
        <v>281</v>
      </c>
      <c r="E72" t="s">
        <v>282</v>
      </c>
      <c r="F72" t="s">
        <v>11</v>
      </c>
      <c r="G72">
        <v>100</v>
      </c>
      <c r="H72">
        <v>4.4000000000000004</v>
      </c>
      <c r="I72">
        <v>3</v>
      </c>
      <c r="J72">
        <v>2.2999999999999998</v>
      </c>
      <c r="K72">
        <v>8</v>
      </c>
      <c r="L72">
        <v>1.2</v>
      </c>
      <c r="M72">
        <v>3.3</v>
      </c>
      <c r="N72">
        <v>1.7</v>
      </c>
      <c r="O72">
        <v>3.6</v>
      </c>
      <c r="P72">
        <v>3.8</v>
      </c>
      <c r="Q72">
        <v>21.4</v>
      </c>
      <c r="R72">
        <v>20.3</v>
      </c>
      <c r="S72">
        <v>8.8000000000000007</v>
      </c>
      <c r="T72">
        <v>10.8</v>
      </c>
      <c r="U72">
        <v>5.8</v>
      </c>
      <c r="V72">
        <v>1.2</v>
      </c>
      <c r="W72">
        <v>0.5</v>
      </c>
      <c r="X72">
        <v>42</v>
      </c>
      <c r="Y72">
        <v>44</v>
      </c>
      <c r="CT72" t="s">
        <v>73</v>
      </c>
    </row>
    <row r="73" spans="4:98" x14ac:dyDescent="0.25">
      <c r="D73" t="s">
        <v>283</v>
      </c>
      <c r="E73" t="s">
        <v>284</v>
      </c>
      <c r="F73" t="s">
        <v>11</v>
      </c>
      <c r="G73">
        <v>100</v>
      </c>
      <c r="H73">
        <v>3.1</v>
      </c>
      <c r="I73">
        <v>2.7</v>
      </c>
      <c r="J73">
        <v>1.3</v>
      </c>
      <c r="K73">
        <v>6.6</v>
      </c>
      <c r="L73">
        <v>2.2000000000000002</v>
      </c>
      <c r="M73">
        <v>0.9</v>
      </c>
      <c r="N73">
        <v>1.3</v>
      </c>
      <c r="O73">
        <v>4.4000000000000004</v>
      </c>
      <c r="P73">
        <v>2.7</v>
      </c>
      <c r="Q73">
        <v>14.6</v>
      </c>
      <c r="R73">
        <v>28.3</v>
      </c>
      <c r="S73">
        <v>6.2</v>
      </c>
      <c r="T73">
        <v>16.8</v>
      </c>
      <c r="U73">
        <v>6.6</v>
      </c>
      <c r="V73">
        <v>1.3</v>
      </c>
      <c r="W73">
        <v>0.9</v>
      </c>
      <c r="X73">
        <v>46.6</v>
      </c>
      <c r="Y73">
        <v>51</v>
      </c>
      <c r="CT73" t="s">
        <v>75</v>
      </c>
    </row>
    <row r="74" spans="4:98" x14ac:dyDescent="0.25">
      <c r="D74" t="s">
        <v>285</v>
      </c>
      <c r="E74" t="s">
        <v>286</v>
      </c>
      <c r="F74" t="s">
        <v>11</v>
      </c>
      <c r="G74">
        <v>100</v>
      </c>
      <c r="H74">
        <v>4.8</v>
      </c>
      <c r="I74">
        <v>3.3</v>
      </c>
      <c r="J74">
        <v>1.3</v>
      </c>
      <c r="K74">
        <v>5.3</v>
      </c>
      <c r="L74">
        <v>2</v>
      </c>
      <c r="M74">
        <v>2.8</v>
      </c>
      <c r="N74">
        <v>2.5</v>
      </c>
      <c r="O74">
        <v>2</v>
      </c>
      <c r="P74">
        <v>2.5</v>
      </c>
      <c r="Q74">
        <v>19.600000000000001</v>
      </c>
      <c r="R74">
        <v>23.6</v>
      </c>
      <c r="S74">
        <v>8</v>
      </c>
      <c r="T74">
        <v>11.3</v>
      </c>
      <c r="U74">
        <v>7.5</v>
      </c>
      <c r="V74">
        <v>2.8</v>
      </c>
      <c r="W74">
        <v>0.8</v>
      </c>
      <c r="X74">
        <v>44.7</v>
      </c>
      <c r="Y74">
        <v>46</v>
      </c>
      <c r="CT74" t="s">
        <v>76</v>
      </c>
    </row>
    <row r="75" spans="4:98" x14ac:dyDescent="0.25">
      <c r="D75" t="s">
        <v>285</v>
      </c>
      <c r="E75" t="s">
        <v>287</v>
      </c>
      <c r="F75" t="s">
        <v>74</v>
      </c>
      <c r="G75">
        <v>100</v>
      </c>
      <c r="H75">
        <v>4.5</v>
      </c>
      <c r="I75">
        <v>2.8</v>
      </c>
      <c r="J75">
        <v>2.2999999999999998</v>
      </c>
      <c r="K75">
        <v>6.3</v>
      </c>
      <c r="L75">
        <v>1.2</v>
      </c>
      <c r="M75">
        <v>2.7</v>
      </c>
      <c r="N75">
        <v>1.7</v>
      </c>
      <c r="O75">
        <v>2.9</v>
      </c>
      <c r="P75">
        <v>2.7</v>
      </c>
      <c r="Q75">
        <v>15.7</v>
      </c>
      <c r="R75">
        <v>25.8</v>
      </c>
      <c r="S75">
        <v>9.6</v>
      </c>
      <c r="T75">
        <v>13.3</v>
      </c>
      <c r="U75">
        <v>6.4</v>
      </c>
      <c r="V75">
        <v>1.6</v>
      </c>
      <c r="W75">
        <v>0.6</v>
      </c>
      <c r="X75">
        <v>45</v>
      </c>
      <c r="Y75">
        <v>48</v>
      </c>
      <c r="CT75" t="s">
        <v>77</v>
      </c>
    </row>
    <row r="76" spans="4:98" x14ac:dyDescent="0.25">
      <c r="D76" t="s">
        <v>288</v>
      </c>
      <c r="E76" t="s">
        <v>289</v>
      </c>
      <c r="F76" t="s">
        <v>11</v>
      </c>
      <c r="G76">
        <v>100</v>
      </c>
      <c r="H76">
        <v>8.1</v>
      </c>
      <c r="I76">
        <v>5.7</v>
      </c>
      <c r="J76">
        <v>3</v>
      </c>
      <c r="K76">
        <v>7.6</v>
      </c>
      <c r="L76">
        <v>1.1000000000000001</v>
      </c>
      <c r="M76">
        <v>2.5</v>
      </c>
      <c r="N76">
        <v>1.9</v>
      </c>
      <c r="O76">
        <v>3.2</v>
      </c>
      <c r="P76">
        <v>3.8</v>
      </c>
      <c r="Q76">
        <v>21</v>
      </c>
      <c r="R76">
        <v>20.3</v>
      </c>
      <c r="S76">
        <v>7</v>
      </c>
      <c r="T76">
        <v>9.3000000000000007</v>
      </c>
      <c r="U76">
        <v>3.9</v>
      </c>
      <c r="V76">
        <v>1.2</v>
      </c>
      <c r="W76">
        <v>0.4</v>
      </c>
      <c r="X76">
        <v>38</v>
      </c>
      <c r="Y76">
        <v>40</v>
      </c>
      <c r="CT76" t="s">
        <v>78</v>
      </c>
    </row>
    <row r="77" spans="4:98" x14ac:dyDescent="0.25">
      <c r="D77" t="s">
        <v>290</v>
      </c>
      <c r="E77" t="s">
        <v>291</v>
      </c>
      <c r="F77" t="s">
        <v>11</v>
      </c>
      <c r="G77">
        <v>100</v>
      </c>
      <c r="H77">
        <v>6.2</v>
      </c>
      <c r="I77">
        <v>5.0999999999999996</v>
      </c>
      <c r="J77">
        <v>3.9</v>
      </c>
      <c r="K77">
        <v>7.3</v>
      </c>
      <c r="L77">
        <v>3.4</v>
      </c>
      <c r="M77">
        <v>0</v>
      </c>
      <c r="N77">
        <v>1.7</v>
      </c>
      <c r="O77">
        <v>5.6</v>
      </c>
      <c r="P77">
        <v>3.9</v>
      </c>
      <c r="Q77">
        <v>21.3</v>
      </c>
      <c r="R77">
        <v>20.2</v>
      </c>
      <c r="S77">
        <v>9</v>
      </c>
      <c r="T77">
        <v>7.9</v>
      </c>
      <c r="U77">
        <v>2.8</v>
      </c>
      <c r="V77">
        <v>1.7</v>
      </c>
      <c r="W77">
        <v>0</v>
      </c>
      <c r="X77">
        <v>37.9</v>
      </c>
      <c r="Y77">
        <v>40.5</v>
      </c>
      <c r="CT77" t="s">
        <v>79</v>
      </c>
    </row>
    <row r="78" spans="4:98" x14ac:dyDescent="0.25">
      <c r="D78" t="s">
        <v>292</v>
      </c>
      <c r="E78" t="s">
        <v>293</v>
      </c>
      <c r="F78" t="s">
        <v>11</v>
      </c>
      <c r="G78" t="s">
        <v>18</v>
      </c>
      <c r="H78" t="s">
        <v>18</v>
      </c>
      <c r="I78" t="s">
        <v>18</v>
      </c>
      <c r="J78" t="s">
        <v>18</v>
      </c>
      <c r="K78" t="s">
        <v>18</v>
      </c>
      <c r="L78" t="s">
        <v>18</v>
      </c>
      <c r="M78" t="s">
        <v>18</v>
      </c>
      <c r="N78" t="s">
        <v>18</v>
      </c>
      <c r="O78" t="s">
        <v>18</v>
      </c>
      <c r="P78" t="s">
        <v>18</v>
      </c>
      <c r="Q78" t="s">
        <v>18</v>
      </c>
      <c r="R78" t="s">
        <v>18</v>
      </c>
      <c r="S78" t="s">
        <v>18</v>
      </c>
      <c r="T78" t="s">
        <v>18</v>
      </c>
      <c r="U78" t="s">
        <v>18</v>
      </c>
      <c r="V78" t="s">
        <v>18</v>
      </c>
      <c r="W78" t="s">
        <v>18</v>
      </c>
      <c r="X78" t="s">
        <v>18</v>
      </c>
      <c r="Y78" t="s">
        <v>18</v>
      </c>
      <c r="CT78" t="s">
        <v>80</v>
      </c>
    </row>
    <row r="79" spans="4:98" x14ac:dyDescent="0.25">
      <c r="D79" t="s">
        <v>294</v>
      </c>
      <c r="E79" t="s">
        <v>295</v>
      </c>
      <c r="F79" t="s">
        <v>11</v>
      </c>
      <c r="G79">
        <v>100</v>
      </c>
      <c r="H79">
        <v>4.3</v>
      </c>
      <c r="I79">
        <v>3</v>
      </c>
      <c r="J79">
        <v>2</v>
      </c>
      <c r="K79">
        <v>6.7</v>
      </c>
      <c r="L79">
        <v>1.2</v>
      </c>
      <c r="M79">
        <v>2.4</v>
      </c>
      <c r="N79">
        <v>2.1</v>
      </c>
      <c r="O79">
        <v>3.9</v>
      </c>
      <c r="P79">
        <v>3.7</v>
      </c>
      <c r="Q79">
        <v>16.7</v>
      </c>
      <c r="R79">
        <v>21.3</v>
      </c>
      <c r="S79">
        <v>7.9</v>
      </c>
      <c r="T79">
        <v>14.1</v>
      </c>
      <c r="U79">
        <v>8.1</v>
      </c>
      <c r="V79">
        <v>1.6</v>
      </c>
      <c r="W79">
        <v>1</v>
      </c>
      <c r="X79">
        <v>44.8</v>
      </c>
      <c r="Y79">
        <v>47</v>
      </c>
      <c r="CT79" t="s">
        <v>81</v>
      </c>
    </row>
    <row r="80" spans="4:98" x14ac:dyDescent="0.25">
      <c r="D80" t="s">
        <v>294</v>
      </c>
      <c r="E80" t="s">
        <v>296</v>
      </c>
      <c r="F80" t="s">
        <v>74</v>
      </c>
      <c r="G80">
        <v>100</v>
      </c>
      <c r="H80">
        <v>4.3</v>
      </c>
      <c r="I80">
        <v>3</v>
      </c>
      <c r="J80">
        <v>2</v>
      </c>
      <c r="K80">
        <v>6.7</v>
      </c>
      <c r="L80">
        <v>1.2</v>
      </c>
      <c r="M80">
        <v>2.4</v>
      </c>
      <c r="N80">
        <v>2.1</v>
      </c>
      <c r="O80">
        <v>3.9</v>
      </c>
      <c r="P80">
        <v>3.7</v>
      </c>
      <c r="Q80">
        <v>16.7</v>
      </c>
      <c r="R80">
        <v>21.3</v>
      </c>
      <c r="S80">
        <v>7.9</v>
      </c>
      <c r="T80">
        <v>14.1</v>
      </c>
      <c r="U80">
        <v>8.1</v>
      </c>
      <c r="V80">
        <v>1.6</v>
      </c>
      <c r="W80">
        <v>1</v>
      </c>
      <c r="X80">
        <v>44.8</v>
      </c>
      <c r="Y80">
        <v>47</v>
      </c>
      <c r="CT80" t="s">
        <v>82</v>
      </c>
    </row>
    <row r="81" spans="4:98" x14ac:dyDescent="0.25">
      <c r="D81" t="s">
        <v>297</v>
      </c>
      <c r="E81" t="s">
        <v>298</v>
      </c>
      <c r="F81" t="s">
        <v>11</v>
      </c>
      <c r="G81">
        <v>100</v>
      </c>
      <c r="H81">
        <v>4.2</v>
      </c>
      <c r="I81">
        <v>3.1</v>
      </c>
      <c r="J81">
        <v>0.9</v>
      </c>
      <c r="K81">
        <v>5</v>
      </c>
      <c r="L81">
        <v>0.9</v>
      </c>
      <c r="M81">
        <v>2.2000000000000002</v>
      </c>
      <c r="N81">
        <v>1.5</v>
      </c>
      <c r="O81">
        <v>6.1</v>
      </c>
      <c r="P81">
        <v>7.9</v>
      </c>
      <c r="Q81">
        <v>23.7</v>
      </c>
      <c r="R81">
        <v>16.7</v>
      </c>
      <c r="S81">
        <v>7.6</v>
      </c>
      <c r="T81">
        <v>10.6</v>
      </c>
      <c r="U81">
        <v>5.3</v>
      </c>
      <c r="V81">
        <v>2.7</v>
      </c>
      <c r="W81">
        <v>1.8</v>
      </c>
      <c r="X81">
        <v>42.5</v>
      </c>
      <c r="Y81">
        <v>41</v>
      </c>
      <c r="CT81" t="s">
        <v>83</v>
      </c>
    </row>
    <row r="82" spans="4:98" x14ac:dyDescent="0.25">
      <c r="D82" t="s">
        <v>299</v>
      </c>
      <c r="E82" t="s">
        <v>300</v>
      </c>
      <c r="F82" t="s">
        <v>11</v>
      </c>
      <c r="G82">
        <v>100</v>
      </c>
      <c r="H82">
        <v>4.9000000000000004</v>
      </c>
      <c r="I82">
        <v>3.9</v>
      </c>
      <c r="J82">
        <v>2.8</v>
      </c>
      <c r="K82">
        <v>7.1</v>
      </c>
      <c r="L82">
        <v>0.4</v>
      </c>
      <c r="M82">
        <v>1.8</v>
      </c>
      <c r="N82">
        <v>1.4</v>
      </c>
      <c r="O82">
        <v>2.1</v>
      </c>
      <c r="P82">
        <v>2.5</v>
      </c>
      <c r="Q82">
        <v>19.8</v>
      </c>
      <c r="R82">
        <v>22.3</v>
      </c>
      <c r="S82">
        <v>9.9</v>
      </c>
      <c r="T82">
        <v>8.8000000000000007</v>
      </c>
      <c r="U82">
        <v>11</v>
      </c>
      <c r="V82">
        <v>1.1000000000000001</v>
      </c>
      <c r="W82">
        <v>0.4</v>
      </c>
      <c r="X82">
        <v>44.2</v>
      </c>
      <c r="Y82">
        <v>46</v>
      </c>
      <c r="CT82" t="s">
        <v>84</v>
      </c>
    </row>
    <row r="83" spans="4:98" x14ac:dyDescent="0.25">
      <c r="D83" t="s">
        <v>301</v>
      </c>
      <c r="E83" t="s">
        <v>302</v>
      </c>
      <c r="F83" t="s">
        <v>11</v>
      </c>
      <c r="G83">
        <v>100</v>
      </c>
      <c r="H83">
        <v>3</v>
      </c>
      <c r="I83">
        <v>1.3</v>
      </c>
      <c r="J83">
        <v>1.7</v>
      </c>
      <c r="K83">
        <v>4.3</v>
      </c>
      <c r="L83">
        <v>0</v>
      </c>
      <c r="M83">
        <v>4.3</v>
      </c>
      <c r="N83">
        <v>0.7</v>
      </c>
      <c r="O83">
        <v>3.3</v>
      </c>
      <c r="P83">
        <v>2</v>
      </c>
      <c r="Q83">
        <v>9.4</v>
      </c>
      <c r="R83">
        <v>24.7</v>
      </c>
      <c r="S83">
        <v>13.4</v>
      </c>
      <c r="T83">
        <v>20.7</v>
      </c>
      <c r="U83">
        <v>9</v>
      </c>
      <c r="V83">
        <v>2</v>
      </c>
      <c r="W83">
        <v>0</v>
      </c>
      <c r="X83">
        <v>51</v>
      </c>
      <c r="Y83">
        <v>56</v>
      </c>
      <c r="CT83" t="s">
        <v>85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4</v>
      </c>
      <c r="I84">
        <v>2.4</v>
      </c>
      <c r="J84">
        <v>1.8</v>
      </c>
      <c r="K84">
        <v>5.9</v>
      </c>
      <c r="L84">
        <v>1.3</v>
      </c>
      <c r="M84">
        <v>2.2999999999999998</v>
      </c>
      <c r="N84">
        <v>1.6</v>
      </c>
      <c r="O84">
        <v>4.2</v>
      </c>
      <c r="P84">
        <v>4.3</v>
      </c>
      <c r="Q84">
        <v>18.5</v>
      </c>
      <c r="R84">
        <v>20.8</v>
      </c>
      <c r="S84">
        <v>8.1</v>
      </c>
      <c r="T84">
        <v>13.7</v>
      </c>
      <c r="U84">
        <v>7.6</v>
      </c>
      <c r="V84">
        <v>2.1</v>
      </c>
      <c r="W84">
        <v>1.3</v>
      </c>
      <c r="X84">
        <v>45.4</v>
      </c>
      <c r="Y84">
        <v>47</v>
      </c>
      <c r="CT84" t="s">
        <v>86</v>
      </c>
    </row>
    <row r="85" spans="4:98" x14ac:dyDescent="0.25">
      <c r="D85" t="s">
        <v>303</v>
      </c>
      <c r="E85" t="s">
        <v>305</v>
      </c>
      <c r="F85" t="s">
        <v>74</v>
      </c>
      <c r="G85">
        <v>100</v>
      </c>
      <c r="H85">
        <v>4</v>
      </c>
      <c r="I85">
        <v>2.4</v>
      </c>
      <c r="J85">
        <v>1.8</v>
      </c>
      <c r="K85">
        <v>5.9</v>
      </c>
      <c r="L85">
        <v>1.3</v>
      </c>
      <c r="M85">
        <v>2.2999999999999998</v>
      </c>
      <c r="N85">
        <v>1.6</v>
      </c>
      <c r="O85">
        <v>4.2</v>
      </c>
      <c r="P85">
        <v>4.3</v>
      </c>
      <c r="Q85">
        <v>18.5</v>
      </c>
      <c r="R85">
        <v>20.8</v>
      </c>
      <c r="S85">
        <v>8.1</v>
      </c>
      <c r="T85">
        <v>13.7</v>
      </c>
      <c r="U85">
        <v>7.6</v>
      </c>
      <c r="V85">
        <v>2.1</v>
      </c>
      <c r="W85">
        <v>1.3</v>
      </c>
      <c r="X85">
        <v>45.4</v>
      </c>
      <c r="Y85">
        <v>47</v>
      </c>
      <c r="CT85" t="s">
        <v>87</v>
      </c>
    </row>
    <row r="86" spans="4:98" x14ac:dyDescent="0.25">
      <c r="D86" t="s">
        <v>306</v>
      </c>
      <c r="E86" t="s">
        <v>307</v>
      </c>
      <c r="F86" t="s">
        <v>11</v>
      </c>
      <c r="G86">
        <v>100</v>
      </c>
      <c r="H86">
        <v>5.6</v>
      </c>
      <c r="I86">
        <v>3.2</v>
      </c>
      <c r="J86">
        <v>2.2000000000000002</v>
      </c>
      <c r="K86">
        <v>6.3</v>
      </c>
      <c r="L86">
        <v>1.5</v>
      </c>
      <c r="M86">
        <v>3</v>
      </c>
      <c r="N86">
        <v>2.5</v>
      </c>
      <c r="O86">
        <v>5.8</v>
      </c>
      <c r="P86">
        <v>6.1</v>
      </c>
      <c r="Q86">
        <v>20.399999999999999</v>
      </c>
      <c r="R86">
        <v>20.399999999999999</v>
      </c>
      <c r="S86">
        <v>6.3</v>
      </c>
      <c r="T86">
        <v>8.9</v>
      </c>
      <c r="U86">
        <v>5.9</v>
      </c>
      <c r="V86">
        <v>1.5</v>
      </c>
      <c r="W86">
        <v>0.6</v>
      </c>
      <c r="X86">
        <v>40</v>
      </c>
      <c r="Y86">
        <v>41</v>
      </c>
      <c r="CT86" t="s">
        <v>88</v>
      </c>
    </row>
    <row r="87" spans="4:98" x14ac:dyDescent="0.25">
      <c r="D87" t="s">
        <v>308</v>
      </c>
      <c r="E87" t="s">
        <v>309</v>
      </c>
      <c r="F87" t="s">
        <v>74</v>
      </c>
      <c r="G87">
        <v>100</v>
      </c>
      <c r="H87">
        <v>5.4</v>
      </c>
      <c r="I87">
        <v>3.5</v>
      </c>
      <c r="J87">
        <v>2</v>
      </c>
      <c r="K87">
        <v>6.4</v>
      </c>
      <c r="L87">
        <v>1.3</v>
      </c>
      <c r="M87">
        <v>2.8</v>
      </c>
      <c r="N87">
        <v>2.5</v>
      </c>
      <c r="O87">
        <v>6</v>
      </c>
      <c r="P87">
        <v>8</v>
      </c>
      <c r="Q87">
        <v>21.3</v>
      </c>
      <c r="R87">
        <v>20.2</v>
      </c>
      <c r="S87">
        <v>6</v>
      </c>
      <c r="T87">
        <v>7.1</v>
      </c>
      <c r="U87">
        <v>5.4</v>
      </c>
      <c r="V87">
        <v>1.5</v>
      </c>
      <c r="W87">
        <v>0.6</v>
      </c>
      <c r="X87">
        <v>39</v>
      </c>
      <c r="Y87">
        <v>39</v>
      </c>
      <c r="CT87" t="s">
        <v>89</v>
      </c>
    </row>
    <row r="88" spans="4:98" x14ac:dyDescent="0.25">
      <c r="D88" t="s">
        <v>310</v>
      </c>
      <c r="E88" t="s">
        <v>311</v>
      </c>
      <c r="F88" t="s">
        <v>74</v>
      </c>
      <c r="G88">
        <v>100</v>
      </c>
      <c r="H88">
        <v>6.8</v>
      </c>
      <c r="I88">
        <v>3.7</v>
      </c>
      <c r="J88">
        <v>2.8</v>
      </c>
      <c r="K88">
        <v>6.5</v>
      </c>
      <c r="L88">
        <v>1.8</v>
      </c>
      <c r="M88">
        <v>2.7</v>
      </c>
      <c r="N88">
        <v>2.8</v>
      </c>
      <c r="O88">
        <v>5.9</v>
      </c>
      <c r="P88">
        <v>5.8</v>
      </c>
      <c r="Q88">
        <v>20</v>
      </c>
      <c r="R88">
        <v>20</v>
      </c>
      <c r="S88">
        <v>6.2</v>
      </c>
      <c r="T88">
        <v>8.4</v>
      </c>
      <c r="U88">
        <v>4.9000000000000004</v>
      </c>
      <c r="V88">
        <v>1.3</v>
      </c>
      <c r="W88">
        <v>0.3</v>
      </c>
      <c r="X88">
        <v>38.200000000000003</v>
      </c>
      <c r="Y88">
        <v>39</v>
      </c>
      <c r="CT88" t="s">
        <v>90</v>
      </c>
    </row>
    <row r="89" spans="4:98" x14ac:dyDescent="0.25">
      <c r="D89" t="s">
        <v>312</v>
      </c>
      <c r="E89" t="s">
        <v>313</v>
      </c>
      <c r="F89" t="s">
        <v>74</v>
      </c>
      <c r="G89">
        <v>100</v>
      </c>
      <c r="H89">
        <v>4.3</v>
      </c>
      <c r="I89">
        <v>2.2999999999999998</v>
      </c>
      <c r="J89">
        <v>1.6</v>
      </c>
      <c r="K89">
        <v>4.8</v>
      </c>
      <c r="L89">
        <v>1.3</v>
      </c>
      <c r="M89">
        <v>2.2999999999999998</v>
      </c>
      <c r="N89">
        <v>2.2000000000000002</v>
      </c>
      <c r="O89">
        <v>6.5</v>
      </c>
      <c r="P89">
        <v>6.3</v>
      </c>
      <c r="Q89">
        <v>18.3</v>
      </c>
      <c r="R89">
        <v>19</v>
      </c>
      <c r="S89">
        <v>7.3</v>
      </c>
      <c r="T89">
        <v>10.4</v>
      </c>
      <c r="U89">
        <v>8.3000000000000007</v>
      </c>
      <c r="V89">
        <v>3.1</v>
      </c>
      <c r="W89">
        <v>1.8</v>
      </c>
      <c r="X89">
        <v>44.5</v>
      </c>
      <c r="Y89">
        <v>44</v>
      </c>
      <c r="CT89" t="s">
        <v>91</v>
      </c>
    </row>
    <row r="90" spans="4:98" x14ac:dyDescent="0.25">
      <c r="D90" t="s">
        <v>314</v>
      </c>
      <c r="E90" t="s">
        <v>315</v>
      </c>
      <c r="F90" t="s">
        <v>74</v>
      </c>
      <c r="G90">
        <v>100</v>
      </c>
      <c r="H90">
        <v>5.2</v>
      </c>
      <c r="I90">
        <v>3.1</v>
      </c>
      <c r="J90">
        <v>2.2000000000000002</v>
      </c>
      <c r="K90">
        <v>7.4</v>
      </c>
      <c r="L90">
        <v>1.7</v>
      </c>
      <c r="M90">
        <v>3.4</v>
      </c>
      <c r="N90">
        <v>2.4</v>
      </c>
      <c r="O90">
        <v>5.4</v>
      </c>
      <c r="P90">
        <v>5.7</v>
      </c>
      <c r="Q90">
        <v>21.9</v>
      </c>
      <c r="R90">
        <v>21.9</v>
      </c>
      <c r="S90">
        <v>5.5</v>
      </c>
      <c r="T90">
        <v>8</v>
      </c>
      <c r="U90">
        <v>4.8</v>
      </c>
      <c r="V90">
        <v>0.9</v>
      </c>
      <c r="W90">
        <v>0.4</v>
      </c>
      <c r="X90">
        <v>38.700000000000003</v>
      </c>
      <c r="Y90">
        <v>40</v>
      </c>
      <c r="CT90" t="s">
        <v>92</v>
      </c>
    </row>
    <row r="91" spans="4:98" x14ac:dyDescent="0.25">
      <c r="D91" t="s">
        <v>316</v>
      </c>
      <c r="E91" t="s">
        <v>317</v>
      </c>
      <c r="F91" t="s">
        <v>74</v>
      </c>
      <c r="G91">
        <v>100</v>
      </c>
      <c r="H91">
        <v>6.6</v>
      </c>
      <c r="I91">
        <v>3.5</v>
      </c>
      <c r="J91">
        <v>2.1</v>
      </c>
      <c r="K91">
        <v>4.8</v>
      </c>
      <c r="L91">
        <v>1.1000000000000001</v>
      </c>
      <c r="M91">
        <v>2.8</v>
      </c>
      <c r="N91">
        <v>2.7</v>
      </c>
      <c r="O91">
        <v>5.7</v>
      </c>
      <c r="P91">
        <v>5.4</v>
      </c>
      <c r="Q91">
        <v>18</v>
      </c>
      <c r="R91">
        <v>18.3</v>
      </c>
      <c r="S91">
        <v>7.4</v>
      </c>
      <c r="T91">
        <v>11.7</v>
      </c>
      <c r="U91">
        <v>7.7</v>
      </c>
      <c r="V91">
        <v>1.6</v>
      </c>
      <c r="W91">
        <v>0.6</v>
      </c>
      <c r="X91">
        <v>41.8</v>
      </c>
      <c r="Y91">
        <v>42</v>
      </c>
      <c r="CT91" t="s">
        <v>93</v>
      </c>
    </row>
    <row r="92" spans="4:98" x14ac:dyDescent="0.25">
      <c r="D92" t="s">
        <v>318</v>
      </c>
      <c r="E92" t="s">
        <v>319</v>
      </c>
      <c r="F92" t="s">
        <v>11</v>
      </c>
      <c r="G92">
        <v>100</v>
      </c>
      <c r="H92">
        <v>5.0999999999999996</v>
      </c>
      <c r="I92">
        <v>3.7</v>
      </c>
      <c r="J92">
        <v>1.7</v>
      </c>
      <c r="K92">
        <v>7.2</v>
      </c>
      <c r="L92">
        <v>1.1000000000000001</v>
      </c>
      <c r="M92">
        <v>2.5</v>
      </c>
      <c r="N92">
        <v>2.2000000000000002</v>
      </c>
      <c r="O92">
        <v>8.1</v>
      </c>
      <c r="P92">
        <v>5.5</v>
      </c>
      <c r="Q92">
        <v>20.7</v>
      </c>
      <c r="R92">
        <v>20.8</v>
      </c>
      <c r="S92">
        <v>6.5</v>
      </c>
      <c r="T92">
        <v>9.3000000000000007</v>
      </c>
      <c r="U92">
        <v>4.3</v>
      </c>
      <c r="V92">
        <v>1</v>
      </c>
      <c r="W92">
        <v>0.2</v>
      </c>
      <c r="X92">
        <v>38.9</v>
      </c>
      <c r="Y92">
        <v>39</v>
      </c>
      <c r="CT92" t="s">
        <v>94</v>
      </c>
    </row>
    <row r="93" spans="4:98" x14ac:dyDescent="0.25">
      <c r="D93" t="s">
        <v>320</v>
      </c>
      <c r="E93" t="s">
        <v>321</v>
      </c>
      <c r="F93" t="s">
        <v>11</v>
      </c>
      <c r="G93">
        <v>100</v>
      </c>
      <c r="H93">
        <v>5.0999999999999996</v>
      </c>
      <c r="I93">
        <v>2.8</v>
      </c>
      <c r="J93">
        <v>0.8</v>
      </c>
      <c r="K93">
        <v>6.4</v>
      </c>
      <c r="L93">
        <v>1</v>
      </c>
      <c r="M93">
        <v>2.5</v>
      </c>
      <c r="N93">
        <v>3.6</v>
      </c>
      <c r="O93">
        <v>3.6</v>
      </c>
      <c r="P93">
        <v>5.0999999999999996</v>
      </c>
      <c r="Q93">
        <v>18.600000000000001</v>
      </c>
      <c r="R93">
        <v>21.1</v>
      </c>
      <c r="S93">
        <v>9.4</v>
      </c>
      <c r="T93">
        <v>15</v>
      </c>
      <c r="U93">
        <v>4.0999999999999996</v>
      </c>
      <c r="V93">
        <v>1</v>
      </c>
      <c r="W93">
        <v>0</v>
      </c>
      <c r="X93">
        <v>42.9</v>
      </c>
      <c r="Y93">
        <v>45</v>
      </c>
      <c r="CT93" t="s">
        <v>95</v>
      </c>
    </row>
    <row r="94" spans="4:98" x14ac:dyDescent="0.25">
      <c r="D94" t="s">
        <v>322</v>
      </c>
      <c r="E94" t="s">
        <v>323</v>
      </c>
      <c r="F94" t="s">
        <v>11</v>
      </c>
      <c r="G94">
        <v>100</v>
      </c>
      <c r="H94">
        <v>2.2000000000000002</v>
      </c>
      <c r="I94">
        <v>2.7</v>
      </c>
      <c r="J94">
        <v>2.2000000000000002</v>
      </c>
      <c r="K94">
        <v>5.4</v>
      </c>
      <c r="L94">
        <v>1.4</v>
      </c>
      <c r="M94">
        <v>2.7</v>
      </c>
      <c r="N94">
        <v>1.6</v>
      </c>
      <c r="O94">
        <v>3</v>
      </c>
      <c r="P94">
        <v>2.7</v>
      </c>
      <c r="Q94">
        <v>12.8</v>
      </c>
      <c r="R94">
        <v>24</v>
      </c>
      <c r="S94">
        <v>7.9</v>
      </c>
      <c r="T94">
        <v>17.399999999999999</v>
      </c>
      <c r="U94">
        <v>10.1</v>
      </c>
      <c r="V94">
        <v>2.5</v>
      </c>
      <c r="W94">
        <v>1.4</v>
      </c>
      <c r="X94">
        <v>49.1</v>
      </c>
      <c r="Y94">
        <v>52</v>
      </c>
      <c r="CT94" t="s">
        <v>96</v>
      </c>
    </row>
    <row r="95" spans="4:98" x14ac:dyDescent="0.25">
      <c r="D95" t="s">
        <v>324</v>
      </c>
      <c r="E95" t="s">
        <v>325</v>
      </c>
      <c r="F95" t="s">
        <v>11</v>
      </c>
      <c r="G95" t="s">
        <v>18</v>
      </c>
      <c r="H95" t="s">
        <v>18</v>
      </c>
      <c r="I95" t="s">
        <v>18</v>
      </c>
      <c r="J95" t="s">
        <v>18</v>
      </c>
      <c r="K95" t="s">
        <v>18</v>
      </c>
      <c r="L95" t="s">
        <v>18</v>
      </c>
      <c r="M95" t="s">
        <v>18</v>
      </c>
      <c r="N95" t="s">
        <v>18</v>
      </c>
      <c r="O95" t="s">
        <v>18</v>
      </c>
      <c r="P95" t="s">
        <v>18</v>
      </c>
      <c r="Q95" t="s">
        <v>18</v>
      </c>
      <c r="R95" t="s">
        <v>18</v>
      </c>
      <c r="S95" t="s">
        <v>18</v>
      </c>
      <c r="T95" t="s">
        <v>18</v>
      </c>
      <c r="U95" t="s">
        <v>18</v>
      </c>
      <c r="V95" t="s">
        <v>18</v>
      </c>
      <c r="W95" t="s">
        <v>18</v>
      </c>
      <c r="X95" t="s">
        <v>18</v>
      </c>
      <c r="Y95" t="s">
        <v>18</v>
      </c>
      <c r="CT95" t="s">
        <v>97</v>
      </c>
    </row>
    <row r="96" spans="4:98" x14ac:dyDescent="0.25">
      <c r="D96" t="s">
        <v>326</v>
      </c>
      <c r="E96" t="s">
        <v>327</v>
      </c>
      <c r="F96" t="s">
        <v>11</v>
      </c>
      <c r="G96">
        <v>100</v>
      </c>
      <c r="H96">
        <v>4.5</v>
      </c>
      <c r="I96">
        <v>4</v>
      </c>
      <c r="J96">
        <v>6.5</v>
      </c>
      <c r="K96">
        <v>10.4</v>
      </c>
      <c r="L96">
        <v>2.5</v>
      </c>
      <c r="M96">
        <v>3</v>
      </c>
      <c r="N96">
        <v>2.5</v>
      </c>
      <c r="O96">
        <v>1</v>
      </c>
      <c r="P96">
        <v>5.5</v>
      </c>
      <c r="Q96">
        <v>17.399999999999999</v>
      </c>
      <c r="R96">
        <v>24.4</v>
      </c>
      <c r="S96">
        <v>7</v>
      </c>
      <c r="T96">
        <v>7.5</v>
      </c>
      <c r="U96">
        <v>3</v>
      </c>
      <c r="V96">
        <v>1</v>
      </c>
      <c r="W96">
        <v>0</v>
      </c>
      <c r="X96">
        <v>37.5</v>
      </c>
      <c r="Y96">
        <v>42</v>
      </c>
      <c r="CT96" t="s">
        <v>98</v>
      </c>
    </row>
    <row r="97" spans="4:98" x14ac:dyDescent="0.25">
      <c r="D97" t="s">
        <v>328</v>
      </c>
      <c r="E97" t="s">
        <v>329</v>
      </c>
      <c r="F97" t="s">
        <v>11</v>
      </c>
      <c r="G97">
        <v>100</v>
      </c>
      <c r="H97">
        <v>1.7</v>
      </c>
      <c r="I97">
        <v>2.9</v>
      </c>
      <c r="J97">
        <v>1.5</v>
      </c>
      <c r="K97">
        <v>7.9</v>
      </c>
      <c r="L97">
        <v>2.9</v>
      </c>
      <c r="M97">
        <v>3.1</v>
      </c>
      <c r="N97">
        <v>2.5</v>
      </c>
      <c r="O97">
        <v>1.7</v>
      </c>
      <c r="P97">
        <v>1.7</v>
      </c>
      <c r="Q97">
        <v>16.7</v>
      </c>
      <c r="R97">
        <v>25.6</v>
      </c>
      <c r="S97">
        <v>9.6999999999999993</v>
      </c>
      <c r="T97">
        <v>12.2</v>
      </c>
      <c r="U97">
        <v>7.7</v>
      </c>
      <c r="V97">
        <v>1.7</v>
      </c>
      <c r="W97">
        <v>0.5</v>
      </c>
      <c r="X97">
        <v>45.8</v>
      </c>
      <c r="Y97">
        <v>49</v>
      </c>
      <c r="CT97" t="s">
        <v>99</v>
      </c>
    </row>
    <row r="98" spans="4:98" x14ac:dyDescent="0.25">
      <c r="D98" t="s">
        <v>330</v>
      </c>
      <c r="E98" t="s">
        <v>331</v>
      </c>
      <c r="F98" t="s">
        <v>11</v>
      </c>
      <c r="G98" t="s">
        <v>18</v>
      </c>
      <c r="H98" t="s">
        <v>18</v>
      </c>
      <c r="I98" t="s">
        <v>18</v>
      </c>
      <c r="J98" t="s">
        <v>18</v>
      </c>
      <c r="K98" t="s">
        <v>18</v>
      </c>
      <c r="L98" t="s">
        <v>18</v>
      </c>
      <c r="M98" t="s">
        <v>18</v>
      </c>
      <c r="N98" t="s">
        <v>18</v>
      </c>
      <c r="O98" t="s">
        <v>18</v>
      </c>
      <c r="P98" t="s">
        <v>18</v>
      </c>
      <c r="Q98" t="s">
        <v>18</v>
      </c>
      <c r="R98" t="s">
        <v>18</v>
      </c>
      <c r="S98" t="s">
        <v>18</v>
      </c>
      <c r="T98" t="s">
        <v>18</v>
      </c>
      <c r="U98" t="s">
        <v>18</v>
      </c>
      <c r="V98" t="s">
        <v>18</v>
      </c>
      <c r="W98" t="s">
        <v>18</v>
      </c>
      <c r="X98" t="s">
        <v>18</v>
      </c>
      <c r="Y98" t="s">
        <v>18</v>
      </c>
      <c r="CT98" t="s">
        <v>100</v>
      </c>
    </row>
    <row r="99" spans="4:98" x14ac:dyDescent="0.25">
      <c r="D99" t="s">
        <v>332</v>
      </c>
      <c r="E99" t="s">
        <v>333</v>
      </c>
      <c r="F99" t="s">
        <v>11</v>
      </c>
      <c r="G99">
        <v>100</v>
      </c>
      <c r="H99">
        <v>2.9</v>
      </c>
      <c r="I99">
        <v>2.7</v>
      </c>
      <c r="J99">
        <v>1.6</v>
      </c>
      <c r="K99">
        <v>8.1</v>
      </c>
      <c r="L99">
        <v>1.1000000000000001</v>
      </c>
      <c r="M99">
        <v>2.9</v>
      </c>
      <c r="N99">
        <v>2.7</v>
      </c>
      <c r="O99">
        <v>3.2</v>
      </c>
      <c r="P99">
        <v>1.4</v>
      </c>
      <c r="Q99">
        <v>17.899999999999999</v>
      </c>
      <c r="R99">
        <v>24.4</v>
      </c>
      <c r="S99">
        <v>10.4</v>
      </c>
      <c r="T99">
        <v>13.4</v>
      </c>
      <c r="U99">
        <v>5.6</v>
      </c>
      <c r="V99">
        <v>1.4</v>
      </c>
      <c r="W99">
        <v>0.4</v>
      </c>
      <c r="X99">
        <v>44.8</v>
      </c>
      <c r="Y99">
        <v>47</v>
      </c>
      <c r="CT99" t="s">
        <v>101</v>
      </c>
    </row>
    <row r="100" spans="4:98" x14ac:dyDescent="0.25">
      <c r="D100" t="s">
        <v>334</v>
      </c>
      <c r="E100" t="s">
        <v>335</v>
      </c>
      <c r="F100" t="s">
        <v>11</v>
      </c>
      <c r="G100">
        <v>100</v>
      </c>
      <c r="H100">
        <v>3</v>
      </c>
      <c r="I100">
        <v>1.7</v>
      </c>
      <c r="J100">
        <v>1.7</v>
      </c>
      <c r="K100">
        <v>7.3</v>
      </c>
      <c r="L100">
        <v>0</v>
      </c>
      <c r="M100">
        <v>3.9</v>
      </c>
      <c r="N100">
        <v>3</v>
      </c>
      <c r="O100">
        <v>3.4</v>
      </c>
      <c r="P100">
        <v>3.4</v>
      </c>
      <c r="Q100">
        <v>12</v>
      </c>
      <c r="R100">
        <v>31.8</v>
      </c>
      <c r="S100">
        <v>10.7</v>
      </c>
      <c r="T100">
        <v>12</v>
      </c>
      <c r="U100">
        <v>3.9</v>
      </c>
      <c r="V100">
        <v>0.9</v>
      </c>
      <c r="W100">
        <v>1.3</v>
      </c>
      <c r="X100">
        <v>45.2</v>
      </c>
      <c r="Y100">
        <v>50</v>
      </c>
      <c r="CT100" t="s">
        <v>102</v>
      </c>
    </row>
    <row r="101" spans="4:98" x14ac:dyDescent="0.25">
      <c r="D101" t="s">
        <v>336</v>
      </c>
      <c r="E101" t="s">
        <v>337</v>
      </c>
      <c r="F101" t="s">
        <v>11</v>
      </c>
      <c r="G101" t="s">
        <v>18</v>
      </c>
      <c r="H101" t="s">
        <v>18</v>
      </c>
      <c r="I101" t="s">
        <v>18</v>
      </c>
      <c r="J101" t="s">
        <v>18</v>
      </c>
      <c r="K101" t="s">
        <v>18</v>
      </c>
      <c r="L101" t="s">
        <v>18</v>
      </c>
      <c r="M101" t="s">
        <v>18</v>
      </c>
      <c r="N101" t="s">
        <v>18</v>
      </c>
      <c r="O101" t="s">
        <v>18</v>
      </c>
      <c r="P101" t="s">
        <v>18</v>
      </c>
      <c r="Q101" t="s">
        <v>18</v>
      </c>
      <c r="R101" t="s">
        <v>18</v>
      </c>
      <c r="S101" t="s">
        <v>18</v>
      </c>
      <c r="T101" t="s">
        <v>18</v>
      </c>
      <c r="U101" t="s">
        <v>18</v>
      </c>
      <c r="V101" t="s">
        <v>18</v>
      </c>
      <c r="W101" t="s">
        <v>18</v>
      </c>
      <c r="X101" t="s">
        <v>18</v>
      </c>
      <c r="Y101" t="s">
        <v>18</v>
      </c>
      <c r="CT101" t="s">
        <v>103</v>
      </c>
    </row>
    <row r="102" spans="4:98" x14ac:dyDescent="0.25">
      <c r="D102" t="s">
        <v>338</v>
      </c>
      <c r="E102" t="s">
        <v>339</v>
      </c>
      <c r="F102" t="s">
        <v>11</v>
      </c>
      <c r="G102">
        <v>100</v>
      </c>
      <c r="H102">
        <v>4.2</v>
      </c>
      <c r="I102">
        <v>3.8</v>
      </c>
      <c r="J102">
        <v>2.4</v>
      </c>
      <c r="K102">
        <v>5.5</v>
      </c>
      <c r="L102">
        <v>1.6</v>
      </c>
      <c r="M102">
        <v>3.3</v>
      </c>
      <c r="N102">
        <v>1.6</v>
      </c>
      <c r="O102">
        <v>2.6</v>
      </c>
      <c r="P102">
        <v>4.8</v>
      </c>
      <c r="Q102">
        <v>19.399999999999999</v>
      </c>
      <c r="R102">
        <v>23.5</v>
      </c>
      <c r="S102">
        <v>7.4</v>
      </c>
      <c r="T102">
        <v>11.6</v>
      </c>
      <c r="U102">
        <v>5.9</v>
      </c>
      <c r="V102">
        <v>1.9</v>
      </c>
      <c r="W102">
        <v>0.5</v>
      </c>
      <c r="X102">
        <v>42.9</v>
      </c>
      <c r="Y102">
        <v>45</v>
      </c>
      <c r="CT102" t="s">
        <v>104</v>
      </c>
    </row>
    <row r="103" spans="4:98" x14ac:dyDescent="0.25">
      <c r="D103" t="s">
        <v>340</v>
      </c>
      <c r="E103" t="s">
        <v>341</v>
      </c>
      <c r="F103" t="s">
        <v>11</v>
      </c>
      <c r="G103">
        <v>100</v>
      </c>
      <c r="H103">
        <v>6.3</v>
      </c>
      <c r="I103">
        <v>3.6</v>
      </c>
      <c r="J103">
        <v>2</v>
      </c>
      <c r="K103">
        <v>5.7</v>
      </c>
      <c r="L103">
        <v>1.2</v>
      </c>
      <c r="M103">
        <v>2.2999999999999998</v>
      </c>
      <c r="N103">
        <v>2.7</v>
      </c>
      <c r="O103">
        <v>6.4</v>
      </c>
      <c r="P103">
        <v>7</v>
      </c>
      <c r="Q103">
        <v>20.5</v>
      </c>
      <c r="R103">
        <v>18.399999999999999</v>
      </c>
      <c r="S103">
        <v>5.6</v>
      </c>
      <c r="T103">
        <v>9.5</v>
      </c>
      <c r="U103">
        <v>6.1</v>
      </c>
      <c r="V103">
        <v>2</v>
      </c>
      <c r="W103">
        <v>0.9</v>
      </c>
      <c r="X103">
        <v>40</v>
      </c>
      <c r="Y103">
        <v>40</v>
      </c>
      <c r="CT103" t="s">
        <v>105</v>
      </c>
    </row>
    <row r="104" spans="4:98" x14ac:dyDescent="0.25">
      <c r="D104" t="s">
        <v>342</v>
      </c>
      <c r="E104" t="s">
        <v>343</v>
      </c>
      <c r="F104" t="s">
        <v>74</v>
      </c>
      <c r="G104">
        <v>100</v>
      </c>
      <c r="H104">
        <v>5.3</v>
      </c>
      <c r="I104">
        <v>3.3</v>
      </c>
      <c r="J104">
        <v>2.2000000000000002</v>
      </c>
      <c r="K104">
        <v>5.7</v>
      </c>
      <c r="L104">
        <v>1.3</v>
      </c>
      <c r="M104">
        <v>2.4</v>
      </c>
      <c r="N104">
        <v>2.4</v>
      </c>
      <c r="O104">
        <v>4.0999999999999996</v>
      </c>
      <c r="P104">
        <v>4.8</v>
      </c>
      <c r="Q104">
        <v>18.600000000000001</v>
      </c>
      <c r="R104">
        <v>22.4</v>
      </c>
      <c r="S104">
        <v>7.5</v>
      </c>
      <c r="T104">
        <v>12.5</v>
      </c>
      <c r="U104">
        <v>5.6</v>
      </c>
      <c r="V104">
        <v>1.3</v>
      </c>
      <c r="W104">
        <v>0.5</v>
      </c>
      <c r="X104">
        <v>42.4</v>
      </c>
      <c r="Y104">
        <v>44</v>
      </c>
      <c r="CT104" t="s">
        <v>106</v>
      </c>
    </row>
    <row r="105" spans="4:98" x14ac:dyDescent="0.25">
      <c r="D105" t="s">
        <v>344</v>
      </c>
      <c r="E105" t="s">
        <v>345</v>
      </c>
      <c r="F105" t="s">
        <v>11</v>
      </c>
      <c r="G105" t="s">
        <v>18</v>
      </c>
      <c r="H105" t="s">
        <v>18</v>
      </c>
      <c r="I105" t="s">
        <v>18</v>
      </c>
      <c r="J105" t="s">
        <v>18</v>
      </c>
      <c r="K105" t="s">
        <v>18</v>
      </c>
      <c r="L105" t="s">
        <v>18</v>
      </c>
      <c r="M105" t="s">
        <v>18</v>
      </c>
      <c r="N105" t="s">
        <v>18</v>
      </c>
      <c r="O105" t="s">
        <v>18</v>
      </c>
      <c r="P105" t="s">
        <v>18</v>
      </c>
      <c r="Q105" t="s">
        <v>18</v>
      </c>
      <c r="R105" t="s">
        <v>18</v>
      </c>
      <c r="S105" t="s">
        <v>18</v>
      </c>
      <c r="T105" t="s">
        <v>18</v>
      </c>
      <c r="U105" t="s">
        <v>18</v>
      </c>
      <c r="V105" t="s">
        <v>18</v>
      </c>
      <c r="W105" t="s">
        <v>18</v>
      </c>
      <c r="X105" t="s">
        <v>18</v>
      </c>
      <c r="Y105" t="s">
        <v>18</v>
      </c>
      <c r="CT105" t="s">
        <v>108</v>
      </c>
    </row>
    <row r="106" spans="4:98" x14ac:dyDescent="0.25">
      <c r="D106" t="s">
        <v>158</v>
      </c>
      <c r="E106" t="s">
        <v>346</v>
      </c>
      <c r="F106" t="s">
        <v>11</v>
      </c>
      <c r="G106">
        <v>100</v>
      </c>
      <c r="H106">
        <v>2.8</v>
      </c>
      <c r="I106">
        <v>3.7</v>
      </c>
      <c r="J106">
        <v>2.2999999999999998</v>
      </c>
      <c r="K106">
        <v>7.1</v>
      </c>
      <c r="L106">
        <v>1.2</v>
      </c>
      <c r="M106">
        <v>2.7</v>
      </c>
      <c r="N106">
        <v>2.7</v>
      </c>
      <c r="O106">
        <v>4.4000000000000004</v>
      </c>
      <c r="P106">
        <v>3.7</v>
      </c>
      <c r="Q106">
        <v>17.3</v>
      </c>
      <c r="R106">
        <v>22.3</v>
      </c>
      <c r="S106">
        <v>10.8</v>
      </c>
      <c r="T106">
        <v>13.1</v>
      </c>
      <c r="U106">
        <v>4.4000000000000004</v>
      </c>
      <c r="V106">
        <v>1.2</v>
      </c>
      <c r="W106">
        <v>0.4</v>
      </c>
      <c r="X106">
        <v>43</v>
      </c>
      <c r="Y106">
        <v>46</v>
      </c>
      <c r="CT106" t="s">
        <v>109</v>
      </c>
    </row>
    <row r="107" spans="4:98" x14ac:dyDescent="0.25">
      <c r="D107" t="s">
        <v>347</v>
      </c>
      <c r="E107" t="s">
        <v>348</v>
      </c>
      <c r="F107" t="s">
        <v>11</v>
      </c>
      <c r="G107">
        <v>100</v>
      </c>
      <c r="H107">
        <v>4.5</v>
      </c>
      <c r="I107">
        <v>2.7</v>
      </c>
      <c r="J107">
        <v>1.7</v>
      </c>
      <c r="K107">
        <v>4.8</v>
      </c>
      <c r="L107">
        <v>1.5</v>
      </c>
      <c r="M107">
        <v>2</v>
      </c>
      <c r="N107">
        <v>1.9</v>
      </c>
      <c r="O107">
        <v>3.4</v>
      </c>
      <c r="P107">
        <v>2.9</v>
      </c>
      <c r="Q107">
        <v>17.5</v>
      </c>
      <c r="R107">
        <v>19.8</v>
      </c>
      <c r="S107">
        <v>9.4</v>
      </c>
      <c r="T107">
        <v>16.2</v>
      </c>
      <c r="U107">
        <v>9</v>
      </c>
      <c r="V107">
        <v>1.8</v>
      </c>
      <c r="W107">
        <v>0.8</v>
      </c>
      <c r="X107">
        <v>46.8</v>
      </c>
      <c r="Y107">
        <v>50</v>
      </c>
      <c r="CT107" t="s">
        <v>110</v>
      </c>
    </row>
    <row r="108" spans="4:98" x14ac:dyDescent="0.25">
      <c r="D108" t="s">
        <v>349</v>
      </c>
      <c r="E108" t="s">
        <v>350</v>
      </c>
      <c r="F108" t="s">
        <v>11</v>
      </c>
      <c r="G108">
        <v>100</v>
      </c>
      <c r="H108">
        <v>2.5</v>
      </c>
      <c r="I108">
        <v>2.8</v>
      </c>
      <c r="J108">
        <v>1.4</v>
      </c>
      <c r="K108">
        <v>5.6</v>
      </c>
      <c r="L108">
        <v>1.2</v>
      </c>
      <c r="M108">
        <v>2</v>
      </c>
      <c r="N108">
        <v>1.5</v>
      </c>
      <c r="O108">
        <v>3.7</v>
      </c>
      <c r="P108">
        <v>3.1</v>
      </c>
      <c r="Q108">
        <v>13.6</v>
      </c>
      <c r="R108">
        <v>24.3</v>
      </c>
      <c r="S108">
        <v>8</v>
      </c>
      <c r="T108">
        <v>15</v>
      </c>
      <c r="U108">
        <v>9.4</v>
      </c>
      <c r="V108">
        <v>3.2</v>
      </c>
      <c r="W108">
        <v>2.6</v>
      </c>
      <c r="X108">
        <v>49.5</v>
      </c>
      <c r="Y108">
        <v>51</v>
      </c>
      <c r="CT108" t="s">
        <v>111</v>
      </c>
    </row>
    <row r="109" spans="4:98" x14ac:dyDescent="0.25">
      <c r="D109" t="s">
        <v>351</v>
      </c>
      <c r="E109" t="s">
        <v>352</v>
      </c>
      <c r="F109" t="s">
        <v>11</v>
      </c>
      <c r="G109">
        <v>100</v>
      </c>
      <c r="H109">
        <v>3.9</v>
      </c>
      <c r="I109">
        <v>2.1</v>
      </c>
      <c r="J109">
        <v>2.2000000000000002</v>
      </c>
      <c r="K109">
        <v>9.3000000000000007</v>
      </c>
      <c r="L109">
        <v>1.4</v>
      </c>
      <c r="M109">
        <v>2.4</v>
      </c>
      <c r="N109">
        <v>1.4</v>
      </c>
      <c r="O109">
        <v>3.1</v>
      </c>
      <c r="P109">
        <v>2.2000000000000002</v>
      </c>
      <c r="Q109">
        <v>13.8</v>
      </c>
      <c r="R109">
        <v>21.8</v>
      </c>
      <c r="S109">
        <v>8.6999999999999993</v>
      </c>
      <c r="T109">
        <v>15.9</v>
      </c>
      <c r="U109">
        <v>8.1999999999999993</v>
      </c>
      <c r="V109">
        <v>2.4</v>
      </c>
      <c r="W109">
        <v>1.2</v>
      </c>
      <c r="X109">
        <v>46.3</v>
      </c>
      <c r="Y109">
        <v>48</v>
      </c>
      <c r="CT109" t="s">
        <v>112</v>
      </c>
    </row>
    <row r="110" spans="4:98" x14ac:dyDescent="0.25">
      <c r="D110" t="s">
        <v>353</v>
      </c>
      <c r="E110" t="s">
        <v>354</v>
      </c>
      <c r="F110" t="s">
        <v>11</v>
      </c>
      <c r="G110">
        <v>100</v>
      </c>
      <c r="H110">
        <v>4.8</v>
      </c>
      <c r="I110">
        <v>2.8</v>
      </c>
      <c r="J110">
        <v>2.2000000000000002</v>
      </c>
      <c r="K110">
        <v>6</v>
      </c>
      <c r="L110">
        <v>1.5</v>
      </c>
      <c r="M110">
        <v>2.8</v>
      </c>
      <c r="N110">
        <v>1.5</v>
      </c>
      <c r="O110">
        <v>3.2</v>
      </c>
      <c r="P110">
        <v>1.2</v>
      </c>
      <c r="Q110">
        <v>15.5</v>
      </c>
      <c r="R110">
        <v>26</v>
      </c>
      <c r="S110">
        <v>8.1999999999999993</v>
      </c>
      <c r="T110">
        <v>16</v>
      </c>
      <c r="U110">
        <v>5.8</v>
      </c>
      <c r="V110">
        <v>1</v>
      </c>
      <c r="W110">
        <v>1.5</v>
      </c>
      <c r="X110">
        <v>45.4</v>
      </c>
      <c r="Y110">
        <v>48.5</v>
      </c>
      <c r="CT110" t="s">
        <v>113</v>
      </c>
    </row>
    <row r="111" spans="4:98" x14ac:dyDescent="0.25">
      <c r="D111" t="s">
        <v>355</v>
      </c>
      <c r="E111" t="s">
        <v>356</v>
      </c>
      <c r="F111" t="s">
        <v>11</v>
      </c>
      <c r="G111">
        <v>100</v>
      </c>
      <c r="H111">
        <v>10.7</v>
      </c>
      <c r="I111">
        <v>5</v>
      </c>
      <c r="J111">
        <v>2.7</v>
      </c>
      <c r="K111">
        <v>6.9</v>
      </c>
      <c r="L111">
        <v>1</v>
      </c>
      <c r="M111">
        <v>2.2999999999999998</v>
      </c>
      <c r="N111">
        <v>1.8</v>
      </c>
      <c r="O111">
        <v>6.4</v>
      </c>
      <c r="P111">
        <v>13.5</v>
      </c>
      <c r="Q111">
        <v>31</v>
      </c>
      <c r="R111">
        <v>13.9</v>
      </c>
      <c r="S111">
        <v>2</v>
      </c>
      <c r="T111">
        <v>2</v>
      </c>
      <c r="U111">
        <v>0.6</v>
      </c>
      <c r="V111">
        <v>0</v>
      </c>
      <c r="W111">
        <v>0</v>
      </c>
      <c r="X111">
        <v>29</v>
      </c>
      <c r="Y111">
        <v>29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Anwick</v>
      </c>
      <c r="C9" t="str">
        <f>data!E9</f>
        <v>E04005776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Asgarby and Howell</v>
      </c>
      <c r="C10" t="str">
        <f>data!E10</f>
        <v>E04005777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Ashby de la Launde and Bloxholm</v>
      </c>
      <c r="C11" t="str">
        <f>data!E11</f>
        <v>E04005778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Ward</v>
      </c>
      <c r="B12" t="str">
        <f>data!D12</f>
        <v>Ashby de la Launde and Cranwell</v>
      </c>
      <c r="C12" t="str">
        <f>data!E12</f>
        <v>E05005618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Aswarby and Swarby</v>
      </c>
      <c r="C13" t="str">
        <f>data!E13</f>
        <v>E04005779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Aubourn with Haddington</v>
      </c>
      <c r="C14" t="str">
        <f>data!E14</f>
        <v>E04012154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Aunsby and Dembleby</v>
      </c>
      <c r="C15" t="str">
        <f>data!E15</f>
        <v>E04005781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Bassingham</v>
      </c>
      <c r="C16" t="str">
        <f>data!E16</f>
        <v>E04005782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Bassingham and Brant Broughton</v>
      </c>
      <c r="C17" t="str">
        <f>data!E17</f>
        <v>E05005619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Beckingham</v>
      </c>
      <c r="C18" t="str">
        <f>data!E18</f>
        <v>E04005783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Billinghay</v>
      </c>
      <c r="C19" t="str">
        <f>data!E19</f>
        <v>E04005784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Billinghay, Martin and North Kyme</v>
      </c>
      <c r="C20" t="str">
        <f>data!E20</f>
        <v>E05005620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Blankney</v>
      </c>
      <c r="C21" t="str">
        <f>data!E21</f>
        <v>E04005785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Boothby Graffoe</v>
      </c>
      <c r="C22" t="str">
        <f>data!E22</f>
        <v>E04005786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Bracebridge Heath</v>
      </c>
      <c r="C23" t="str">
        <f>data!E23</f>
        <v>E04005787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Bracebridge Heath and Waddington East</v>
      </c>
      <c r="C24" t="str">
        <f>data!E24</f>
        <v>E05005621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Branston</v>
      </c>
      <c r="C25" t="str">
        <f>data!E25</f>
        <v>E05005622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Branston and Mere</v>
      </c>
      <c r="C26" t="str">
        <f>data!E26</f>
        <v>E04005788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Brant Broughton and Stragglethorpe</v>
      </c>
      <c r="C27" t="str">
        <f>data!E27</f>
        <v>E04005789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Burton Pedwardine</v>
      </c>
      <c r="C28" t="str">
        <f>data!E28</f>
        <v>E04005791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Canwick</v>
      </c>
      <c r="C29" t="str">
        <f>data!E29</f>
        <v>E04005792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Carlton-le-Moorland</v>
      </c>
      <c r="C30" t="str">
        <f>data!E30</f>
        <v>E04005793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Cliff Villages</v>
      </c>
      <c r="C31" t="str">
        <f>data!E31</f>
        <v>E05005623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Coleby</v>
      </c>
      <c r="C32" t="str">
        <f>data!E32</f>
        <v>E04005794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Cranwell, Brauncewell and Byard's Leap</v>
      </c>
      <c r="C33" t="str">
        <f>data!E33</f>
        <v>E04012155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Culverthorpe and Kelby</v>
      </c>
      <c r="C34" t="str">
        <f>data!E34</f>
        <v>E04005796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Digby</v>
      </c>
      <c r="C35" t="str">
        <f>data!E35</f>
        <v>E04005797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Doddington and Whisby</v>
      </c>
      <c r="C36" t="str">
        <f>data!E36</f>
        <v>E04012156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Dogdyke</v>
      </c>
      <c r="C37" t="str">
        <f>data!E37</f>
        <v>E04005799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Dorrington</v>
      </c>
      <c r="C38" t="str">
        <f>data!E38</f>
        <v>E04005800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Dunston</v>
      </c>
      <c r="C39" t="str">
        <f>data!E39</f>
        <v>E04005801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Eagle and Swinethorpe</v>
      </c>
      <c r="C40" t="str">
        <f>data!E40</f>
        <v>E04005802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Eagle, Swinderby and Witham St Hughs</v>
      </c>
      <c r="C41" t="str">
        <f>data!E41</f>
        <v>E05005624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Ewerby and Evedon</v>
      </c>
      <c r="C42" t="str">
        <f>data!E42</f>
        <v>E04005803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Great Hale</v>
      </c>
      <c r="C43" t="str">
        <f>data!E43</f>
        <v>E04005804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Harmston</v>
      </c>
      <c r="C44" t="str">
        <f>data!E44</f>
        <v>E04005805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Heckington</v>
      </c>
      <c r="C45" t="str">
        <f>data!E45</f>
        <v>E04005806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Heckington Rural</v>
      </c>
      <c r="C46" t="str">
        <f>data!E46</f>
        <v>E05005625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Heighington</v>
      </c>
      <c r="C47" t="str">
        <f>data!E47</f>
        <v>E04005807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Heighington and Washingborough</v>
      </c>
      <c r="C48" t="str">
        <f>data!E48</f>
        <v>E05005626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Helpringham</v>
      </c>
      <c r="C49" t="str">
        <f>data!E49</f>
        <v>E04005808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Kirkby la Thorpe</v>
      </c>
      <c r="C50" t="str">
        <f>data!E50</f>
        <v>E04005809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Kirkby la Thorpe and South Kyme</v>
      </c>
      <c r="C51" t="str">
        <f>data!E51</f>
        <v>E05005627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Leadenham</v>
      </c>
      <c r="C52" t="str">
        <f>data!E52</f>
        <v>E04005810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Leasingham</v>
      </c>
      <c r="C53" t="str">
        <f>data!E53</f>
        <v>E04005811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Leasingham and Rauceby</v>
      </c>
      <c r="C54" t="str">
        <f>data!E54</f>
        <v>E05005628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Publish</v>
      </c>
      <c r="B55" t="str">
        <f>data!D55</f>
        <v>Lincolnshire</v>
      </c>
      <c r="C55" t="str">
        <f>data!E55</f>
        <v>E10000019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Little Hale</v>
      </c>
      <c r="C56" t="str">
        <f>data!E56</f>
        <v>E04005812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Martin</v>
      </c>
      <c r="C57" t="str">
        <f>data!E57</f>
        <v>E04005813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Metheringham</v>
      </c>
      <c r="C58" t="str">
        <f>data!E58</f>
        <v>E04005814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Metheringham</v>
      </c>
      <c r="C59" t="str">
        <f>data!E59</f>
        <v>E05005629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Navenby</v>
      </c>
      <c r="C60" t="str">
        <f>data!E60</f>
        <v>E04005815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Newton and Haceby</v>
      </c>
      <c r="C61" t="str">
        <f>data!E61</f>
        <v>E04005816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Nocton</v>
      </c>
      <c r="C62" t="str">
        <f>data!E62</f>
        <v>E04005817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North Hykeham</v>
      </c>
      <c r="C63" t="str">
        <f>data!E63</f>
        <v>E04012157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North Hykeham Forum</v>
      </c>
      <c r="C64" t="str">
        <f>data!E64</f>
        <v>E05005630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North Hykeham Memorial</v>
      </c>
      <c r="C65" t="str">
        <f>data!E65</f>
        <v>E05005631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North Hykeham Mill</v>
      </c>
      <c r="C66" t="str">
        <f>data!E66</f>
        <v>E05005632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North Hykeham Moor</v>
      </c>
      <c r="C67" t="str">
        <f>data!E67</f>
        <v>E05005633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Ward</v>
      </c>
      <c r="B68" t="str">
        <f>data!D68</f>
        <v>North Hykeham Witham</v>
      </c>
      <c r="C68" t="str">
        <f>data!E68</f>
        <v>E05005634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Publish</v>
      </c>
      <c r="B69" t="str">
        <f>data!D69</f>
        <v>North Kesteven</v>
      </c>
      <c r="C69" t="str">
        <f>data!E69</f>
        <v>E07000139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North Kyme</v>
      </c>
      <c r="C70" t="str">
        <f>data!E70</f>
        <v>E04005819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North Rauceby</v>
      </c>
      <c r="C71" t="str">
        <f>data!E71</f>
        <v>E04005820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North Scarle</v>
      </c>
      <c r="C72" t="str">
        <f>data!E72</f>
        <v>E04005821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Norton Disney</v>
      </c>
      <c r="C73" t="str">
        <f>data!E73</f>
        <v>E04005822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Osbournby</v>
      </c>
      <c r="C74" t="str">
        <f>data!E74</f>
        <v>E04005823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Ward</v>
      </c>
      <c r="B75" t="str">
        <f>data!D75</f>
        <v>Osbournby</v>
      </c>
      <c r="C75" t="str">
        <f>data!E75</f>
        <v>E05005635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Potter Hanworth</v>
      </c>
      <c r="C76" t="str">
        <f>data!E76</f>
        <v>E04005824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Rowston</v>
      </c>
      <c r="C77" t="str">
        <f>data!E77</f>
        <v>E04005825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Roxholm</v>
      </c>
      <c r="C78" t="str">
        <f>data!E78</f>
        <v>E04005826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Ruskington</v>
      </c>
      <c r="C79" t="str">
        <f>data!E79</f>
        <v>E04005827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Ruskington</v>
      </c>
      <c r="C80" t="str">
        <f>data!E80</f>
        <v>E05005636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Scopwick</v>
      </c>
      <c r="C81" t="str">
        <f>data!E81</f>
        <v>E04005828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Scredington</v>
      </c>
      <c r="C82" t="str">
        <f>data!E82</f>
        <v>E04005829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Silk Willoughby</v>
      </c>
      <c r="C83" t="str">
        <f>data!E83</f>
        <v>E04005830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Skellingthorpe</v>
      </c>
      <c r="C84" t="str">
        <f>data!E84</f>
        <v>E04005831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Skellingthorpe</v>
      </c>
      <c r="C85" t="str">
        <f>data!E85</f>
        <v>E05005637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Sleaford</v>
      </c>
      <c r="C86" t="str">
        <f>data!E86</f>
        <v>E04005832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Sleaford Castle</v>
      </c>
      <c r="C87" t="str">
        <f>data!E87</f>
        <v>E05005638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Sleaford Holdingham</v>
      </c>
      <c r="C88" t="str">
        <f>data!E88</f>
        <v>E05005639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Sleaford Navigation</v>
      </c>
      <c r="C89" t="str">
        <f>data!E89</f>
        <v>E05005640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Ward</v>
      </c>
      <c r="B90" t="str">
        <f>data!D90</f>
        <v>Sleaford Quarrington and Mareham</v>
      </c>
      <c r="C90" t="str">
        <f>data!E90</f>
        <v>E05005641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Ward</v>
      </c>
      <c r="B91" t="str">
        <f>data!D91</f>
        <v>Sleaford Westholme</v>
      </c>
      <c r="C91" t="str">
        <f>data!E91</f>
        <v>E05005642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South Hykeham</v>
      </c>
      <c r="C92" t="str">
        <f>data!E92</f>
        <v>E04012158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South Kyme</v>
      </c>
      <c r="C93" t="str">
        <f>data!E93</f>
        <v>E04005833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South Rauceby</v>
      </c>
      <c r="C94" t="str">
        <f>data!E94</f>
        <v>E04005834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Stapleford</v>
      </c>
      <c r="C95" t="str">
        <f>data!E95</f>
        <v>E04005835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Swaton</v>
      </c>
      <c r="C96" t="str">
        <f>data!E96</f>
        <v>E04005836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Swinderby</v>
      </c>
      <c r="C97" t="str">
        <f>data!E97</f>
        <v>E04005837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Temple Bruer with Temple High Grange</v>
      </c>
      <c r="C98" t="str">
        <f>data!E98</f>
        <v>E04005838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Thorpe on the Hill</v>
      </c>
      <c r="C99" t="str">
        <f>data!E99</f>
        <v>E04012159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Threekingham</v>
      </c>
      <c r="C100" t="str">
        <f>data!E100</f>
        <v>E04005840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Thurlby</v>
      </c>
      <c r="C101" t="str">
        <f>data!E101</f>
        <v>E04005841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Timberland</v>
      </c>
      <c r="C102" t="str">
        <f>data!E102</f>
        <v>E04005842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Waddington</v>
      </c>
      <c r="C103" t="str">
        <f>data!E103</f>
        <v>E04005843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Waddington West</v>
      </c>
      <c r="C104" t="str">
        <f>data!E104</f>
        <v>E05005643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Walcot near Folkingham</v>
      </c>
      <c r="C105" t="str">
        <f>data!E105</f>
        <v>E04005844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Walcott</v>
      </c>
      <c r="C106" t="str">
        <f>data!E106</f>
        <v>E04005845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Washingborough</v>
      </c>
      <c r="C107" t="str">
        <f>data!E107</f>
        <v>E04005846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Welbourn</v>
      </c>
      <c r="C108" t="str">
        <f>data!E108</f>
        <v>E04005847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Wellingore</v>
      </c>
      <c r="C109" t="str">
        <f>data!E109</f>
        <v>E04005848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Wilsford</v>
      </c>
      <c r="C110" t="str">
        <f>data!E110</f>
        <v>E04005849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Witham St. Hughs</v>
      </c>
      <c r="C111" t="str">
        <f>data!E111</f>
        <v>E04005850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Anwick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E04005776</v>
      </c>
      <c r="I5" s="3" t="s">
        <v>159</v>
      </c>
      <c r="L5" s="4" t="str">
        <f>IF(ISERROR(VLOOKUP(I5,E5:F302,2,FALSE)),"",VLOOKUP(I5,E5:F302,2,FALSE))</f>
        <v>E04005776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2.6</v>
      </c>
      <c r="O5" s="7">
        <f>IF(ISERROR(VLOOKUP($L$5,data!$E$9:$T$600,5,FALSE)),"",VLOOKUP($L$5,data!$E$9:$T$600,5,FALSE))</f>
        <v>1.3</v>
      </c>
      <c r="P5" s="7">
        <f>IF(ISERROR(VLOOKUP($L$5,data!$E$9:$T$600,6,FALSE)),"",VLOOKUP($L$5,data!$E$9:$T$600,6,FALSE))</f>
        <v>1.5</v>
      </c>
      <c r="Q5" s="7">
        <f>IF(ISERROR(VLOOKUP($L$5,data!$E$9:$T$600,7,FALSE)),"",VLOOKUP($L$5,data!$E$9:$T$600,7,FALSE))</f>
        <v>4.5999999999999996</v>
      </c>
      <c r="R5" s="7">
        <f>IF(ISERROR(VLOOKUP($L$5,data!$E$9:$T$600,8,FALSE)),"",VLOOKUP($L$5,data!$E$9:$T$600,8,FALSE))</f>
        <v>1</v>
      </c>
      <c r="S5" s="7">
        <f>IF(ISERROR(VLOOKUP($L$5,data!$E$9:$T$600,9,FALSE)),"",VLOOKUP($L$5,data!$E$9:$T$600,9,FALSE))</f>
        <v>2.8</v>
      </c>
      <c r="T5" s="7">
        <f>IF(ISERROR(VLOOKUP($L$5,data!$E$9:$T$600,10,FALSE)),"",VLOOKUP($L$5,data!$E$9:$T$600,10,FALSE))</f>
        <v>2</v>
      </c>
      <c r="U5" s="7">
        <f>IF(ISERROR(VLOOKUP($L$5,data!$E$9:$T$600,11,FALSE)),"",VLOOKUP($L$5,data!$E$9:$T$600,11,FALSE))</f>
        <v>3.8</v>
      </c>
      <c r="V5" s="7">
        <f>IF(ISERROR(VLOOKUP($L$5,data!$E$9:$T$600,12,FALSE)),"",VLOOKUP($L$5,data!$E$9:$T$600,12,FALSE))</f>
        <v>4.3</v>
      </c>
      <c r="W5" s="7">
        <f>IF(ISERROR(VLOOKUP($L$5,data!$E$9:$T$600,13,FALSE)),"",VLOOKUP($L$5,data!$E$9:$T$600,13,FALSE))</f>
        <v>15.6</v>
      </c>
      <c r="X5" s="7">
        <f>IF(ISERROR(VLOOKUP($L$5,data!$E$9:$T$600,14,FALSE)),"",VLOOKUP($L$5,data!$E$9:$T$600,14,FALSE))</f>
        <v>21.9</v>
      </c>
      <c r="Y5" s="7">
        <f>IF(ISERROR(VLOOKUP($L$5,data!$E$9:$T$600,15,FALSE)),"",VLOOKUP($L$5,data!$E$9:$T$600,15,FALSE))</f>
        <v>9.9</v>
      </c>
      <c r="Z5" s="7">
        <f>IF(ISERROR(VLOOKUP($L$5,data!$E$9:$T$600,16,FALSE)),"",VLOOKUP($L$5,data!$E$9:$T$600,16,FALSE))</f>
        <v>17.3</v>
      </c>
      <c r="AA5" s="7">
        <f>IF(ISERROR(VLOOKUP($L$5,data!$E$9:$Y$600,17,FALSE)),"",VLOOKUP($L$5,data!$E$9:$Y$600,17,FALSE))</f>
        <v>8.4</v>
      </c>
      <c r="AB5" s="7">
        <f>IF(ISERROR(VLOOKUP($L$5,data!$E$9:$Y$600,18,FALSE)),"",VLOOKUP($L$5,data!$E$9:$Y$600,18,FALSE))</f>
        <v>1.8</v>
      </c>
      <c r="AC5" s="7">
        <f>IF(ISERROR(VLOOKUP($L$5,data!$E$9:$Y$600,19,FALSE)),"",VLOOKUP($L$5,data!$E$9:$Y$600,19,FALSE))</f>
        <v>1</v>
      </c>
      <c r="AD5" s="7">
        <f>IF(ISERROR(VLOOKUP($L$5,data!$E$9:$Y$600,20,FALSE)),"",VLOOKUP($L$5,data!$E$9:$Y$600,20,FALSE))</f>
        <v>48.5</v>
      </c>
      <c r="AE5" s="7">
        <f>IF(ISERROR(VLOOKUP($L$5,data!$E$9:$Y$600,21,FALSE)),"",VLOOKUP($L$5,data!$E$9:$Y$600,21,FALSE))</f>
        <v>50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Asgarby and Howell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E04005777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Ashby de la Launde and Bloxholm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E04005778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Lincolnshire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20.6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42.5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Aswarby and Swarby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E04005779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North Kesteven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E07000139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5.0999999999999996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2.1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4.7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19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7.3</v>
      </c>
      <c r="Z8" s="7">
        <f>IF(ISERROR(VLOOKUP($L$8,data!$E$9:$T$600,16,FALSE)),"",VLOOKUP($L$8,data!$E$9:$T$600,16,FALSE))</f>
        <v>11.5</v>
      </c>
      <c r="AA8" s="7">
        <f>IF(ISERROR(VLOOKUP($L$8,data!$E$9:$Y$600,17,FALSE)),"",VLOOKUP($L$8,data!$E$9:$Y$600,17,FALSE))</f>
        <v>6.8</v>
      </c>
      <c r="AB8" s="7">
        <f>IF(ISERROR(VLOOKUP($L$8,data!$E$9:$Y$600,18,FALSE)),"",VLOOKUP($L$8,data!$E$9:$Y$600,18,FALSE))</f>
        <v>1.7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42.7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Aubourn with Haddington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E04012154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Aunsby and Dembleby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E04005781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Bassingham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E04005782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Beckingham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E04005783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Billinghay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E04005784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Blankney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E04005785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Boothby Graffoe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E04005786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Bracebridge Heath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E04005787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Branston and Mere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E04005788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Brant Broughton and Stragglethorpe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E04005789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Burton Pedwardine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E04005791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Canwick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E04005792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Carlton-le-Moorland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E04005793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Coleby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E04005794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Cranwell, Brauncewell and Byard's Leap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E04012155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Culverthorpe and Kelby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E04005796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Digby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E04005797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Doddington and Whisby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E04012156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Dogdyke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E04005799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Dorrington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E04005800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Dunston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E04005801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Eagle and Swinethorpe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E04005802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Ewerby and Evedon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E04005803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Great Hale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E04005804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Harmston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E04005805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Heckington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E04005806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Heighington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E04005807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Helpringham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E04005808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Kirkby la Thorpe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E04005809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Leadenham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E04005810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Leasingham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E04005811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Little Hale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E04005812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Martin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E04005813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Metheringham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E04005814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Navenby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E04005815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Newton and Haceby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E04005816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Nocton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E04005817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North Hykeham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E04012157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North Kyme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E04005819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North Rauceby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E04005820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North Scarle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E04005821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Norton Disney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E04005822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Osbournby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E04005823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Potter Hanworth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E04005824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Rowston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E04005825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Roxholm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E04005826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Ruskington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E04005827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Scopwick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E04005828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Scredington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E04005829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Silk Willoughby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E04005830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Skellingthorpe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E04005831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Sleaford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E04005832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South Hykeham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E04012158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South Kyme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E04005833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South Rauceby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E04005834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Stapleford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E04005835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Swaton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E04005836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Swinderby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E04005837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Temple Bruer with Temple High Grange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E04005838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Thorpe on the Hill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E04012159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Threekingham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E04005840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Thurlby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E04005841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Timberland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E04005842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Waddington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E04005843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Walcot near Folkingham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E04005844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Walcott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E04005845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Washingborough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E04005846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Welbourn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E04005847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Wellingore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E04005848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Wilsford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E04005849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Witham St. Hughs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E04005850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6K56LPTugr01qBawirHFLBW142Cj3/JmQX/MoNFgJTY+yLbARABf4h7wRFYkn/3s47QJhPX7hBCU4n1gckyzzQ==" saltValue="eaVEGIem6LE/4REbt9JYn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2013-06-27T14:25:03Z</dcterms:modified>
</cp:coreProperties>
</file>