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West Leicestershire\"/>
    </mc:Choice>
  </mc:AlternateContent>
  <workbookProtection workbookAlgorithmName="SHA-512" workbookHashValue="cfFrVZPpokDmFgDQirCdMK+5vv+TOhT71tik2QttTrBpeHA7WvT5N6P2WvZ8A76uvAA4Q3j66oUDYXX98fQ1NQ==" workbookSaltValue="BXaKr8tLrsFbkfRjNXE+7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<sst xmlns="http://schemas.openxmlformats.org/spreadsheetml/2006/main" count="21032" uniqueCount="257">
  <si>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</si>
  <si>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</si>
  <si>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</si>
  <si>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</si>
  <si>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</si>
  <si>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</si>
  <si>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</si>
  <si>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</si>
  <si>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</si>
  <si>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</si>
  <si>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</si>
  <si>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</si>
  <si>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</si>
  <si>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</si>
  <si>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</si>
  <si>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</si>
  <si>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</si>
  <si>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</si>
  <si>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</si>
  <si>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</si>
  <si>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</si>
  <si>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</si>
  <si>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</si>
  <si>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</si>
  <si>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</si>
  <si>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</si>
  <si>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</si>
  <si>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</si>
  <si>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</si>
  <si>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</si>
  <si>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</si>
  <si>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</si>
  <si>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</si>
  <si>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</si>
  <si>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</si>
  <si>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</si>
  <si>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</si>
  <si>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</si>
  <si>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</si>
  <si>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</si>
  <si>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</si>
  <si>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</si>
  <si>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</si>
  <si>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</si>
  <si>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</si>
  <si>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</si>
  <si>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</si>
  <si>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</si>
  <si>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</si>
  <si>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</si>
  <si>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</si>
  <si>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</si>
  <si>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</si>
  <si>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</si>
  <si>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</si>
  <si>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</si>
  <si>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</si>
  <si>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</si>
  <si>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</si>
  <si>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</si>
  <si>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</si>
  <si>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</si>
  <si>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</si>
  <si>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</si>
  <si>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</si>
  <si>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</si>
  <si>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</si>
  <si>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</si>
  <si>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</si>
  <si>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</si>
  <si>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</si>
  <si>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</si>
  <si>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</si>
  <si>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</si>
  <si>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</si>
  <si>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</si>
  <si>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</si>
  <si>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</si>
  <si>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</si>
  <si>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</si>
  <si>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</si>
  <si>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</si>
  <si>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</si>
  <si>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</si>
  <si>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</si>
  <si>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</si>
  <si>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</si>
  <si>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</si>
  <si>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</si>
  <si>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</si>
  <si>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</si>
  <si>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</si>
  <si>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</si>
  <si>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</si>
  <si>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</si>
  <si>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</si>
  <si>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</si>
  <si>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</si>
  <si>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</si>
  <si>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</si>
  <si>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</si>
  <si>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</si>
  <si>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</si>
  <si>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</si>
  <si>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</si>
  <si>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</si>
  <si>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</si>
  <si>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</si>
  <si>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</si>
  <si>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</si>
  <si>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</si>
  <si>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</si>
  <si>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</si>
  <si>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</si>
  <si>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</si>
  <si>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</si>
  <si>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</si>
  <si>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</si>
  <si>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</si>
  <si>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</si>
  <si>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</si>
  <si>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</si>
  <si>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</si>
  <si>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</si>
  <si>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</si>
  <si>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</si>
  <si>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</si>
  <si>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</si>
  <si>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</si>
  <si>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</si>
  <si>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</si>
  <si>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</si>
  <si>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</si>
  <si>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</si>
  <si>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</si>
  <si>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</si>
  <si>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</si>
  <si>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</si>
  <si>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</si>
  <si>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</si>
  <si>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</si>
  <si>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</si>
  <si>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</si>
  <si>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</si>
  <si>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</si>
  <si>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</si>
  <si>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</si>
  <si>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</si>
  <si>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</si>
  <si>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</si>
  <si>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</si>
  <si>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</si>
  <si>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</si>
  <si>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</si>
  <si>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</si>
  <si>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</si>
  <si>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</si>
  <si>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Appleby</t>
  </si>
  <si>
    <t>E05005511</t>
  </si>
  <si>
    <t>Appleby Magna</t>
  </si>
  <si>
    <t>E04005541</t>
  </si>
  <si>
    <t>Leicestershire</t>
  </si>
  <si>
    <t>Ashby Castle</t>
  </si>
  <si>
    <t>E05005512</t>
  </si>
  <si>
    <t>Ashby Holywell</t>
  </si>
  <si>
    <t>E05005513</t>
  </si>
  <si>
    <t>Ashby Ivanhoe</t>
  </si>
  <si>
    <t>E05005514</t>
  </si>
  <si>
    <t>Ashby Woulds</t>
  </si>
  <si>
    <t>E04005543</t>
  </si>
  <si>
    <t>Ashby-de-la-Zouch</t>
  </si>
  <si>
    <t>E04005542</t>
  </si>
  <si>
    <t>Bardon</t>
  </si>
  <si>
    <t>E04005544</t>
  </si>
  <si>
    <t>E05005515</t>
  </si>
  <si>
    <t>Belton</t>
  </si>
  <si>
    <t>E04005545</t>
  </si>
  <si>
    <t>Breedon</t>
  </si>
  <si>
    <t>E05005516</t>
  </si>
  <si>
    <t>Breedon on the Hill</t>
  </si>
  <si>
    <t>E04005546</t>
  </si>
  <si>
    <t>Castle Donington</t>
  </si>
  <si>
    <t>E04005547</t>
  </si>
  <si>
    <t>E05005517</t>
  </si>
  <si>
    <t>Charley</t>
  </si>
  <si>
    <t>E04005548</t>
  </si>
  <si>
    <t>Chilcote</t>
  </si>
  <si>
    <t>E04005549</t>
  </si>
  <si>
    <t>Coalville</t>
  </si>
  <si>
    <t>E05005518</t>
  </si>
  <si>
    <t>Coleorton</t>
  </si>
  <si>
    <t>E04005550</t>
  </si>
  <si>
    <t>Ellistown and Battleflat</t>
  </si>
  <si>
    <t>E04012148</t>
  </si>
  <si>
    <t>Greenhill</t>
  </si>
  <si>
    <t>E05005519</t>
  </si>
  <si>
    <t>Heather</t>
  </si>
  <si>
    <t>E04005551</t>
  </si>
  <si>
    <t>Hugglescote</t>
  </si>
  <si>
    <t>E05005520</t>
  </si>
  <si>
    <t>Hugglescote and Donington le Heath</t>
  </si>
  <si>
    <t>E04012147</t>
  </si>
  <si>
    <t>Ibstock</t>
  </si>
  <si>
    <t>E04005552</t>
  </si>
  <si>
    <t>Ibstock and Heather</t>
  </si>
  <si>
    <t>E05005521</t>
  </si>
  <si>
    <t>Isley cum Langley</t>
  </si>
  <si>
    <t>E04005553</t>
  </si>
  <si>
    <t>Kegworth</t>
  </si>
  <si>
    <t>E04005554</t>
  </si>
  <si>
    <t>Kegworth and Whatton</t>
  </si>
  <si>
    <t>E05005522</t>
  </si>
  <si>
    <t>E10000018</t>
  </si>
  <si>
    <t>Lockington-Hemington</t>
  </si>
  <si>
    <t>E04005555</t>
  </si>
  <si>
    <t>Long Whatton and Diseworth</t>
  </si>
  <si>
    <t>E04005556</t>
  </si>
  <si>
    <t>Measham</t>
  </si>
  <si>
    <t>E04005557</t>
  </si>
  <si>
    <t>E05005523</t>
  </si>
  <si>
    <t>Moira</t>
  </si>
  <si>
    <t>E05005524</t>
  </si>
  <si>
    <t>Normanton le Heath</t>
  </si>
  <si>
    <t>E04005558</t>
  </si>
  <si>
    <t>E07000134</t>
  </si>
  <si>
    <t>Oakthorpe and Donisthorpe</t>
  </si>
  <si>
    <t>E04005559</t>
  </si>
  <si>
    <t>E05005525</t>
  </si>
  <si>
    <t>Osgathorpe</t>
  </si>
  <si>
    <t>E04005560</t>
  </si>
  <si>
    <t>Packington</t>
  </si>
  <si>
    <t>E04005561</t>
  </si>
  <si>
    <t>Ravenstone and Packington</t>
  </si>
  <si>
    <t>E05005526</t>
  </si>
  <si>
    <t>Ravenstone with Snibstone</t>
  </si>
  <si>
    <t>E04005562</t>
  </si>
  <si>
    <t>Snarestone</t>
  </si>
  <si>
    <t>E04005563</t>
  </si>
  <si>
    <t>Snibston</t>
  </si>
  <si>
    <t>E05005527</t>
  </si>
  <si>
    <t>Staunton Harold</t>
  </si>
  <si>
    <t>E04005564</t>
  </si>
  <si>
    <t>Stretton en le Field</t>
  </si>
  <si>
    <t>E04005565</t>
  </si>
  <si>
    <t>Swannington</t>
  </si>
  <si>
    <t>E04005566</t>
  </si>
  <si>
    <t>Swepstone</t>
  </si>
  <si>
    <t>E04005567</t>
  </si>
  <si>
    <t>Thringstone</t>
  </si>
  <si>
    <t>E05005528</t>
  </si>
  <si>
    <t>Valley</t>
  </si>
  <si>
    <t>E05005529</t>
  </si>
  <si>
    <t>Whitwick</t>
  </si>
  <si>
    <t>E04012149</t>
  </si>
  <si>
    <t>E05005530</t>
  </si>
  <si>
    <t>Worthington</t>
  </si>
  <si>
    <t>E04005568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</si>
</sst>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5.6</c:v>
                </c:pt>
                <c:pt idx="3">
                  <c:v>5.9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3.9</c:v>
                </c:pt>
                <c:pt idx="2">
                  <c:v>3.3</c:v>
                </c:pt>
                <c:pt idx="3">
                  <c:v>3.6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2.7</c:v>
                </c:pt>
                <c:pt idx="2">
                  <c:v>2.1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5.2</c:v>
                </c:pt>
                <c:pt idx="2">
                  <c:v>5.9</c:v>
                </c:pt>
                <c:pt idx="3">
                  <c:v>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2.1</c:v>
                </c:pt>
                <c:pt idx="2">
                  <c:v>2.6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1.7</c:v>
                </c:pt>
                <c:pt idx="2">
                  <c:v>2.8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3.7</c:v>
                </c:pt>
                <c:pt idx="2">
                  <c:v>6.3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2.7</c:v>
                </c:pt>
                <c:pt idx="2">
                  <c:v>5.4</c:v>
                </c:pt>
                <c:pt idx="3">
                  <c:v>5.3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15.8</c:v>
                </c:pt>
                <c:pt idx="2">
                  <c:v>19.5</c:v>
                </c:pt>
                <c:pt idx="3">
                  <c:v>20.5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25.6</c:v>
                </c:pt>
                <c:pt idx="2">
                  <c:v>20.8</c:v>
                </c:pt>
                <c:pt idx="3">
                  <c:v>21.2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6.9</c:v>
                </c:pt>
                <c:pt idx="2">
                  <c:v>6.8</c:v>
                </c:pt>
                <c:pt idx="3">
                  <c:v>7.1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</c:v>
                </c:pt>
                <c:pt idx="2">
                  <c:v>9.5</c:v>
                </c:pt>
                <c:pt idx="3">
                  <c:v>9.6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8.4</c:v>
                </c:pt>
                <c:pt idx="2">
                  <c:v>5.9</c:v>
                </c:pt>
                <c:pt idx="3">
                  <c:v>5.5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1.3</c:v>
                </c:pt>
                <c:pt idx="2">
                  <c:v>1.6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0.8</c:v>
                </c:pt>
                <c:pt idx="2">
                  <c:v>0.8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095120"/>
        <c:axId val="248095936"/>
      </c:barChart>
      <c:catAx>
        <c:axId val="248095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095936"/>
        <c:crosses val="autoZero"/>
        <c:auto val="1"/>
        <c:lblAlgn val="ctr"/>
        <c:lblOffset val="100"/>
        <c:noMultiLvlLbl val="0"/>
      </c:catAx>
      <c:valAx>
        <c:axId val="24809593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0951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45.3</c:v>
                </c:pt>
                <c:pt idx="2">
                  <c:v>40.799999999999997</c:v>
                </c:pt>
                <c:pt idx="3">
                  <c:v>40.799999999999997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Appleby Magna</c:v>
                </c:pt>
                <c:pt idx="2">
                  <c:v>Leicestershire</c:v>
                </c:pt>
                <c:pt idx="3">
                  <c:v>North West Leicestershire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48</c:v>
                </c:pt>
                <c:pt idx="2">
                  <c:v>42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097112"/>
        <c:axId val="248096720"/>
      </c:barChart>
      <c:catAx>
        <c:axId val="248097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096720"/>
        <c:crosses val="autoZero"/>
        <c:auto val="1"/>
        <c:lblAlgn val="ctr"/>
        <c:lblOffset val="100"/>
        <c:noMultiLvlLbl val="0"/>
      </c:catAx>
      <c:valAx>
        <c:axId val="24809672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0971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0" workbookViewId="0">
      <selection activeCell="E49" sqref="E4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74</v>
      </c>
      <c r="G9">
        <v>100</v>
      </c>
      <c r="H9">
        <v>4.5999999999999996</v>
      </c>
      <c r="I9">
        <v>3.6</v>
      </c>
      <c r="J9">
        <v>2.4</v>
      </c>
      <c r="K9">
        <v>6</v>
      </c>
      <c r="L9">
        <v>1.4</v>
      </c>
      <c r="M9">
        <v>2.2000000000000002</v>
      </c>
      <c r="N9">
        <v>1.7</v>
      </c>
      <c r="O9">
        <v>4.3</v>
      </c>
      <c r="P9">
        <v>3.4</v>
      </c>
      <c r="Q9">
        <v>17.2</v>
      </c>
      <c r="R9">
        <v>26.4</v>
      </c>
      <c r="S9">
        <v>6.9</v>
      </c>
      <c r="T9">
        <v>11.9</v>
      </c>
      <c r="U9">
        <v>6</v>
      </c>
      <c r="V9">
        <v>1.3</v>
      </c>
      <c r="W9">
        <v>0.6</v>
      </c>
      <c r="X9">
        <v>43.2</v>
      </c>
      <c r="Y9">
        <v>46</v>
      </c>
      <c r="CT9" t="s">
        <v>10</v>
      </c>
    </row>
    <row r="10" spans="2:98" x14ac:dyDescent="0.25">
      <c r="C10" t="s">
        <v>70</v>
      </c>
      <c r="D10" t="s">
        <v>159</v>
      </c>
      <c r="E10" t="s">
        <v>160</v>
      </c>
      <c r="F10" t="s">
        <v>11</v>
      </c>
      <c r="G10">
        <v>100</v>
      </c>
      <c r="H10">
        <v>4.0999999999999996</v>
      </c>
      <c r="I10">
        <v>3.9</v>
      </c>
      <c r="J10">
        <v>2.7</v>
      </c>
      <c r="K10">
        <v>5.2</v>
      </c>
      <c r="L10">
        <v>1.3</v>
      </c>
      <c r="M10">
        <v>2.1</v>
      </c>
      <c r="N10">
        <v>1.7</v>
      </c>
      <c r="O10">
        <v>3.7</v>
      </c>
      <c r="P10">
        <v>2.7</v>
      </c>
      <c r="Q10">
        <v>15.8</v>
      </c>
      <c r="R10">
        <v>25.6</v>
      </c>
      <c r="S10">
        <v>6.9</v>
      </c>
      <c r="T10">
        <v>14</v>
      </c>
      <c r="U10">
        <v>8.4</v>
      </c>
      <c r="V10">
        <v>1.3</v>
      </c>
      <c r="W10">
        <v>0.8</v>
      </c>
      <c r="X10">
        <v>45.3</v>
      </c>
      <c r="Y10">
        <v>48</v>
      </c>
      <c r="CT10" t="s">
        <v>12</v>
      </c>
    </row>
    <row r="11" spans="2:98" x14ac:dyDescent="0.25">
      <c r="C11" t="s">
        <v>161</v>
      </c>
      <c r="D11" t="s">
        <v>162</v>
      </c>
      <c r="E11" t="s">
        <v>163</v>
      </c>
      <c r="F11" t="s">
        <v>74</v>
      </c>
      <c r="G11">
        <v>100</v>
      </c>
      <c r="H11">
        <v>4.7</v>
      </c>
      <c r="I11">
        <v>3.1</v>
      </c>
      <c r="J11">
        <v>1.8</v>
      </c>
      <c r="K11">
        <v>8.1999999999999993</v>
      </c>
      <c r="L11">
        <v>1.5</v>
      </c>
      <c r="M11">
        <v>3.7</v>
      </c>
      <c r="N11">
        <v>2.1</v>
      </c>
      <c r="O11">
        <v>3.6</v>
      </c>
      <c r="P11">
        <v>3.4</v>
      </c>
      <c r="Q11">
        <v>18</v>
      </c>
      <c r="R11">
        <v>22.2</v>
      </c>
      <c r="S11">
        <v>8.4</v>
      </c>
      <c r="T11">
        <v>9.4</v>
      </c>
      <c r="U11">
        <v>7</v>
      </c>
      <c r="V11">
        <v>2.2000000000000002</v>
      </c>
      <c r="W11">
        <v>0.5</v>
      </c>
      <c r="X11">
        <v>42.3</v>
      </c>
      <c r="Y11">
        <v>44</v>
      </c>
      <c r="CT11" t="s">
        <v>13</v>
      </c>
    </row>
    <row r="12" spans="2:98" x14ac:dyDescent="0.25">
      <c r="D12" t="s">
        <v>164</v>
      </c>
      <c r="E12" t="s">
        <v>165</v>
      </c>
      <c r="F12" t="s">
        <v>74</v>
      </c>
      <c r="G12">
        <v>100</v>
      </c>
      <c r="H12">
        <v>7.4</v>
      </c>
      <c r="I12">
        <v>4.3</v>
      </c>
      <c r="J12">
        <v>2</v>
      </c>
      <c r="K12">
        <v>5.6</v>
      </c>
      <c r="L12">
        <v>1</v>
      </c>
      <c r="M12">
        <v>2.6</v>
      </c>
      <c r="N12">
        <v>2</v>
      </c>
      <c r="O12">
        <v>5.2</v>
      </c>
      <c r="P12">
        <v>7.1</v>
      </c>
      <c r="Q12">
        <v>21.9</v>
      </c>
      <c r="R12">
        <v>20.100000000000001</v>
      </c>
      <c r="S12">
        <v>7.2</v>
      </c>
      <c r="T12">
        <v>7.6</v>
      </c>
      <c r="U12">
        <v>4.3</v>
      </c>
      <c r="V12">
        <v>1</v>
      </c>
      <c r="W12">
        <v>0.5</v>
      </c>
      <c r="X12">
        <v>38.200000000000003</v>
      </c>
      <c r="Y12">
        <v>38</v>
      </c>
      <c r="CT12" t="s">
        <v>14</v>
      </c>
    </row>
    <row r="13" spans="2:98" x14ac:dyDescent="0.25">
      <c r="D13" t="s">
        <v>166</v>
      </c>
      <c r="E13" t="s">
        <v>167</v>
      </c>
      <c r="F13" t="s">
        <v>74</v>
      </c>
      <c r="G13">
        <v>100</v>
      </c>
      <c r="H13">
        <v>5.5</v>
      </c>
      <c r="I13">
        <v>3.3</v>
      </c>
      <c r="J13">
        <v>2.5</v>
      </c>
      <c r="K13">
        <v>6.2</v>
      </c>
      <c r="L13">
        <v>1.1000000000000001</v>
      </c>
      <c r="M13">
        <v>2.5</v>
      </c>
      <c r="N13">
        <v>1.9</v>
      </c>
      <c r="O13">
        <v>4.0999999999999996</v>
      </c>
      <c r="P13">
        <v>4.0999999999999996</v>
      </c>
      <c r="Q13">
        <v>18.2</v>
      </c>
      <c r="R13">
        <v>20.2</v>
      </c>
      <c r="S13">
        <v>7.6</v>
      </c>
      <c r="T13">
        <v>10.8</v>
      </c>
      <c r="U13">
        <v>7.5</v>
      </c>
      <c r="V13">
        <v>2.8</v>
      </c>
      <c r="W13">
        <v>1.5</v>
      </c>
      <c r="X13">
        <v>43.5</v>
      </c>
      <c r="Y13">
        <v>45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6</v>
      </c>
      <c r="I14">
        <v>3.8</v>
      </c>
      <c r="J14">
        <v>2.7</v>
      </c>
      <c r="K14">
        <v>6.9</v>
      </c>
      <c r="L14">
        <v>1.6</v>
      </c>
      <c r="M14">
        <v>2.8</v>
      </c>
      <c r="N14">
        <v>2.2999999999999998</v>
      </c>
      <c r="O14">
        <v>4.5999999999999996</v>
      </c>
      <c r="P14">
        <v>4.3</v>
      </c>
      <c r="Q14">
        <v>20.5</v>
      </c>
      <c r="R14">
        <v>22.3</v>
      </c>
      <c r="S14">
        <v>6.2</v>
      </c>
      <c r="T14">
        <v>8.6</v>
      </c>
      <c r="U14">
        <v>5.4</v>
      </c>
      <c r="V14">
        <v>1.4</v>
      </c>
      <c r="W14">
        <v>0.6</v>
      </c>
      <c r="X14">
        <v>39.9</v>
      </c>
      <c r="Y14">
        <v>42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5.9</v>
      </c>
      <c r="I15">
        <v>3.5</v>
      </c>
      <c r="J15">
        <v>2.2000000000000002</v>
      </c>
      <c r="K15">
        <v>6.2</v>
      </c>
      <c r="L15">
        <v>1.2</v>
      </c>
      <c r="M15">
        <v>2.8</v>
      </c>
      <c r="N15">
        <v>2</v>
      </c>
      <c r="O15">
        <v>4.3</v>
      </c>
      <c r="P15">
        <v>5</v>
      </c>
      <c r="Q15">
        <v>19.2</v>
      </c>
      <c r="R15">
        <v>20.6</v>
      </c>
      <c r="S15">
        <v>7.9</v>
      </c>
      <c r="T15">
        <v>9.8000000000000007</v>
      </c>
      <c r="U15">
        <v>6.4</v>
      </c>
      <c r="V15">
        <v>2</v>
      </c>
      <c r="W15">
        <v>0.8</v>
      </c>
      <c r="X15">
        <v>41.7</v>
      </c>
      <c r="Y15">
        <v>43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 t="s">
        <v>18</v>
      </c>
      <c r="H16" t="s">
        <v>18</v>
      </c>
      <c r="I16" t="s">
        <v>18</v>
      </c>
      <c r="J16" t="s">
        <v>18</v>
      </c>
      <c r="K16" t="s">
        <v>18</v>
      </c>
      <c r="L16" t="s">
        <v>18</v>
      </c>
      <c r="M16" t="s">
        <v>18</v>
      </c>
      <c r="N16" t="s">
        <v>18</v>
      </c>
      <c r="O16" t="s">
        <v>18</v>
      </c>
      <c r="P16" t="s">
        <v>18</v>
      </c>
      <c r="Q16" t="s">
        <v>18</v>
      </c>
      <c r="R16" t="s">
        <v>18</v>
      </c>
      <c r="S16" t="s">
        <v>18</v>
      </c>
      <c r="T16" t="s">
        <v>18</v>
      </c>
      <c r="U16" t="s">
        <v>18</v>
      </c>
      <c r="V16" t="s">
        <v>18</v>
      </c>
      <c r="W16" t="s">
        <v>18</v>
      </c>
      <c r="X16" t="s">
        <v>18</v>
      </c>
      <c r="Y16" t="s">
        <v>18</v>
      </c>
      <c r="CT16" t="s">
        <v>19</v>
      </c>
    </row>
    <row r="17" spans="4:98" x14ac:dyDescent="0.25">
      <c r="D17" t="s">
        <v>172</v>
      </c>
      <c r="E17" t="s">
        <v>174</v>
      </c>
      <c r="F17" t="s">
        <v>74</v>
      </c>
      <c r="G17">
        <v>100</v>
      </c>
      <c r="H17">
        <v>7.6</v>
      </c>
      <c r="I17">
        <v>4.8</v>
      </c>
      <c r="J17">
        <v>2.9</v>
      </c>
      <c r="K17">
        <v>7</v>
      </c>
      <c r="L17">
        <v>1.3</v>
      </c>
      <c r="M17">
        <v>2.5</v>
      </c>
      <c r="N17">
        <v>1.7</v>
      </c>
      <c r="O17">
        <v>5</v>
      </c>
      <c r="P17">
        <v>7.2</v>
      </c>
      <c r="Q17">
        <v>28.8</v>
      </c>
      <c r="R17">
        <v>18.100000000000001</v>
      </c>
      <c r="S17">
        <v>4.7</v>
      </c>
      <c r="T17">
        <v>5.6</v>
      </c>
      <c r="U17">
        <v>1.9</v>
      </c>
      <c r="V17">
        <v>0.5</v>
      </c>
      <c r="W17">
        <v>0.3</v>
      </c>
      <c r="X17">
        <v>34.5</v>
      </c>
      <c r="Y17">
        <v>36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>
        <v>100</v>
      </c>
      <c r="H18">
        <v>5.7</v>
      </c>
      <c r="I18">
        <v>2.7</v>
      </c>
      <c r="J18">
        <v>2.6</v>
      </c>
      <c r="K18">
        <v>5.4</v>
      </c>
      <c r="L18">
        <v>0.8</v>
      </c>
      <c r="M18">
        <v>1.6</v>
      </c>
      <c r="N18">
        <v>1.1000000000000001</v>
      </c>
      <c r="O18">
        <v>4.5</v>
      </c>
      <c r="P18">
        <v>3.4</v>
      </c>
      <c r="Q18">
        <v>16.899999999999999</v>
      </c>
      <c r="R18">
        <v>24.7</v>
      </c>
      <c r="S18">
        <v>8.6999999999999993</v>
      </c>
      <c r="T18">
        <v>12.9</v>
      </c>
      <c r="U18">
        <v>5.7</v>
      </c>
      <c r="V18">
        <v>1.8</v>
      </c>
      <c r="W18">
        <v>1.4</v>
      </c>
      <c r="X18">
        <v>44.5</v>
      </c>
      <c r="Y18">
        <v>48</v>
      </c>
      <c r="CT18" t="s">
        <v>21</v>
      </c>
    </row>
    <row r="19" spans="4:98" x14ac:dyDescent="0.25">
      <c r="D19" t="s">
        <v>177</v>
      </c>
      <c r="E19" t="s">
        <v>178</v>
      </c>
      <c r="F19" t="s">
        <v>74</v>
      </c>
      <c r="G19">
        <v>100</v>
      </c>
      <c r="H19">
        <v>4.9000000000000004</v>
      </c>
      <c r="I19">
        <v>3.3</v>
      </c>
      <c r="J19">
        <v>2.1</v>
      </c>
      <c r="K19">
        <v>5.3</v>
      </c>
      <c r="L19">
        <v>1</v>
      </c>
      <c r="M19">
        <v>2.2999999999999998</v>
      </c>
      <c r="N19">
        <v>1</v>
      </c>
      <c r="O19">
        <v>3.7</v>
      </c>
      <c r="P19">
        <v>3.3</v>
      </c>
      <c r="Q19">
        <v>18</v>
      </c>
      <c r="R19">
        <v>27</v>
      </c>
      <c r="S19">
        <v>8</v>
      </c>
      <c r="T19">
        <v>12.5</v>
      </c>
      <c r="U19">
        <v>5.0999999999999996</v>
      </c>
      <c r="V19">
        <v>1.7</v>
      </c>
      <c r="W19">
        <v>0.6</v>
      </c>
      <c r="X19">
        <v>44</v>
      </c>
      <c r="Y19">
        <v>47</v>
      </c>
      <c r="CT19" t="s">
        <v>22</v>
      </c>
    </row>
    <row r="20" spans="4:98" x14ac:dyDescent="0.25">
      <c r="D20" t="s">
        <v>179</v>
      </c>
      <c r="E20" t="s">
        <v>180</v>
      </c>
      <c r="F20" t="s">
        <v>11</v>
      </c>
      <c r="G20">
        <v>100</v>
      </c>
      <c r="H20">
        <v>5</v>
      </c>
      <c r="I20">
        <v>4.7</v>
      </c>
      <c r="J20">
        <v>1.8</v>
      </c>
      <c r="K20">
        <v>5</v>
      </c>
      <c r="L20">
        <v>1</v>
      </c>
      <c r="M20">
        <v>2.6</v>
      </c>
      <c r="N20">
        <v>0.8</v>
      </c>
      <c r="O20">
        <v>3</v>
      </c>
      <c r="P20">
        <v>3.8</v>
      </c>
      <c r="Q20">
        <v>19.2</v>
      </c>
      <c r="R20">
        <v>28.9</v>
      </c>
      <c r="S20">
        <v>6.9</v>
      </c>
      <c r="T20">
        <v>10.7</v>
      </c>
      <c r="U20">
        <v>4.0999999999999996</v>
      </c>
      <c r="V20">
        <v>2.2000000000000002</v>
      </c>
      <c r="W20">
        <v>0.4</v>
      </c>
      <c r="X20">
        <v>42.9</v>
      </c>
      <c r="Y20">
        <v>46</v>
      </c>
      <c r="CT20" t="s">
        <v>23</v>
      </c>
    </row>
    <row r="21" spans="4:98" x14ac:dyDescent="0.25">
      <c r="D21" t="s">
        <v>181</v>
      </c>
      <c r="E21" t="s">
        <v>182</v>
      </c>
      <c r="F21" t="s">
        <v>11</v>
      </c>
      <c r="G21">
        <v>100</v>
      </c>
      <c r="H21">
        <v>5.4</v>
      </c>
      <c r="I21">
        <v>3.3</v>
      </c>
      <c r="J21">
        <v>2</v>
      </c>
      <c r="K21">
        <v>6.4</v>
      </c>
      <c r="L21">
        <v>1</v>
      </c>
      <c r="M21">
        <v>2.1</v>
      </c>
      <c r="N21">
        <v>1.7</v>
      </c>
      <c r="O21">
        <v>4.4000000000000004</v>
      </c>
      <c r="P21">
        <v>5.2</v>
      </c>
      <c r="Q21">
        <v>21.7</v>
      </c>
      <c r="R21">
        <v>21.8</v>
      </c>
      <c r="S21">
        <v>7.2</v>
      </c>
      <c r="T21">
        <v>10.5</v>
      </c>
      <c r="U21">
        <v>5.3</v>
      </c>
      <c r="V21">
        <v>1.3</v>
      </c>
      <c r="W21">
        <v>0.6</v>
      </c>
      <c r="X21">
        <v>41.4</v>
      </c>
      <c r="Y21">
        <v>43</v>
      </c>
      <c r="CT21" t="s">
        <v>24</v>
      </c>
    </row>
    <row r="22" spans="4:98" x14ac:dyDescent="0.25">
      <c r="D22" t="s">
        <v>181</v>
      </c>
      <c r="E22" t="s">
        <v>183</v>
      </c>
      <c r="F22" t="s">
        <v>74</v>
      </c>
      <c r="G22">
        <v>100</v>
      </c>
      <c r="H22">
        <v>5.5</v>
      </c>
      <c r="I22">
        <v>3.2</v>
      </c>
      <c r="J22">
        <v>1.9</v>
      </c>
      <c r="K22">
        <v>6.3</v>
      </c>
      <c r="L22">
        <v>1.1000000000000001</v>
      </c>
      <c r="M22">
        <v>2.1</v>
      </c>
      <c r="N22">
        <v>1.7</v>
      </c>
      <c r="O22">
        <v>4.3</v>
      </c>
      <c r="P22">
        <v>5</v>
      </c>
      <c r="Q22">
        <v>21.6</v>
      </c>
      <c r="R22">
        <v>22.1</v>
      </c>
      <c r="S22">
        <v>7.5</v>
      </c>
      <c r="T22">
        <v>10.6</v>
      </c>
      <c r="U22">
        <v>5.2</v>
      </c>
      <c r="V22">
        <v>1.2</v>
      </c>
      <c r="W22">
        <v>0.6</v>
      </c>
      <c r="X22">
        <v>41.6</v>
      </c>
      <c r="Y22">
        <v>43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>
        <v>100</v>
      </c>
      <c r="H23">
        <v>3</v>
      </c>
      <c r="I23">
        <v>3</v>
      </c>
      <c r="J23">
        <v>2.5</v>
      </c>
      <c r="K23">
        <v>8.9</v>
      </c>
      <c r="L23">
        <v>0.4</v>
      </c>
      <c r="M23">
        <v>3.4</v>
      </c>
      <c r="N23">
        <v>2.1</v>
      </c>
      <c r="O23">
        <v>3</v>
      </c>
      <c r="P23">
        <v>1.3</v>
      </c>
      <c r="Q23">
        <v>18.600000000000001</v>
      </c>
      <c r="R23">
        <v>22.5</v>
      </c>
      <c r="S23">
        <v>7.6</v>
      </c>
      <c r="T23">
        <v>11</v>
      </c>
      <c r="U23">
        <v>8.5</v>
      </c>
      <c r="V23">
        <v>1.3</v>
      </c>
      <c r="W23">
        <v>3</v>
      </c>
      <c r="X23">
        <v>45.1</v>
      </c>
      <c r="Y23">
        <v>47.5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3.5</v>
      </c>
      <c r="I24">
        <v>3</v>
      </c>
      <c r="J24">
        <v>1</v>
      </c>
      <c r="K24">
        <v>5.5</v>
      </c>
      <c r="L24">
        <v>0.5</v>
      </c>
      <c r="M24">
        <v>2.5</v>
      </c>
      <c r="N24">
        <v>1.5</v>
      </c>
      <c r="O24">
        <v>12</v>
      </c>
      <c r="P24">
        <v>7</v>
      </c>
      <c r="Q24">
        <v>19</v>
      </c>
      <c r="R24">
        <v>20</v>
      </c>
      <c r="S24">
        <v>5.5</v>
      </c>
      <c r="T24">
        <v>10.5</v>
      </c>
      <c r="U24">
        <v>6</v>
      </c>
      <c r="V24">
        <v>1.5</v>
      </c>
      <c r="W24">
        <v>1</v>
      </c>
      <c r="X24">
        <v>41.2</v>
      </c>
      <c r="Y24">
        <v>42</v>
      </c>
      <c r="CT24" t="s">
        <v>26</v>
      </c>
    </row>
    <row r="25" spans="4:98" x14ac:dyDescent="0.25">
      <c r="D25" t="s">
        <v>188</v>
      </c>
      <c r="E25" t="s">
        <v>189</v>
      </c>
      <c r="F25" t="s">
        <v>74</v>
      </c>
      <c r="G25">
        <v>100</v>
      </c>
      <c r="H25">
        <v>7.3</v>
      </c>
      <c r="I25">
        <v>3.6</v>
      </c>
      <c r="J25">
        <v>2.1</v>
      </c>
      <c r="K25">
        <v>5.7</v>
      </c>
      <c r="L25">
        <v>1.1000000000000001</v>
      </c>
      <c r="M25">
        <v>2.6</v>
      </c>
      <c r="N25">
        <v>2.6</v>
      </c>
      <c r="O25">
        <v>7.3</v>
      </c>
      <c r="P25">
        <v>8</v>
      </c>
      <c r="Q25">
        <v>23.5</v>
      </c>
      <c r="R25">
        <v>19</v>
      </c>
      <c r="S25">
        <v>4.5999999999999996</v>
      </c>
      <c r="T25">
        <v>6.1</v>
      </c>
      <c r="U25">
        <v>4.4000000000000004</v>
      </c>
      <c r="V25">
        <v>1.4</v>
      </c>
      <c r="W25">
        <v>0.9</v>
      </c>
      <c r="X25">
        <v>37.1</v>
      </c>
      <c r="Y25">
        <v>36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4.3</v>
      </c>
      <c r="I26">
        <v>3.7</v>
      </c>
      <c r="J26">
        <v>3.1</v>
      </c>
      <c r="K26">
        <v>6.2</v>
      </c>
      <c r="L26">
        <v>1.7</v>
      </c>
      <c r="M26">
        <v>3.6</v>
      </c>
      <c r="N26">
        <v>2.7</v>
      </c>
      <c r="O26">
        <v>3.1</v>
      </c>
      <c r="P26">
        <v>2</v>
      </c>
      <c r="Q26">
        <v>18.600000000000001</v>
      </c>
      <c r="R26">
        <v>25.7</v>
      </c>
      <c r="S26">
        <v>6.9</v>
      </c>
      <c r="T26">
        <v>12</v>
      </c>
      <c r="U26">
        <v>4.8</v>
      </c>
      <c r="V26">
        <v>0.8</v>
      </c>
      <c r="W26">
        <v>0.7</v>
      </c>
      <c r="X26">
        <v>42.2</v>
      </c>
      <c r="Y26">
        <v>45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7.5</v>
      </c>
      <c r="I27">
        <v>4.4000000000000004</v>
      </c>
      <c r="J27">
        <v>2.4</v>
      </c>
      <c r="K27">
        <v>6</v>
      </c>
      <c r="L27">
        <v>1</v>
      </c>
      <c r="M27">
        <v>2.9</v>
      </c>
      <c r="N27">
        <v>2.4</v>
      </c>
      <c r="O27">
        <v>5.2</v>
      </c>
      <c r="P27">
        <v>6.4</v>
      </c>
      <c r="Q27">
        <v>24.1</v>
      </c>
      <c r="R27">
        <v>19.600000000000001</v>
      </c>
      <c r="S27">
        <v>5.8</v>
      </c>
      <c r="T27">
        <v>7.4</v>
      </c>
      <c r="U27">
        <v>3.5</v>
      </c>
      <c r="V27">
        <v>0.8</v>
      </c>
      <c r="W27">
        <v>0.5</v>
      </c>
      <c r="X27">
        <v>37</v>
      </c>
      <c r="Y27">
        <v>38</v>
      </c>
      <c r="CT27" t="s">
        <v>29</v>
      </c>
    </row>
    <row r="28" spans="4:98" x14ac:dyDescent="0.25">
      <c r="D28" t="s">
        <v>194</v>
      </c>
      <c r="E28" t="s">
        <v>195</v>
      </c>
      <c r="F28" t="s">
        <v>74</v>
      </c>
      <c r="G28">
        <v>100</v>
      </c>
      <c r="H28">
        <v>5.3</v>
      </c>
      <c r="I28">
        <v>3.6</v>
      </c>
      <c r="J28">
        <v>2.6</v>
      </c>
      <c r="K28">
        <v>6.7</v>
      </c>
      <c r="L28">
        <v>1.2</v>
      </c>
      <c r="M28">
        <v>2.6</v>
      </c>
      <c r="N28">
        <v>2.6</v>
      </c>
      <c r="O28">
        <v>5.2</v>
      </c>
      <c r="P28">
        <v>5.3</v>
      </c>
      <c r="Q28">
        <v>16.8</v>
      </c>
      <c r="R28">
        <v>20.6</v>
      </c>
      <c r="S28">
        <v>7.6</v>
      </c>
      <c r="T28">
        <v>10</v>
      </c>
      <c r="U28">
        <v>6.6</v>
      </c>
      <c r="V28">
        <v>2.1</v>
      </c>
      <c r="W28">
        <v>1</v>
      </c>
      <c r="X28">
        <v>41.8</v>
      </c>
      <c r="Y28">
        <v>43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5.0999999999999996</v>
      </c>
      <c r="I29">
        <v>3</v>
      </c>
      <c r="J29">
        <v>2.2000000000000002</v>
      </c>
      <c r="K29">
        <v>4.8</v>
      </c>
      <c r="L29">
        <v>1.1000000000000001</v>
      </c>
      <c r="M29">
        <v>1.8</v>
      </c>
      <c r="N29">
        <v>1.3</v>
      </c>
      <c r="O29">
        <v>3.9</v>
      </c>
      <c r="P29">
        <v>3.9</v>
      </c>
      <c r="Q29">
        <v>22.6</v>
      </c>
      <c r="R29">
        <v>23.2</v>
      </c>
      <c r="S29">
        <v>7.7</v>
      </c>
      <c r="T29">
        <v>12.3</v>
      </c>
      <c r="U29">
        <v>5.0999999999999996</v>
      </c>
      <c r="V29">
        <v>1.4</v>
      </c>
      <c r="W29">
        <v>0.5</v>
      </c>
      <c r="X29">
        <v>43.2</v>
      </c>
      <c r="Y29">
        <v>45</v>
      </c>
      <c r="CT29" t="s">
        <v>31</v>
      </c>
    </row>
    <row r="30" spans="4:98" x14ac:dyDescent="0.25">
      <c r="D30" t="s">
        <v>198</v>
      </c>
      <c r="E30" t="s">
        <v>199</v>
      </c>
      <c r="F30" t="s">
        <v>74</v>
      </c>
      <c r="G30">
        <v>100</v>
      </c>
      <c r="H30">
        <v>6.7</v>
      </c>
      <c r="I30">
        <v>4.0999999999999996</v>
      </c>
      <c r="J30">
        <v>2.2000000000000002</v>
      </c>
      <c r="K30">
        <v>5.9</v>
      </c>
      <c r="L30">
        <v>1.1000000000000001</v>
      </c>
      <c r="M30">
        <v>2.5</v>
      </c>
      <c r="N30">
        <v>2.2999999999999998</v>
      </c>
      <c r="O30">
        <v>5.2</v>
      </c>
      <c r="P30">
        <v>5.8</v>
      </c>
      <c r="Q30">
        <v>22.9</v>
      </c>
      <c r="R30">
        <v>21</v>
      </c>
      <c r="S30">
        <v>6.2</v>
      </c>
      <c r="T30">
        <v>8.3000000000000007</v>
      </c>
      <c r="U30">
        <v>4.3</v>
      </c>
      <c r="V30">
        <v>1.1000000000000001</v>
      </c>
      <c r="W30">
        <v>0.6</v>
      </c>
      <c r="X30">
        <v>38.799999999999997</v>
      </c>
      <c r="Y30">
        <v>40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6.1</v>
      </c>
      <c r="I31">
        <v>4</v>
      </c>
      <c r="J31">
        <v>2.5</v>
      </c>
      <c r="K31">
        <v>5.8</v>
      </c>
      <c r="L31">
        <v>1.2</v>
      </c>
      <c r="M31">
        <v>2.4</v>
      </c>
      <c r="N31">
        <v>2.4</v>
      </c>
      <c r="O31">
        <v>5.8</v>
      </c>
      <c r="P31">
        <v>4.9000000000000004</v>
      </c>
      <c r="Q31">
        <v>22.2</v>
      </c>
      <c r="R31">
        <v>20.7</v>
      </c>
      <c r="S31">
        <v>6.2</v>
      </c>
      <c r="T31">
        <v>8.9</v>
      </c>
      <c r="U31">
        <v>5.2</v>
      </c>
      <c r="V31">
        <v>1.3</v>
      </c>
      <c r="W31">
        <v>0.5</v>
      </c>
      <c r="X31">
        <v>39.6</v>
      </c>
      <c r="Y31">
        <v>40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5.3</v>
      </c>
      <c r="I32">
        <v>3.8</v>
      </c>
      <c r="J32">
        <v>2.2000000000000002</v>
      </c>
      <c r="K32">
        <v>6.3</v>
      </c>
      <c r="L32">
        <v>1.6</v>
      </c>
      <c r="M32">
        <v>2.2000000000000002</v>
      </c>
      <c r="N32">
        <v>2.4</v>
      </c>
      <c r="O32">
        <v>4.5999999999999996</v>
      </c>
      <c r="P32">
        <v>5.0999999999999996</v>
      </c>
      <c r="Q32">
        <v>21.5</v>
      </c>
      <c r="R32">
        <v>20.100000000000001</v>
      </c>
      <c r="S32">
        <v>7.2</v>
      </c>
      <c r="T32">
        <v>10</v>
      </c>
      <c r="U32">
        <v>5.5</v>
      </c>
      <c r="V32">
        <v>1.4</v>
      </c>
      <c r="W32">
        <v>0.8</v>
      </c>
      <c r="X32">
        <v>40.9</v>
      </c>
      <c r="Y32">
        <v>42</v>
      </c>
      <c r="CT32" t="s">
        <v>34</v>
      </c>
    </row>
    <row r="33" spans="4:98" x14ac:dyDescent="0.25">
      <c r="D33" t="s">
        <v>204</v>
      </c>
      <c r="E33" t="s">
        <v>205</v>
      </c>
      <c r="F33" t="s">
        <v>74</v>
      </c>
      <c r="G33">
        <v>100</v>
      </c>
      <c r="H33">
        <v>5.3</v>
      </c>
      <c r="I33">
        <v>3.7</v>
      </c>
      <c r="J33">
        <v>2.2000000000000002</v>
      </c>
      <c r="K33">
        <v>6.1</v>
      </c>
      <c r="L33">
        <v>1.5</v>
      </c>
      <c r="M33">
        <v>2.2000000000000002</v>
      </c>
      <c r="N33">
        <v>2.2000000000000002</v>
      </c>
      <c r="O33">
        <v>4.5</v>
      </c>
      <c r="P33">
        <v>4.9000000000000004</v>
      </c>
      <c r="Q33">
        <v>21.7</v>
      </c>
      <c r="R33">
        <v>20.5</v>
      </c>
      <c r="S33">
        <v>7.2</v>
      </c>
      <c r="T33">
        <v>10.3</v>
      </c>
      <c r="U33">
        <v>5.4</v>
      </c>
      <c r="V33">
        <v>1.4</v>
      </c>
      <c r="W33">
        <v>0.8</v>
      </c>
      <c r="X33">
        <v>41.2</v>
      </c>
      <c r="Y33">
        <v>42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 t="s">
        <v>18</v>
      </c>
      <c r="H34" t="s">
        <v>18</v>
      </c>
      <c r="I34" t="s">
        <v>18</v>
      </c>
      <c r="J34" t="s">
        <v>18</v>
      </c>
      <c r="K34" t="s">
        <v>18</v>
      </c>
      <c r="L34" t="s">
        <v>18</v>
      </c>
      <c r="M34" t="s">
        <v>18</v>
      </c>
      <c r="N34" t="s">
        <v>18</v>
      </c>
      <c r="O34" t="s">
        <v>18</v>
      </c>
      <c r="P34" t="s">
        <v>18</v>
      </c>
      <c r="Q34" t="s">
        <v>18</v>
      </c>
      <c r="R34" t="s">
        <v>18</v>
      </c>
      <c r="S34" t="s">
        <v>18</v>
      </c>
      <c r="T34" t="s">
        <v>18</v>
      </c>
      <c r="U34" t="s">
        <v>18</v>
      </c>
      <c r="V34" t="s">
        <v>18</v>
      </c>
      <c r="W34" t="s">
        <v>18</v>
      </c>
      <c r="X34" t="s">
        <v>18</v>
      </c>
      <c r="Y34" t="s">
        <v>18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5.0999999999999996</v>
      </c>
      <c r="I35">
        <v>2.9</v>
      </c>
      <c r="J35">
        <v>2</v>
      </c>
      <c r="K35">
        <v>4.5999999999999996</v>
      </c>
      <c r="L35">
        <v>1.1000000000000001</v>
      </c>
      <c r="M35">
        <v>1.5</v>
      </c>
      <c r="N35">
        <v>2.1</v>
      </c>
      <c r="O35">
        <v>11.4</v>
      </c>
      <c r="P35">
        <v>5.9</v>
      </c>
      <c r="Q35">
        <v>19.3</v>
      </c>
      <c r="R35">
        <v>19.399999999999999</v>
      </c>
      <c r="S35">
        <v>7.2</v>
      </c>
      <c r="T35">
        <v>9</v>
      </c>
      <c r="U35">
        <v>5.7</v>
      </c>
      <c r="V35">
        <v>1.8</v>
      </c>
      <c r="W35">
        <v>1.2</v>
      </c>
      <c r="X35">
        <v>41</v>
      </c>
      <c r="Y35">
        <v>40</v>
      </c>
      <c r="CT35" t="s">
        <v>37</v>
      </c>
    </row>
    <row r="36" spans="4:98" x14ac:dyDescent="0.25">
      <c r="D36" t="s">
        <v>210</v>
      </c>
      <c r="E36" t="s">
        <v>211</v>
      </c>
      <c r="F36" t="s">
        <v>74</v>
      </c>
      <c r="G36">
        <v>100</v>
      </c>
      <c r="H36">
        <v>5.0999999999999996</v>
      </c>
      <c r="I36">
        <v>2.8</v>
      </c>
      <c r="J36">
        <v>2</v>
      </c>
      <c r="K36">
        <v>5</v>
      </c>
      <c r="L36">
        <v>1.1000000000000001</v>
      </c>
      <c r="M36">
        <v>1.9</v>
      </c>
      <c r="N36">
        <v>2</v>
      </c>
      <c r="O36">
        <v>9.5</v>
      </c>
      <c r="P36">
        <v>5.3</v>
      </c>
      <c r="Q36">
        <v>19.3</v>
      </c>
      <c r="R36">
        <v>20.399999999999999</v>
      </c>
      <c r="S36">
        <v>7.1</v>
      </c>
      <c r="T36">
        <v>10</v>
      </c>
      <c r="U36">
        <v>5.7</v>
      </c>
      <c r="V36">
        <v>1.9</v>
      </c>
      <c r="W36">
        <v>1.1000000000000001</v>
      </c>
      <c r="X36">
        <v>41.6</v>
      </c>
      <c r="Y36">
        <v>42</v>
      </c>
      <c r="CT36" t="s">
        <v>38</v>
      </c>
    </row>
    <row r="37" spans="4:98" x14ac:dyDescent="0.25">
      <c r="D37" t="s">
        <v>161</v>
      </c>
      <c r="E37" t="s">
        <v>212</v>
      </c>
      <c r="F37" t="s">
        <v>154</v>
      </c>
      <c r="G37">
        <v>100</v>
      </c>
      <c r="H37">
        <v>5.6</v>
      </c>
      <c r="I37">
        <v>3.3</v>
      </c>
      <c r="J37">
        <v>2.1</v>
      </c>
      <c r="K37">
        <v>5.9</v>
      </c>
      <c r="L37">
        <v>1.2</v>
      </c>
      <c r="M37">
        <v>2.6</v>
      </c>
      <c r="N37">
        <v>2.8</v>
      </c>
      <c r="O37">
        <v>6.3</v>
      </c>
      <c r="P37">
        <v>5.4</v>
      </c>
      <c r="Q37">
        <v>19.5</v>
      </c>
      <c r="R37">
        <v>20.8</v>
      </c>
      <c r="S37">
        <v>6.8</v>
      </c>
      <c r="T37">
        <v>9.5</v>
      </c>
      <c r="U37">
        <v>5.9</v>
      </c>
      <c r="V37">
        <v>1.6</v>
      </c>
      <c r="W37">
        <v>0.8</v>
      </c>
      <c r="X37">
        <v>40.799999999999997</v>
      </c>
      <c r="Y37">
        <v>42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5.8</v>
      </c>
      <c r="I38">
        <v>2.5</v>
      </c>
      <c r="J38">
        <v>0.8</v>
      </c>
      <c r="K38">
        <v>5.7</v>
      </c>
      <c r="L38">
        <v>1.4</v>
      </c>
      <c r="M38">
        <v>2.2999999999999998</v>
      </c>
      <c r="N38">
        <v>1.7</v>
      </c>
      <c r="O38">
        <v>3.1</v>
      </c>
      <c r="P38">
        <v>3.8</v>
      </c>
      <c r="Q38">
        <v>21.2</v>
      </c>
      <c r="R38">
        <v>24.7</v>
      </c>
      <c r="S38">
        <v>10</v>
      </c>
      <c r="T38">
        <v>11.6</v>
      </c>
      <c r="U38">
        <v>4.2</v>
      </c>
      <c r="V38">
        <v>0.8</v>
      </c>
      <c r="W38">
        <v>0.2</v>
      </c>
      <c r="X38">
        <v>42.8</v>
      </c>
      <c r="Y38">
        <v>45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4.5</v>
      </c>
      <c r="I39">
        <v>2.1</v>
      </c>
      <c r="J39">
        <v>2</v>
      </c>
      <c r="K39">
        <v>6.1</v>
      </c>
      <c r="L39">
        <v>1.3</v>
      </c>
      <c r="M39">
        <v>2.8</v>
      </c>
      <c r="N39">
        <v>1.7</v>
      </c>
      <c r="O39">
        <v>3.5</v>
      </c>
      <c r="P39">
        <v>3</v>
      </c>
      <c r="Q39">
        <v>18.600000000000001</v>
      </c>
      <c r="R39">
        <v>24.8</v>
      </c>
      <c r="S39">
        <v>7.6</v>
      </c>
      <c r="T39">
        <v>13.8</v>
      </c>
      <c r="U39">
        <v>5.8</v>
      </c>
      <c r="V39">
        <v>1.6</v>
      </c>
      <c r="W39">
        <v>0.5</v>
      </c>
      <c r="X39">
        <v>44.3</v>
      </c>
      <c r="Y39">
        <v>47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7.1</v>
      </c>
      <c r="I40">
        <v>3.3</v>
      </c>
      <c r="J40">
        <v>2.4</v>
      </c>
      <c r="K40">
        <v>6.9</v>
      </c>
      <c r="L40">
        <v>1.1000000000000001</v>
      </c>
      <c r="M40">
        <v>2.7</v>
      </c>
      <c r="N40">
        <v>2.4</v>
      </c>
      <c r="O40">
        <v>4.9000000000000004</v>
      </c>
      <c r="P40">
        <v>5.6</v>
      </c>
      <c r="Q40">
        <v>21.5</v>
      </c>
      <c r="R40">
        <v>20.3</v>
      </c>
      <c r="S40">
        <v>6.2</v>
      </c>
      <c r="T40">
        <v>9.1999999999999993</v>
      </c>
      <c r="U40">
        <v>4.7</v>
      </c>
      <c r="V40">
        <v>1.2</v>
      </c>
      <c r="W40">
        <v>0.4</v>
      </c>
      <c r="X40">
        <v>38.9</v>
      </c>
      <c r="Y40">
        <v>39</v>
      </c>
      <c r="CT40" t="s">
        <v>42</v>
      </c>
    </row>
    <row r="41" spans="4:98" x14ac:dyDescent="0.25">
      <c r="D41" t="s">
        <v>217</v>
      </c>
      <c r="E41" t="s">
        <v>219</v>
      </c>
      <c r="F41" t="s">
        <v>74</v>
      </c>
      <c r="G41">
        <v>100</v>
      </c>
      <c r="H41">
        <v>7.1</v>
      </c>
      <c r="I41">
        <v>3.3</v>
      </c>
      <c r="J41">
        <v>2.4</v>
      </c>
      <c r="K41">
        <v>6.9</v>
      </c>
      <c r="L41">
        <v>1.1000000000000001</v>
      </c>
      <c r="M41">
        <v>2.7</v>
      </c>
      <c r="N41">
        <v>2.4</v>
      </c>
      <c r="O41">
        <v>4.9000000000000004</v>
      </c>
      <c r="P41">
        <v>5.6</v>
      </c>
      <c r="Q41">
        <v>21.5</v>
      </c>
      <c r="R41">
        <v>20.3</v>
      </c>
      <c r="S41">
        <v>6.2</v>
      </c>
      <c r="T41">
        <v>9.1999999999999993</v>
      </c>
      <c r="U41">
        <v>4.7</v>
      </c>
      <c r="V41">
        <v>1.2</v>
      </c>
      <c r="W41">
        <v>0.4</v>
      </c>
      <c r="X41">
        <v>38.9</v>
      </c>
      <c r="Y41">
        <v>39</v>
      </c>
      <c r="CT41" t="s">
        <v>43</v>
      </c>
    </row>
    <row r="42" spans="4:98" x14ac:dyDescent="0.25">
      <c r="D42" t="s">
        <v>220</v>
      </c>
      <c r="E42" t="s">
        <v>221</v>
      </c>
      <c r="F42" t="s">
        <v>74</v>
      </c>
      <c r="G42">
        <v>100</v>
      </c>
      <c r="H42">
        <v>5.5</v>
      </c>
      <c r="I42">
        <v>3.4</v>
      </c>
      <c r="J42">
        <v>2.5</v>
      </c>
      <c r="K42">
        <v>6.2</v>
      </c>
      <c r="L42">
        <v>1.6</v>
      </c>
      <c r="M42">
        <v>2.8</v>
      </c>
      <c r="N42">
        <v>2.2000000000000002</v>
      </c>
      <c r="O42">
        <v>4.2</v>
      </c>
      <c r="P42">
        <v>4</v>
      </c>
      <c r="Q42">
        <v>19</v>
      </c>
      <c r="R42">
        <v>22.1</v>
      </c>
      <c r="S42">
        <v>7.3</v>
      </c>
      <c r="T42">
        <v>10.5</v>
      </c>
      <c r="U42">
        <v>6.3</v>
      </c>
      <c r="V42">
        <v>1.8</v>
      </c>
      <c r="W42">
        <v>0.7</v>
      </c>
      <c r="X42">
        <v>41.9</v>
      </c>
      <c r="Y42">
        <v>44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>
        <v>100</v>
      </c>
      <c r="H43">
        <v>4.8</v>
      </c>
      <c r="I43">
        <v>3.6</v>
      </c>
      <c r="J43">
        <v>3</v>
      </c>
      <c r="K43">
        <v>9.1</v>
      </c>
      <c r="L43">
        <v>1.2</v>
      </c>
      <c r="M43">
        <v>1.8</v>
      </c>
      <c r="N43">
        <v>2.4</v>
      </c>
      <c r="O43">
        <v>4.8</v>
      </c>
      <c r="P43">
        <v>2.4</v>
      </c>
      <c r="Q43">
        <v>14.5</v>
      </c>
      <c r="R43">
        <v>27.3</v>
      </c>
      <c r="S43">
        <v>9.1</v>
      </c>
      <c r="T43">
        <v>9.6999999999999993</v>
      </c>
      <c r="U43">
        <v>4.8</v>
      </c>
      <c r="V43">
        <v>1.2</v>
      </c>
      <c r="W43">
        <v>0</v>
      </c>
      <c r="X43">
        <v>41.2</v>
      </c>
      <c r="Y43">
        <v>47</v>
      </c>
      <c r="CT43" t="s">
        <v>45</v>
      </c>
    </row>
    <row r="44" spans="4:98" x14ac:dyDescent="0.25">
      <c r="D44" t="s">
        <v>70</v>
      </c>
      <c r="E44" t="s">
        <v>224</v>
      </c>
      <c r="F44" t="s">
        <v>153</v>
      </c>
      <c r="G44">
        <v>100</v>
      </c>
      <c r="H44">
        <v>5.9</v>
      </c>
      <c r="I44">
        <v>3.6</v>
      </c>
      <c r="J44">
        <v>2.2000000000000002</v>
      </c>
      <c r="K44">
        <v>6</v>
      </c>
      <c r="L44">
        <v>1.2</v>
      </c>
      <c r="M44">
        <v>2.5</v>
      </c>
      <c r="N44">
        <v>2.1</v>
      </c>
      <c r="O44">
        <v>5.0999999999999996</v>
      </c>
      <c r="P44">
        <v>5.3</v>
      </c>
      <c r="Q44">
        <v>20.5</v>
      </c>
      <c r="R44">
        <v>21.2</v>
      </c>
      <c r="S44">
        <v>7.1</v>
      </c>
      <c r="T44">
        <v>9.6</v>
      </c>
      <c r="U44">
        <v>5.5</v>
      </c>
      <c r="V44">
        <v>1.5</v>
      </c>
      <c r="W44">
        <v>0.7</v>
      </c>
      <c r="X44">
        <v>40.799999999999997</v>
      </c>
      <c r="Y44">
        <v>42</v>
      </c>
      <c r="CT44" t="s">
        <v>46</v>
      </c>
    </row>
    <row r="45" spans="4:98" x14ac:dyDescent="0.25">
      <c r="D45" t="s">
        <v>225</v>
      </c>
      <c r="E45" t="s">
        <v>226</v>
      </c>
      <c r="F45" t="s">
        <v>11</v>
      </c>
      <c r="G45">
        <v>100</v>
      </c>
      <c r="H45">
        <v>6.3</v>
      </c>
      <c r="I45">
        <v>4.5999999999999996</v>
      </c>
      <c r="J45">
        <v>3</v>
      </c>
      <c r="K45">
        <v>6.5</v>
      </c>
      <c r="L45">
        <v>1.6</v>
      </c>
      <c r="M45">
        <v>2.2999999999999998</v>
      </c>
      <c r="N45">
        <v>1.7</v>
      </c>
      <c r="O45">
        <v>4.9000000000000004</v>
      </c>
      <c r="P45">
        <v>4.9000000000000004</v>
      </c>
      <c r="Q45">
        <v>22.8</v>
      </c>
      <c r="R45">
        <v>21.8</v>
      </c>
      <c r="S45">
        <v>6.9</v>
      </c>
      <c r="T45">
        <v>6.5</v>
      </c>
      <c r="U45">
        <v>4.5</v>
      </c>
      <c r="V45">
        <v>1.4</v>
      </c>
      <c r="W45">
        <v>0.5</v>
      </c>
      <c r="X45">
        <v>38.6</v>
      </c>
      <c r="Y45">
        <v>40</v>
      </c>
      <c r="CT45" t="s">
        <v>47</v>
      </c>
    </row>
    <row r="46" spans="4:98" x14ac:dyDescent="0.25">
      <c r="D46" t="s">
        <v>225</v>
      </c>
      <c r="E46" t="s">
        <v>227</v>
      </c>
      <c r="F46" t="s">
        <v>74</v>
      </c>
      <c r="G46">
        <v>100</v>
      </c>
      <c r="H46">
        <v>6.3</v>
      </c>
      <c r="I46">
        <v>4.5999999999999996</v>
      </c>
      <c r="J46">
        <v>3</v>
      </c>
      <c r="K46">
        <v>6.5</v>
      </c>
      <c r="L46">
        <v>1.6</v>
      </c>
      <c r="M46">
        <v>2.2999999999999998</v>
      </c>
      <c r="N46">
        <v>1.7</v>
      </c>
      <c r="O46">
        <v>4.9000000000000004</v>
      </c>
      <c r="P46">
        <v>4.9000000000000004</v>
      </c>
      <c r="Q46">
        <v>22.8</v>
      </c>
      <c r="R46">
        <v>21.8</v>
      </c>
      <c r="S46">
        <v>6.9</v>
      </c>
      <c r="T46">
        <v>6.5</v>
      </c>
      <c r="U46">
        <v>4.5</v>
      </c>
      <c r="V46">
        <v>1.4</v>
      </c>
      <c r="W46">
        <v>0.5</v>
      </c>
      <c r="X46">
        <v>38.6</v>
      </c>
      <c r="Y46">
        <v>40</v>
      </c>
      <c r="CT46" t="s">
        <v>48</v>
      </c>
    </row>
    <row r="47" spans="4:98" x14ac:dyDescent="0.25">
      <c r="D47" t="s">
        <v>228</v>
      </c>
      <c r="E47" t="s">
        <v>229</v>
      </c>
      <c r="F47" t="s">
        <v>11</v>
      </c>
      <c r="G47">
        <v>100</v>
      </c>
      <c r="H47">
        <v>4.9000000000000004</v>
      </c>
      <c r="I47">
        <v>4.0999999999999996</v>
      </c>
      <c r="J47">
        <v>3.9</v>
      </c>
      <c r="K47">
        <v>4.5999999999999996</v>
      </c>
      <c r="L47">
        <v>1.5</v>
      </c>
      <c r="M47">
        <v>1.9</v>
      </c>
      <c r="N47">
        <v>2.2000000000000002</v>
      </c>
      <c r="O47">
        <v>2.7</v>
      </c>
      <c r="P47">
        <v>2.7</v>
      </c>
      <c r="Q47">
        <v>20.7</v>
      </c>
      <c r="R47">
        <v>26.8</v>
      </c>
      <c r="S47">
        <v>8</v>
      </c>
      <c r="T47">
        <v>10.199999999999999</v>
      </c>
      <c r="U47">
        <v>5.0999999999999996</v>
      </c>
      <c r="V47">
        <v>0.5</v>
      </c>
      <c r="W47">
        <v>0.2</v>
      </c>
      <c r="X47">
        <v>41.8</v>
      </c>
      <c r="Y47">
        <v>45</v>
      </c>
      <c r="CT47" t="s">
        <v>49</v>
      </c>
    </row>
    <row r="48" spans="4:98" x14ac:dyDescent="0.25">
      <c r="D48" t="s">
        <v>230</v>
      </c>
      <c r="E48" t="s">
        <v>231</v>
      </c>
      <c r="F48" t="s">
        <v>11</v>
      </c>
      <c r="G48">
        <v>100</v>
      </c>
      <c r="H48">
        <v>4.5999999999999996</v>
      </c>
      <c r="I48">
        <v>2.9</v>
      </c>
      <c r="J48">
        <v>1.5</v>
      </c>
      <c r="K48">
        <v>5.6</v>
      </c>
      <c r="L48">
        <v>2.2000000000000002</v>
      </c>
      <c r="M48">
        <v>1.8</v>
      </c>
      <c r="N48">
        <v>1.1000000000000001</v>
      </c>
      <c r="O48">
        <v>2.9</v>
      </c>
      <c r="P48">
        <v>2.9</v>
      </c>
      <c r="Q48">
        <v>14.3</v>
      </c>
      <c r="R48">
        <v>23.8</v>
      </c>
      <c r="S48">
        <v>9.3000000000000007</v>
      </c>
      <c r="T48">
        <v>15.7</v>
      </c>
      <c r="U48">
        <v>9.1</v>
      </c>
      <c r="V48">
        <v>1.8</v>
      </c>
      <c r="W48">
        <v>0.7</v>
      </c>
      <c r="X48">
        <v>47.2</v>
      </c>
      <c r="Y48">
        <v>51</v>
      </c>
      <c r="CT48" t="s">
        <v>156</v>
      </c>
    </row>
    <row r="49" spans="4:98" x14ac:dyDescent="0.25">
      <c r="D49" t="s">
        <v>232</v>
      </c>
      <c r="E49" t="s">
        <v>233</v>
      </c>
      <c r="F49" t="s">
        <v>74</v>
      </c>
      <c r="G49">
        <v>100</v>
      </c>
      <c r="H49">
        <v>4.7</v>
      </c>
      <c r="I49">
        <v>3.2</v>
      </c>
      <c r="J49">
        <v>2.1</v>
      </c>
      <c r="K49">
        <v>6.2</v>
      </c>
      <c r="L49">
        <v>1.6</v>
      </c>
      <c r="M49">
        <v>1.9</v>
      </c>
      <c r="N49">
        <v>1.5</v>
      </c>
      <c r="O49">
        <v>3.9</v>
      </c>
      <c r="P49">
        <v>4</v>
      </c>
      <c r="Q49">
        <v>17.8</v>
      </c>
      <c r="R49">
        <v>23</v>
      </c>
      <c r="S49">
        <v>8.4</v>
      </c>
      <c r="T49">
        <v>11.5</v>
      </c>
      <c r="U49">
        <v>6.9</v>
      </c>
      <c r="V49">
        <v>2.2999999999999998</v>
      </c>
      <c r="W49">
        <v>1</v>
      </c>
      <c r="X49">
        <v>44.1</v>
      </c>
      <c r="Y49">
        <v>46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5.2</v>
      </c>
      <c r="I50">
        <v>3.3</v>
      </c>
      <c r="J50">
        <v>2.2000000000000002</v>
      </c>
      <c r="K50">
        <v>6.1</v>
      </c>
      <c r="L50">
        <v>1.2</v>
      </c>
      <c r="M50">
        <v>2.5</v>
      </c>
      <c r="N50">
        <v>1.9</v>
      </c>
      <c r="O50">
        <v>4.3</v>
      </c>
      <c r="P50">
        <v>4.7</v>
      </c>
      <c r="Q50">
        <v>20.8</v>
      </c>
      <c r="R50">
        <v>23</v>
      </c>
      <c r="S50">
        <v>7.1</v>
      </c>
      <c r="T50">
        <v>9.1</v>
      </c>
      <c r="U50">
        <v>5.5</v>
      </c>
      <c r="V50">
        <v>2.2000000000000002</v>
      </c>
      <c r="W50">
        <v>0.9</v>
      </c>
      <c r="X50">
        <v>41.8</v>
      </c>
      <c r="Y50">
        <v>43</v>
      </c>
      <c r="CT50" t="s">
        <v>51</v>
      </c>
    </row>
    <row r="51" spans="4:98" x14ac:dyDescent="0.25">
      <c r="D51" t="s">
        <v>236</v>
      </c>
      <c r="E51" t="s">
        <v>237</v>
      </c>
      <c r="F51" t="s">
        <v>11</v>
      </c>
      <c r="G51">
        <v>100</v>
      </c>
      <c r="H51">
        <v>4.5</v>
      </c>
      <c r="I51">
        <v>3.2</v>
      </c>
      <c r="J51">
        <v>2.2000000000000002</v>
      </c>
      <c r="K51">
        <v>7.7</v>
      </c>
      <c r="L51">
        <v>1.9</v>
      </c>
      <c r="M51">
        <v>3.2</v>
      </c>
      <c r="N51">
        <v>2.2000000000000002</v>
      </c>
      <c r="O51">
        <v>3.2</v>
      </c>
      <c r="P51">
        <v>2.2000000000000002</v>
      </c>
      <c r="Q51">
        <v>17</v>
      </c>
      <c r="R51">
        <v>28.5</v>
      </c>
      <c r="S51">
        <v>7.4</v>
      </c>
      <c r="T51">
        <v>10.9</v>
      </c>
      <c r="U51">
        <v>4.2</v>
      </c>
      <c r="V51">
        <v>1.6</v>
      </c>
      <c r="W51">
        <v>0</v>
      </c>
      <c r="X51">
        <v>42.1</v>
      </c>
      <c r="Y51">
        <v>46</v>
      </c>
      <c r="CT51" t="s">
        <v>52</v>
      </c>
    </row>
    <row r="52" spans="4:98" x14ac:dyDescent="0.25">
      <c r="D52" t="s">
        <v>238</v>
      </c>
      <c r="E52" t="s">
        <v>239</v>
      </c>
      <c r="F52" t="s">
        <v>74</v>
      </c>
      <c r="G52">
        <v>100</v>
      </c>
      <c r="H52">
        <v>6.8</v>
      </c>
      <c r="I52">
        <v>4</v>
      </c>
      <c r="J52">
        <v>2.6</v>
      </c>
      <c r="K52">
        <v>5.9</v>
      </c>
      <c r="L52">
        <v>1</v>
      </c>
      <c r="M52">
        <v>2.7</v>
      </c>
      <c r="N52">
        <v>2.2999999999999998</v>
      </c>
      <c r="O52">
        <v>5.9</v>
      </c>
      <c r="P52">
        <v>5.7</v>
      </c>
      <c r="Q52">
        <v>23.3</v>
      </c>
      <c r="R52">
        <v>18.7</v>
      </c>
      <c r="S52">
        <v>6</v>
      </c>
      <c r="T52">
        <v>8.1999999999999993</v>
      </c>
      <c r="U52">
        <v>5.0999999999999996</v>
      </c>
      <c r="V52">
        <v>1.2</v>
      </c>
      <c r="W52">
        <v>0.5</v>
      </c>
      <c r="X52">
        <v>38.4</v>
      </c>
      <c r="Y52">
        <v>38</v>
      </c>
      <c r="CT52" t="s">
        <v>53</v>
      </c>
    </row>
    <row r="53" spans="4:98" x14ac:dyDescent="0.25">
      <c r="D53" t="s">
        <v>240</v>
      </c>
      <c r="E53" t="s">
        <v>241</v>
      </c>
      <c r="F53" t="s">
        <v>11</v>
      </c>
      <c r="G53">
        <v>100</v>
      </c>
      <c r="H53">
        <v>8.5</v>
      </c>
      <c r="I53">
        <v>4.3</v>
      </c>
      <c r="J53">
        <v>0.7</v>
      </c>
      <c r="K53">
        <v>9.1999999999999993</v>
      </c>
      <c r="L53">
        <v>0.7</v>
      </c>
      <c r="M53">
        <v>5</v>
      </c>
      <c r="N53">
        <v>1.4</v>
      </c>
      <c r="O53">
        <v>0.7</v>
      </c>
      <c r="P53">
        <v>2.1</v>
      </c>
      <c r="Q53">
        <v>15.6</v>
      </c>
      <c r="R53">
        <v>29.8</v>
      </c>
      <c r="S53">
        <v>7.1</v>
      </c>
      <c r="T53">
        <v>7.1</v>
      </c>
      <c r="U53">
        <v>7.1</v>
      </c>
      <c r="V53">
        <v>0</v>
      </c>
      <c r="W53">
        <v>0.7</v>
      </c>
      <c r="X53">
        <v>40.5</v>
      </c>
      <c r="Y53">
        <v>46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55</v>
      </c>
    </row>
    <row r="55" spans="4:98" x14ac:dyDescent="0.25">
      <c r="D55" t="s">
        <v>244</v>
      </c>
      <c r="E55" t="s">
        <v>245</v>
      </c>
      <c r="F55" t="s">
        <v>11</v>
      </c>
      <c r="G55">
        <v>100</v>
      </c>
      <c r="H55">
        <v>3.5</v>
      </c>
      <c r="I55">
        <v>2.5</v>
      </c>
      <c r="J55">
        <v>1.2</v>
      </c>
      <c r="K55">
        <v>5</v>
      </c>
      <c r="L55">
        <v>0.9</v>
      </c>
      <c r="M55">
        <v>2.6</v>
      </c>
      <c r="N55">
        <v>1.7</v>
      </c>
      <c r="O55">
        <v>4.5999999999999996</v>
      </c>
      <c r="P55">
        <v>4.3</v>
      </c>
      <c r="Q55">
        <v>19.8</v>
      </c>
      <c r="R55">
        <v>26</v>
      </c>
      <c r="S55">
        <v>9.1</v>
      </c>
      <c r="T55">
        <v>10.5</v>
      </c>
      <c r="U55">
        <v>6.3</v>
      </c>
      <c r="V55">
        <v>1.4</v>
      </c>
      <c r="W55">
        <v>0.5</v>
      </c>
      <c r="X55">
        <v>44.4</v>
      </c>
      <c r="Y55">
        <v>47</v>
      </c>
      <c r="CT55" t="s">
        <v>56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5.9</v>
      </c>
      <c r="I56">
        <v>3.5</v>
      </c>
      <c r="J56">
        <v>2.6</v>
      </c>
      <c r="K56">
        <v>6.9</v>
      </c>
      <c r="L56">
        <v>1.7</v>
      </c>
      <c r="M56">
        <v>1.7</v>
      </c>
      <c r="N56">
        <v>1.5</v>
      </c>
      <c r="O56">
        <v>3.5</v>
      </c>
      <c r="P56">
        <v>4.0999999999999996</v>
      </c>
      <c r="Q56">
        <v>19.100000000000001</v>
      </c>
      <c r="R56">
        <v>28.7</v>
      </c>
      <c r="S56">
        <v>7.2</v>
      </c>
      <c r="T56">
        <v>9.1</v>
      </c>
      <c r="U56">
        <v>2.9</v>
      </c>
      <c r="V56">
        <v>1.2</v>
      </c>
      <c r="W56">
        <v>0.5</v>
      </c>
      <c r="X56">
        <v>40.799999999999997</v>
      </c>
      <c r="Y56">
        <v>44</v>
      </c>
      <c r="CT56" t="s">
        <v>57</v>
      </c>
    </row>
    <row r="57" spans="4:98" x14ac:dyDescent="0.25">
      <c r="D57" t="s">
        <v>248</v>
      </c>
      <c r="E57" t="s">
        <v>249</v>
      </c>
      <c r="F57" t="s">
        <v>74</v>
      </c>
      <c r="G57">
        <v>100</v>
      </c>
      <c r="H57">
        <v>5.3</v>
      </c>
      <c r="I57">
        <v>3.2</v>
      </c>
      <c r="J57">
        <v>1.9</v>
      </c>
      <c r="K57">
        <v>4.9000000000000004</v>
      </c>
      <c r="L57">
        <v>0.8</v>
      </c>
      <c r="M57">
        <v>2</v>
      </c>
      <c r="N57">
        <v>2.2000000000000002</v>
      </c>
      <c r="O57">
        <v>4.8</v>
      </c>
      <c r="P57">
        <v>4.5999999999999996</v>
      </c>
      <c r="Q57">
        <v>17.3</v>
      </c>
      <c r="R57">
        <v>22.3</v>
      </c>
      <c r="S57">
        <v>9.8000000000000007</v>
      </c>
      <c r="T57">
        <v>12</v>
      </c>
      <c r="U57">
        <v>6.4</v>
      </c>
      <c r="V57">
        <v>1.7</v>
      </c>
      <c r="W57">
        <v>0.9</v>
      </c>
      <c r="X57">
        <v>44</v>
      </c>
      <c r="Y57">
        <v>47</v>
      </c>
      <c r="CT57" t="s">
        <v>58</v>
      </c>
    </row>
    <row r="58" spans="4:98" x14ac:dyDescent="0.25">
      <c r="D58" t="s">
        <v>250</v>
      </c>
      <c r="E58" t="s">
        <v>251</v>
      </c>
      <c r="F58" t="s">
        <v>74</v>
      </c>
      <c r="G58">
        <v>100</v>
      </c>
      <c r="H58">
        <v>4.8</v>
      </c>
      <c r="I58">
        <v>3.5</v>
      </c>
      <c r="J58">
        <v>2.4</v>
      </c>
      <c r="K58">
        <v>5.6</v>
      </c>
      <c r="L58">
        <v>1.5</v>
      </c>
      <c r="M58">
        <v>2.7</v>
      </c>
      <c r="N58">
        <v>2.1</v>
      </c>
      <c r="O58">
        <v>3.3</v>
      </c>
      <c r="P58">
        <v>3.2</v>
      </c>
      <c r="Q58">
        <v>19.2</v>
      </c>
      <c r="R58">
        <v>25.9</v>
      </c>
      <c r="S58">
        <v>7.9</v>
      </c>
      <c r="T58">
        <v>11</v>
      </c>
      <c r="U58">
        <v>5.3</v>
      </c>
      <c r="V58">
        <v>1.1000000000000001</v>
      </c>
      <c r="W58">
        <v>0.5</v>
      </c>
      <c r="X58">
        <v>42.6</v>
      </c>
      <c r="Y58">
        <v>46</v>
      </c>
      <c r="CT58" t="s">
        <v>59</v>
      </c>
    </row>
    <row r="59" spans="4:98" x14ac:dyDescent="0.25">
      <c r="D59" t="s">
        <v>252</v>
      </c>
      <c r="E59" t="s">
        <v>253</v>
      </c>
      <c r="F59" t="s">
        <v>11</v>
      </c>
      <c r="G59">
        <v>100</v>
      </c>
      <c r="H59">
        <v>5.5</v>
      </c>
      <c r="I59">
        <v>3.1</v>
      </c>
      <c r="J59">
        <v>1.8</v>
      </c>
      <c r="K59">
        <v>5.0999999999999996</v>
      </c>
      <c r="L59">
        <v>1</v>
      </c>
      <c r="M59">
        <v>2.4</v>
      </c>
      <c r="N59">
        <v>2</v>
      </c>
      <c r="O59">
        <v>4.7</v>
      </c>
      <c r="P59">
        <v>6</v>
      </c>
      <c r="Q59">
        <v>19</v>
      </c>
      <c r="R59">
        <v>20.7</v>
      </c>
      <c r="S59">
        <v>7.7</v>
      </c>
      <c r="T59">
        <v>11.7</v>
      </c>
      <c r="U59">
        <v>7</v>
      </c>
      <c r="V59">
        <v>1.5</v>
      </c>
      <c r="W59">
        <v>0.8</v>
      </c>
      <c r="X59">
        <v>42.8</v>
      </c>
      <c r="Y59">
        <v>44</v>
      </c>
      <c r="CT59" t="s">
        <v>60</v>
      </c>
    </row>
    <row r="60" spans="4:98" x14ac:dyDescent="0.25">
      <c r="D60" t="s">
        <v>252</v>
      </c>
      <c r="E60" t="s">
        <v>254</v>
      </c>
      <c r="F60" t="s">
        <v>74</v>
      </c>
      <c r="G60">
        <v>100</v>
      </c>
      <c r="H60">
        <v>5.6</v>
      </c>
      <c r="I60">
        <v>3.1</v>
      </c>
      <c r="J60">
        <v>1.8</v>
      </c>
      <c r="K60">
        <v>5.0999999999999996</v>
      </c>
      <c r="L60">
        <v>1.2</v>
      </c>
      <c r="M60">
        <v>2.7</v>
      </c>
      <c r="N60">
        <v>2.1</v>
      </c>
      <c r="O60">
        <v>5</v>
      </c>
      <c r="P60">
        <v>6.5</v>
      </c>
      <c r="Q60">
        <v>19.399999999999999</v>
      </c>
      <c r="R60">
        <v>20.5</v>
      </c>
      <c r="S60">
        <v>6.9</v>
      </c>
      <c r="T60">
        <v>11.2</v>
      </c>
      <c r="U60">
        <v>6.9</v>
      </c>
      <c r="V60">
        <v>1.4</v>
      </c>
      <c r="W60">
        <v>0.8</v>
      </c>
      <c r="X60">
        <v>42.2</v>
      </c>
      <c r="Y60">
        <v>43</v>
      </c>
      <c r="CT60" t="s">
        <v>61</v>
      </c>
    </row>
    <row r="61" spans="4:98" x14ac:dyDescent="0.25">
      <c r="D61" t="s">
        <v>255</v>
      </c>
      <c r="E61" t="s">
        <v>256</v>
      </c>
      <c r="F61" t="s">
        <v>11</v>
      </c>
      <c r="G61">
        <v>100</v>
      </c>
      <c r="H61">
        <v>5.9</v>
      </c>
      <c r="I61">
        <v>3.8</v>
      </c>
      <c r="J61">
        <v>2.5</v>
      </c>
      <c r="K61">
        <v>5.6</v>
      </c>
      <c r="L61">
        <v>1.9</v>
      </c>
      <c r="M61">
        <v>2.1</v>
      </c>
      <c r="N61">
        <v>1.8</v>
      </c>
      <c r="O61">
        <v>2.8</v>
      </c>
      <c r="P61">
        <v>3.6</v>
      </c>
      <c r="Q61">
        <v>19</v>
      </c>
      <c r="R61">
        <v>25.5</v>
      </c>
      <c r="S61">
        <v>7.8</v>
      </c>
      <c r="T61">
        <v>11.2</v>
      </c>
      <c r="U61">
        <v>4.9000000000000004</v>
      </c>
      <c r="V61">
        <v>1.2</v>
      </c>
      <c r="W61">
        <v>0.4</v>
      </c>
      <c r="X61">
        <v>41.9</v>
      </c>
      <c r="Y61">
        <v>45</v>
      </c>
      <c r="CT61" t="s">
        <v>62</v>
      </c>
    </row>
    <row r="62" spans="4:98" x14ac:dyDescent="0.25">
      <c r="D62" t="s">
        <v>107</v>
      </c>
      <c r="E62" t="s">
        <v>107</v>
      </c>
      <c r="F62" t="s">
        <v>107</v>
      </c>
      <c r="G62" t="s">
        <v>107</v>
      </c>
      <c r="H62" t="s">
        <v>107</v>
      </c>
      <c r="I62" t="s">
        <v>107</v>
      </c>
      <c r="J62" t="s">
        <v>107</v>
      </c>
      <c r="K62" t="s">
        <v>107</v>
      </c>
      <c r="L62" t="s">
        <v>107</v>
      </c>
      <c r="M62" t="s">
        <v>107</v>
      </c>
      <c r="N62" t="s">
        <v>107</v>
      </c>
      <c r="O62" t="s">
        <v>107</v>
      </c>
      <c r="P62" t="s">
        <v>107</v>
      </c>
      <c r="Q62" t="s">
        <v>107</v>
      </c>
      <c r="R62" t="s">
        <v>107</v>
      </c>
      <c r="S62" t="s">
        <v>107</v>
      </c>
      <c r="T62" t="s">
        <v>107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CT62" t="s">
        <v>63</v>
      </c>
    </row>
    <row r="63" spans="4:98" x14ac:dyDescent="0.25">
      <c r="D63" t="s">
        <v>107</v>
      </c>
      <c r="E63" t="s">
        <v>107</v>
      </c>
      <c r="F63" t="s">
        <v>107</v>
      </c>
      <c r="G63" t="s">
        <v>107</v>
      </c>
      <c r="H63" t="s">
        <v>107</v>
      </c>
      <c r="I63" t="s">
        <v>107</v>
      </c>
      <c r="J63" t="s">
        <v>107</v>
      </c>
      <c r="K63" t="s">
        <v>107</v>
      </c>
      <c r="L63" t="s">
        <v>107</v>
      </c>
      <c r="M63" t="s">
        <v>107</v>
      </c>
      <c r="N63" t="s">
        <v>107</v>
      </c>
      <c r="O63" t="s">
        <v>107</v>
      </c>
      <c r="P63" t="s">
        <v>107</v>
      </c>
      <c r="Q63" t="s">
        <v>107</v>
      </c>
      <c r="R63" t="s">
        <v>107</v>
      </c>
      <c r="S63" t="s">
        <v>107</v>
      </c>
      <c r="T63" t="s">
        <v>107</v>
      </c>
      <c r="U63" t="s">
        <v>107</v>
      </c>
      <c r="V63" t="s">
        <v>107</v>
      </c>
      <c r="W63" t="s">
        <v>107</v>
      </c>
      <c r="X63" t="s">
        <v>107</v>
      </c>
      <c r="Y63" t="s">
        <v>107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Appleby</v>
      </c>
      <c r="C9" t="str">
        <f>data!E9</f>
        <v>E05005511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Appleby Magna</v>
      </c>
      <c r="C10" t="str">
        <f>data!E10</f>
        <v>E04005541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Ashby Castle</v>
      </c>
      <c r="C11" t="str">
        <f>data!E11</f>
        <v>E05005512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Ashby Holywell</v>
      </c>
      <c r="C12" t="str">
        <f>data!E12</f>
        <v>E05005513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Ashby Ivanhoe</v>
      </c>
      <c r="C13" t="str">
        <f>data!E13</f>
        <v>E05005514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Ashby Woulds</v>
      </c>
      <c r="C14" t="str">
        <f>data!E14</f>
        <v>E04005543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Ashby-de-la-Zouch</v>
      </c>
      <c r="C15" t="str">
        <f>data!E15</f>
        <v>E04005542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Bardon</v>
      </c>
      <c r="C16" t="str">
        <f>data!E16</f>
        <v>E04005544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Bardon</v>
      </c>
      <c r="C17" t="str">
        <f>data!E17</f>
        <v>E05005515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Belton</v>
      </c>
      <c r="C18" t="str">
        <f>data!E18</f>
        <v>E04005545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Breedon</v>
      </c>
      <c r="C19" t="str">
        <f>data!E19</f>
        <v>E05005516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Breedon on the Hill</v>
      </c>
      <c r="C20" t="str">
        <f>data!E20</f>
        <v>E04005546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Castle Donington</v>
      </c>
      <c r="C21" t="str">
        <f>data!E21</f>
        <v>E04005547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Castle Donington</v>
      </c>
      <c r="C22" t="str">
        <f>data!E22</f>
        <v>E05005517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Charley</v>
      </c>
      <c r="C23" t="str">
        <f>data!E23</f>
        <v>E04005548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Chilcote</v>
      </c>
      <c r="C24" t="str">
        <f>data!E24</f>
        <v>E04005549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Coalville</v>
      </c>
      <c r="C25" t="str">
        <f>data!E25</f>
        <v>E05005518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Coleorton</v>
      </c>
      <c r="C26" t="str">
        <f>data!E26</f>
        <v>E04005550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Ellistown and Battleflat</v>
      </c>
      <c r="C27" t="str">
        <f>data!E27</f>
        <v>E04012148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Greenhill</v>
      </c>
      <c r="C28" t="str">
        <f>data!E28</f>
        <v>E05005519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Heather</v>
      </c>
      <c r="C29" t="str">
        <f>data!E29</f>
        <v>E04005551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Hugglescote</v>
      </c>
      <c r="C30" t="str">
        <f>data!E30</f>
        <v>E05005520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Hugglescote and Donington le Heath</v>
      </c>
      <c r="C31" t="str">
        <f>data!E31</f>
        <v>E04012147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Ibstock</v>
      </c>
      <c r="C32" t="str">
        <f>data!E32</f>
        <v>E04005552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Ibstock and Heather</v>
      </c>
      <c r="C33" t="str">
        <f>data!E33</f>
        <v>E05005521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Isley cum Langley</v>
      </c>
      <c r="C34" t="str">
        <f>data!E34</f>
        <v>E04005553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Kegworth</v>
      </c>
      <c r="C35" t="str">
        <f>data!E35</f>
        <v>E04005554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Kegworth and Whatton</v>
      </c>
      <c r="C36" t="str">
        <f>data!E36</f>
        <v>E05005522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Publish</v>
      </c>
      <c r="B37" t="str">
        <f>data!D37</f>
        <v>Leicestershire</v>
      </c>
      <c r="C37" t="str">
        <f>data!E37</f>
        <v>E10000018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Lockington-Hemington</v>
      </c>
      <c r="C38" t="str">
        <f>data!E38</f>
        <v>E04005555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Long Whatton and Diseworth</v>
      </c>
      <c r="C39" t="str">
        <f>data!E39</f>
        <v>E04005556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Measham</v>
      </c>
      <c r="C40" t="str">
        <f>data!E40</f>
        <v>E04005557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Measham</v>
      </c>
      <c r="C41" t="str">
        <f>data!E41</f>
        <v>E05005523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Moira</v>
      </c>
      <c r="C42" t="str">
        <f>data!E42</f>
        <v>E05005524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Normanton le Heath</v>
      </c>
      <c r="C43" t="str">
        <f>data!E43</f>
        <v>E04005558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Publish</v>
      </c>
      <c r="B44" t="str">
        <f>data!D44</f>
        <v>North West Leicestershire</v>
      </c>
      <c r="C44" t="str">
        <f>data!E44</f>
        <v>E07000134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Oakthorpe and Donisthorpe</v>
      </c>
      <c r="C45" t="str">
        <f>data!E45</f>
        <v>E04005559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Oakthorpe and Donisthorpe</v>
      </c>
      <c r="C46" t="str">
        <f>data!E46</f>
        <v>E05005525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Osgathorpe</v>
      </c>
      <c r="C47" t="str">
        <f>data!E47</f>
        <v>E04005560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Packington</v>
      </c>
      <c r="C48" t="str">
        <f>data!E48</f>
        <v>E04005561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Ravenstone and Packington</v>
      </c>
      <c r="C49" t="str">
        <f>data!E49</f>
        <v>E05005526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Ravenstone with Snibstone</v>
      </c>
      <c r="C50" t="str">
        <f>data!E50</f>
        <v>E04005562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Snarestone</v>
      </c>
      <c r="C51" t="str">
        <f>data!E51</f>
        <v>E04005563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Snibston</v>
      </c>
      <c r="C52" t="str">
        <f>data!E52</f>
        <v>E05005527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Staunton Harold</v>
      </c>
      <c r="C53" t="str">
        <f>data!E53</f>
        <v>E04005564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Stretton en le Field</v>
      </c>
      <c r="C54" t="str">
        <f>data!E54</f>
        <v>E04005565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Swannington</v>
      </c>
      <c r="C55" t="str">
        <f>data!E55</f>
        <v>E04005566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Swepstone</v>
      </c>
      <c r="C56" t="str">
        <f>data!E56</f>
        <v>E04005567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Thringstone</v>
      </c>
      <c r="C57" t="str">
        <f>data!E57</f>
        <v>E05005528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Valley</v>
      </c>
      <c r="C58" t="str">
        <f>data!E58</f>
        <v>E05005529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Whitwick</v>
      </c>
      <c r="C59" t="str">
        <f>data!E59</f>
        <v>E04012149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Whitwick</v>
      </c>
      <c r="C60" t="str">
        <f>data!E60</f>
        <v>E05005530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Worthington</v>
      </c>
      <c r="C61" t="str">
        <f>data!E61</f>
        <v>E04005568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Appleby Magna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E04005541</v>
      </c>
      <c r="I5" s="3" t="s">
        <v>159</v>
      </c>
      <c r="L5" s="4" t="str">
        <f>IF(ISERROR(VLOOKUP(I5,E5:F302,2,FALSE)),"",VLOOKUP(I5,E5:F302,2,FALSE))</f>
        <v>E04005541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4.0999999999999996</v>
      </c>
      <c r="O5" s="7">
        <f>IF(ISERROR(VLOOKUP($L$5,data!$E$9:$T$600,5,FALSE)),"",VLOOKUP($L$5,data!$E$9:$T$600,5,FALSE))</f>
        <v>3.9</v>
      </c>
      <c r="P5" s="7">
        <f>IF(ISERROR(VLOOKUP($L$5,data!$E$9:$T$600,6,FALSE)),"",VLOOKUP($L$5,data!$E$9:$T$600,6,FALSE))</f>
        <v>2.7</v>
      </c>
      <c r="Q5" s="7">
        <f>IF(ISERROR(VLOOKUP($L$5,data!$E$9:$T$600,7,FALSE)),"",VLOOKUP($L$5,data!$E$9:$T$600,7,FALSE))</f>
        <v>5.2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2.1</v>
      </c>
      <c r="T5" s="7">
        <f>IF(ISERROR(VLOOKUP($L$5,data!$E$9:$T$600,10,FALSE)),"",VLOOKUP($L$5,data!$E$9:$T$600,10,FALSE))</f>
        <v>1.7</v>
      </c>
      <c r="U5" s="7">
        <f>IF(ISERROR(VLOOKUP($L$5,data!$E$9:$T$600,11,FALSE)),"",VLOOKUP($L$5,data!$E$9:$T$600,11,FALSE))</f>
        <v>3.7</v>
      </c>
      <c r="V5" s="7">
        <f>IF(ISERROR(VLOOKUP($L$5,data!$E$9:$T$600,12,FALSE)),"",VLOOKUP($L$5,data!$E$9:$T$600,12,FALSE))</f>
        <v>2.7</v>
      </c>
      <c r="W5" s="7">
        <f>IF(ISERROR(VLOOKUP($L$5,data!$E$9:$T$600,13,FALSE)),"",VLOOKUP($L$5,data!$E$9:$T$600,13,FALSE))</f>
        <v>15.8</v>
      </c>
      <c r="X5" s="7">
        <f>IF(ISERROR(VLOOKUP($L$5,data!$E$9:$T$600,14,FALSE)),"",VLOOKUP($L$5,data!$E$9:$T$600,14,FALSE))</f>
        <v>25.6</v>
      </c>
      <c r="Y5" s="7">
        <f>IF(ISERROR(VLOOKUP($L$5,data!$E$9:$T$600,15,FALSE)),"",VLOOKUP($L$5,data!$E$9:$T$600,15,FALSE))</f>
        <v>6.9</v>
      </c>
      <c r="Z5" s="7">
        <f>IF(ISERROR(VLOOKUP($L$5,data!$E$9:$T$600,16,FALSE)),"",VLOOKUP($L$5,data!$E$9:$T$600,16,FALSE))</f>
        <v>14</v>
      </c>
      <c r="AA5" s="7">
        <f>IF(ISERROR(VLOOKUP($L$5,data!$E$9:$Y$600,17,FALSE)),"",VLOOKUP($L$5,data!$E$9:$Y$600,17,FALSE))</f>
        <v>8.4</v>
      </c>
      <c r="AB5" s="7">
        <f>IF(ISERROR(VLOOKUP($L$5,data!$E$9:$Y$600,18,FALSE)),"",VLOOKUP($L$5,data!$E$9:$Y$600,18,FALSE))</f>
        <v>1.3</v>
      </c>
      <c r="AC5" s="7">
        <f>IF(ISERROR(VLOOKUP($L$5,data!$E$9:$Y$600,19,FALSE)),"",VLOOKUP($L$5,data!$E$9:$Y$600,19,FALSE))</f>
        <v>0.8</v>
      </c>
      <c r="AD5" s="7">
        <f>IF(ISERROR(VLOOKUP($L$5,data!$E$9:$Y$600,20,FALSE)),"",VLOOKUP($L$5,data!$E$9:$Y$600,20,FALSE))</f>
        <v>45.3</v>
      </c>
      <c r="AE5" s="7">
        <f>IF(ISERROR(VLOOKUP($L$5,data!$E$9:$Y$600,21,FALSE)),"",VLOOKUP($L$5,data!$E$9:$Y$600,21,FALSE))</f>
        <v>48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Ashby Woulds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E04005543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Ashby-de-la-Zouch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E04005542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Leicestershire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2.8</v>
      </c>
      <c r="U7" s="7">
        <f>IF(ISERROR(VLOOKUP($L$7,data!$E$9:$T$600,11,FALSE)),"",VLOOKUP($L$7,data!$E$9:$T$600,11,FALSE))</f>
        <v>6.3</v>
      </c>
      <c r="V7" s="7">
        <f>IF(ISERROR(VLOOKUP($L$7,data!$E$9:$T$600,12,FALSE)),"",VLOOKUP($L$7,data!$E$9:$T$600,12,FALSE))</f>
        <v>5.4</v>
      </c>
      <c r="W7" s="7">
        <f>IF(ISERROR(VLOOKUP($L$7,data!$E$9:$T$600,13,FALSE)),"",VLOOKUP($L$7,data!$E$9:$T$600,13,FALSE))</f>
        <v>19.5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9.5</v>
      </c>
      <c r="AA7" s="7">
        <f>IF(ISERROR(VLOOKUP($L$7,data!$E$9:$Y$600,17,FALSE)),"",VLOOKUP($L$7,data!$E$9:$Y$600,17,FALSE))</f>
        <v>5.9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40.799999999999997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Bardon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E04005544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North West Leicestershire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E07000134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5.9</v>
      </c>
      <c r="O8" s="7">
        <f>IF(ISERROR(VLOOKUP($L$8,data!$E$9:$T$600,5,FALSE)),"",VLOOKUP($L$8,data!$E$9:$T$600,5,FALSE))</f>
        <v>3.6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5.3</v>
      </c>
      <c r="W8" s="7">
        <f>IF(ISERROR(VLOOKUP($L$8,data!$E$9:$T$600,13,FALSE)),"",VLOOKUP($L$8,data!$E$9:$T$600,13,FALSE))</f>
        <v>20.5</v>
      </c>
      <c r="X8" s="7">
        <f>IF(ISERROR(VLOOKUP($L$8,data!$E$9:$T$600,14,FALSE)),"",VLOOKUP($L$8,data!$E$9:$T$600,14,FALSE))</f>
        <v>21.2</v>
      </c>
      <c r="Y8" s="7">
        <f>IF(ISERROR(VLOOKUP($L$8,data!$E$9:$T$600,15,FALSE)),"",VLOOKUP($L$8,data!$E$9:$T$600,15,FALSE))</f>
        <v>7.1</v>
      </c>
      <c r="Z8" s="7">
        <f>IF(ISERROR(VLOOKUP($L$8,data!$E$9:$T$600,16,FALSE)),"",VLOOKUP($L$8,data!$E$9:$T$600,16,FALSE))</f>
        <v>9.6</v>
      </c>
      <c r="AA8" s="7">
        <f>IF(ISERROR(VLOOKUP($L$8,data!$E$9:$Y$600,17,FALSE)),"",VLOOKUP($L$8,data!$E$9:$Y$600,17,FALSE))</f>
        <v>5.5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40.799999999999997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Belton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E04005545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Breedon on the Hill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E04005546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Castle Donington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E04005547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Charley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E04005548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Chilcote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E04005549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Coleorton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E04005550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Ellistown and Battleflat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E04012148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Heather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E04005551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Hugglescote and Donington le Heath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E04012147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Ibstock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E04005552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Isley cum Langley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E04005553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Kegworth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E04005554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Lockington-Hemington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E04005555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Long Whatton and Diseworth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E04005556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Measham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E04005557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Normanton le Heath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E04005558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Oakthorpe and Donisthorpe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E04005559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Osgathorpe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E04005560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Packington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E04005561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Ravenstone with Snibstone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E04005562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Snarestone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E04005563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Staunton Harold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E04005564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Stretton en le Field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E04005565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Swannington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E04005566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Swepstone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E04005567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Whitwick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E04012149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Worthington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E04005568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9MpEt03uEjQkx/39QFV4HKB+JzBK202qXF2II67iIEsb9UEkwfr1SJH54KVy4Oeq0HqHYaEi4bR9FM1goQa0Uw==" saltValue="wLw6efOrrIeoGIdvpvMqI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2013-06-27T14:28:44Z</dcterms:modified>
</cp:coreProperties>
</file>