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t Edmundsbury\"/>
    </mc:Choice>
  </mc:AlternateContent>
  <workbookProtection workbookAlgorithmName="SHA-512" workbookHashValue="hyPEMXt0pew33X41w+Pkkc36LnkNYaNdy4+uV2SWpq9qOfkU2es6GSYAiDZyDNcoNuG6x+1PvYSXp7/xAsTRcg==" workbookSaltValue="PvI8O2hfccpv64RIPv7zQ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<sst xmlns="http://schemas.openxmlformats.org/spreadsheetml/2006/main" count="19987" uniqueCount="366">
  <si>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</si>
  <si>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</si>
  <si>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</si>
  <si>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</si>
  <si>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</si>
  <si>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</si>
  <si>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</si>
  <si>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</si>
  <si>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</si>
  <si>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</si>
  <si>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</si>
  <si>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</si>
  <si>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</si>
  <si>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</si>
  <si>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</si>
  <si>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</si>
  <si>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</si>
  <si>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</si>
  <si>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</si>
  <si>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</si>
  <si>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</si>
  <si>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</si>
  <si>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</si>
  <si>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</si>
  <si>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</si>
  <si>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</si>
  <si>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</si>
  <si>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</si>
  <si>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</si>
  <si>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</si>
  <si>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</si>
  <si>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</si>
  <si>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</si>
  <si>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</si>
  <si>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</si>
  <si>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</si>
  <si>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</si>
  <si>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</si>
  <si>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</si>
  <si>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</si>
  <si>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</si>
  <si>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</si>
  <si>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</si>
  <si>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</si>
  <si>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</si>
  <si>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</si>
  <si>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</si>
  <si>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</si>
  <si>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</si>
  <si>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</si>
  <si>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</si>
  <si>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</si>
  <si>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</si>
  <si>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</si>
  <si>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</si>
  <si>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</si>
  <si>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</si>
  <si>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</si>
  <si>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</si>
  <si>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</si>
  <si>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</si>
  <si>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</si>
  <si>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</si>
  <si>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</si>
  <si>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</si>
  <si>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</si>
  <si>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</si>
  <si>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</si>
  <si>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</si>
  <si>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</si>
  <si>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</si>
  <si>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</si>
  <si>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</si>
  <si>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</si>
  <si>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</si>
  <si>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</si>
  <si>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</si>
  <si>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</si>
  <si>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</si>
  <si>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</si>
  <si>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</si>
  <si>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</si>
  <si>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</si>
  <si>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</si>
  <si>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</si>
  <si>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</si>
  <si>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</si>
  <si>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</si>
  <si>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</si>
  <si>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</si>
  <si>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</si>
  <si>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</si>
  <si>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</si>
  <si>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</si>
  <si>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</si>
  <si>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</si>
  <si>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</si>
  <si>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</si>
  <si>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</si>
  <si>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</si>
  <si>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</si>
  <si>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</si>
  <si>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</si>
  <si>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</si>
  <si>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</si>
  <si>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</si>
  <si>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</si>
  <si>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</si>
  <si>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</si>
  <si>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</si>
  <si>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</si>
  <si>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</si>
  <si>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</si>
  <si>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</si>
  <si>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</si>
  <si>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</si>
  <si>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</si>
  <si>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</si>
  <si>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</si>
  <si>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</si>
  <si>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</si>
  <si>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</si>
  <si>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</si>
  <si>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</si>
  <si>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</si>
  <si>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</si>
  <si>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</si>
  <si>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</si>
  <si>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</si>
  <si>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</si>
  <si>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</si>
  <si>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</si>
  <si>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</si>
  <si>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</si>
  <si>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</si>
  <si>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</si>
  <si>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</si>
  <si>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</si>
  <si>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</si>
  <si>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</si>
  <si>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</si>
  <si>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</si>
  <si>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</si>
  <si>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</si>
  <si>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</si>
  <si>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</si>
  <si>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</si>
  <si>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</si>
  <si>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</si>
  <si>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</si>
  <si>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</si>
  <si>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</si>
  <si>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</si>
  <si>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</si>
  <si>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</si>
  <si>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</si>
  <si>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</si>
  <si>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Barrow</t>
  </si>
  <si>
    <t>Honington</t>
  </si>
  <si>
    <t>Abbeygate</t>
  </si>
  <si>
    <t>E05007163</t>
  </si>
  <si>
    <t>Ampton</t>
  </si>
  <si>
    <t>E04009285</t>
  </si>
  <si>
    <t>Bardwell</t>
  </si>
  <si>
    <t>E04009286</t>
  </si>
  <si>
    <t>E05007164</t>
  </si>
  <si>
    <t>Barnardiston</t>
  </si>
  <si>
    <t>E04009287</t>
  </si>
  <si>
    <t>Barnham</t>
  </si>
  <si>
    <t>E04009288</t>
  </si>
  <si>
    <t>Barningham</t>
  </si>
  <si>
    <t>E04009289</t>
  </si>
  <si>
    <t>E05007165</t>
  </si>
  <si>
    <t>E04009290</t>
  </si>
  <si>
    <t>E05007166</t>
  </si>
  <si>
    <t>Bradfield Combust with Stanningfield</t>
  </si>
  <si>
    <t>E04009291</t>
  </si>
  <si>
    <t>Bradfield St. Clare</t>
  </si>
  <si>
    <t>E04009292</t>
  </si>
  <si>
    <t>Bradfield St. George</t>
  </si>
  <si>
    <t>E04009293</t>
  </si>
  <si>
    <t>Brockley</t>
  </si>
  <si>
    <t>E04009294</t>
  </si>
  <si>
    <t>Bury St Edmunds</t>
  </si>
  <si>
    <t>E04009364</t>
  </si>
  <si>
    <t>Cavendish</t>
  </si>
  <si>
    <t>E04009295</t>
  </si>
  <si>
    <t>E05007167</t>
  </si>
  <si>
    <t>Chedburgh</t>
  </si>
  <si>
    <t>E04009296</t>
  </si>
  <si>
    <t>E05007168</t>
  </si>
  <si>
    <t>Chevington</t>
  </si>
  <si>
    <t>E04009297</t>
  </si>
  <si>
    <t>Clare</t>
  </si>
  <si>
    <t>E04009298</t>
  </si>
  <si>
    <t>E05007169</t>
  </si>
  <si>
    <t>Coney Weston</t>
  </si>
  <si>
    <t>E04009299</t>
  </si>
  <si>
    <t>Cowlinge</t>
  </si>
  <si>
    <t>E04009300</t>
  </si>
  <si>
    <t>Culford</t>
  </si>
  <si>
    <t>E04009301</t>
  </si>
  <si>
    <t>Denham</t>
  </si>
  <si>
    <t>E04009302</t>
  </si>
  <si>
    <t>Denston</t>
  </si>
  <si>
    <t>E04009303</t>
  </si>
  <si>
    <t>Depden</t>
  </si>
  <si>
    <t>E04009304</t>
  </si>
  <si>
    <t>Eastgate</t>
  </si>
  <si>
    <t>E05007170</t>
  </si>
  <si>
    <t>Euston</t>
  </si>
  <si>
    <t>E04009305</t>
  </si>
  <si>
    <t>Fakenham Magna</t>
  </si>
  <si>
    <t>E04009306</t>
  </si>
  <si>
    <t>Flempton</t>
  </si>
  <si>
    <t>E04009307</t>
  </si>
  <si>
    <t>Fornham</t>
  </si>
  <si>
    <t>E05007171</t>
  </si>
  <si>
    <t>Fornham All Saints</t>
  </si>
  <si>
    <t>E04009308</t>
  </si>
  <si>
    <t>Fornham St. Genevieve</t>
  </si>
  <si>
    <t>E04009309</t>
  </si>
  <si>
    <t>Fornham St. Martin</t>
  </si>
  <si>
    <t>E04009310</t>
  </si>
  <si>
    <t>Great Barton</t>
  </si>
  <si>
    <t>E04009311</t>
  </si>
  <si>
    <t>E05007172</t>
  </si>
  <si>
    <t>Great Bradley</t>
  </si>
  <si>
    <t>E04009312</t>
  </si>
  <si>
    <t>Great Livermere</t>
  </si>
  <si>
    <t>E04009313</t>
  </si>
  <si>
    <t>Great Thurlow</t>
  </si>
  <si>
    <t>E04009314</t>
  </si>
  <si>
    <t>Great Whelnetham</t>
  </si>
  <si>
    <t>E04009315</t>
  </si>
  <si>
    <t>Great Wratting</t>
  </si>
  <si>
    <t>E04009316</t>
  </si>
  <si>
    <t>Hargrave</t>
  </si>
  <si>
    <t>E04009317</t>
  </si>
  <si>
    <t>Haverhill</t>
  </si>
  <si>
    <t>E04009318</t>
  </si>
  <si>
    <t>Haverhill East</t>
  </si>
  <si>
    <t>E05007173</t>
  </si>
  <si>
    <t>Haverhill North</t>
  </si>
  <si>
    <t>E05007174</t>
  </si>
  <si>
    <t>Haverhill South</t>
  </si>
  <si>
    <t>E05007175</t>
  </si>
  <si>
    <t>Haverhill West</t>
  </si>
  <si>
    <t>E05007176</t>
  </si>
  <si>
    <t>Hawkedon</t>
  </si>
  <si>
    <t>E04009319</t>
  </si>
  <si>
    <t>Hawstead</t>
  </si>
  <si>
    <t>E04009320</t>
  </si>
  <si>
    <t>Hengrave</t>
  </si>
  <si>
    <t>E04009321</t>
  </si>
  <si>
    <t>Hepworth</t>
  </si>
  <si>
    <t>E04009322</t>
  </si>
  <si>
    <t>E04009323</t>
  </si>
  <si>
    <t>Hopton</t>
  </si>
  <si>
    <t>E04009324</t>
  </si>
  <si>
    <t>Horringer</t>
  </si>
  <si>
    <t>E04009325</t>
  </si>
  <si>
    <t>Horringer and Whelnetham</t>
  </si>
  <si>
    <t>E05007177</t>
  </si>
  <si>
    <t>Hundon</t>
  </si>
  <si>
    <t>E04009326</t>
  </si>
  <si>
    <t>E05007178</t>
  </si>
  <si>
    <t>Ickworth</t>
  </si>
  <si>
    <t>E04009327</t>
  </si>
  <si>
    <t>Ingham</t>
  </si>
  <si>
    <t>E04009328</t>
  </si>
  <si>
    <t>Ixworth</t>
  </si>
  <si>
    <t>E04009329</t>
  </si>
  <si>
    <t>E05007179</t>
  </si>
  <si>
    <t>Ixworth Thorpe</t>
  </si>
  <si>
    <t>E04009330</t>
  </si>
  <si>
    <t>Kedington</t>
  </si>
  <si>
    <t>E04009331</t>
  </si>
  <si>
    <t>E05007180</t>
  </si>
  <si>
    <t>Knettishall</t>
  </si>
  <si>
    <t>E04009332</t>
  </si>
  <si>
    <t>Lackford</t>
  </si>
  <si>
    <t>E04009333</t>
  </si>
  <si>
    <t>Lidgate</t>
  </si>
  <si>
    <t>E04009334</t>
  </si>
  <si>
    <t>Little Bradley</t>
  </si>
  <si>
    <t>E04009335</t>
  </si>
  <si>
    <t>Little Livermere</t>
  </si>
  <si>
    <t>E04009336</t>
  </si>
  <si>
    <t>Little Thurlow</t>
  </si>
  <si>
    <t>E04009337</t>
  </si>
  <si>
    <t>Little Whelnetham</t>
  </si>
  <si>
    <t>E04009338</t>
  </si>
  <si>
    <t>Little Wratting</t>
  </si>
  <si>
    <t>E04009339</t>
  </si>
  <si>
    <t>Market Weston</t>
  </si>
  <si>
    <t>E04009340</t>
  </si>
  <si>
    <t>Minden</t>
  </si>
  <si>
    <t>E05007181</t>
  </si>
  <si>
    <t>Moreton Hall</t>
  </si>
  <si>
    <t>E05007182</t>
  </si>
  <si>
    <t>Northgate</t>
  </si>
  <si>
    <t>E05007183</t>
  </si>
  <si>
    <t>Nowton</t>
  </si>
  <si>
    <t>E04009341</t>
  </si>
  <si>
    <t>Ousden</t>
  </si>
  <si>
    <t>E04009342</t>
  </si>
  <si>
    <t>Pakenham</t>
  </si>
  <si>
    <t>E04009343</t>
  </si>
  <si>
    <t>E05007184</t>
  </si>
  <si>
    <t>Poslingford</t>
  </si>
  <si>
    <t>E04009344</t>
  </si>
  <si>
    <t>Rede</t>
  </si>
  <si>
    <t>E04009345</t>
  </si>
  <si>
    <t>Risby</t>
  </si>
  <si>
    <t>E04009346</t>
  </si>
  <si>
    <t>E05007185</t>
  </si>
  <si>
    <t>Risbygate</t>
  </si>
  <si>
    <t>E05007186</t>
  </si>
  <si>
    <t>Rougham</t>
  </si>
  <si>
    <t>E05007187</t>
  </si>
  <si>
    <t>Rushbrooke with Rougham</t>
  </si>
  <si>
    <t>E04009347</t>
  </si>
  <si>
    <t>Sapiston</t>
  </si>
  <si>
    <t>E04009348</t>
  </si>
  <si>
    <t>Southgate</t>
  </si>
  <si>
    <t>E05007189</t>
  </si>
  <si>
    <t>E07000204</t>
  </si>
  <si>
    <t>St Olaves</t>
  </si>
  <si>
    <t>E05007188</t>
  </si>
  <si>
    <t>Stansfield</t>
  </si>
  <si>
    <t>E04009349</t>
  </si>
  <si>
    <t>Stanton</t>
  </si>
  <si>
    <t>E04009350</t>
  </si>
  <si>
    <t>E05007190</t>
  </si>
  <si>
    <t>Stoke-by-Clare</t>
  </si>
  <si>
    <t>E04009351</t>
  </si>
  <si>
    <t>Stradishall</t>
  </si>
  <si>
    <t>E04009352</t>
  </si>
  <si>
    <t>E10000029</t>
  </si>
  <si>
    <t>The Saxhams</t>
  </si>
  <si>
    <t>E04009354</t>
  </si>
  <si>
    <t>Thelnetham</t>
  </si>
  <si>
    <t>E04009353</t>
  </si>
  <si>
    <t>Timworth</t>
  </si>
  <si>
    <t>E04009355</t>
  </si>
  <si>
    <t>Troston</t>
  </si>
  <si>
    <t>E04009356</t>
  </si>
  <si>
    <t>West Stow</t>
  </si>
  <si>
    <t>E04009358</t>
  </si>
  <si>
    <t>Westgate</t>
  </si>
  <si>
    <t>E05007191</t>
  </si>
  <si>
    <t>Westley</t>
  </si>
  <si>
    <t>E04009357</t>
  </si>
  <si>
    <t>Whepstead</t>
  </si>
  <si>
    <t>E04009359</t>
  </si>
  <si>
    <t>Wickhambrook</t>
  </si>
  <si>
    <t>E04009360</t>
  </si>
  <si>
    <t>E05007192</t>
  </si>
  <si>
    <t>Withersfield</t>
  </si>
  <si>
    <t>E04009361</t>
  </si>
  <si>
    <t>E05007193</t>
  </si>
  <si>
    <t>Wixoe</t>
  </si>
  <si>
    <t>E04009362</t>
  </si>
  <si>
    <t>Wordwell</t>
  </si>
  <si>
    <t>E04009363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</si>
</sst>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3.5</c:v>
                </c:pt>
                <c:pt idx="2">
                  <c:v>6</c:v>
                </c:pt>
                <c:pt idx="3">
                  <c:v>5.8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1.8</c:v>
                </c:pt>
                <c:pt idx="2">
                  <c:v>3.3</c:v>
                </c:pt>
                <c:pt idx="3">
                  <c:v>3.3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1.8</c:v>
                </c:pt>
                <c:pt idx="2">
                  <c:v>2.1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2.9</c:v>
                </c:pt>
                <c:pt idx="2">
                  <c:v>5.7</c:v>
                </c:pt>
                <c:pt idx="3">
                  <c:v>5.8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1.2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5.3</c:v>
                </c:pt>
                <c:pt idx="2">
                  <c:v>2.5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1.8</c:v>
                </c:pt>
                <c:pt idx="2">
                  <c:v>2.1</c:v>
                </c:pt>
                <c:pt idx="3">
                  <c:v>2.2000000000000002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5.8</c:v>
                </c:pt>
                <c:pt idx="2">
                  <c:v>5.8</c:v>
                </c:pt>
                <c:pt idx="3">
                  <c:v>5.6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7.6</c:v>
                </c:pt>
                <c:pt idx="2">
                  <c:v>6.5</c:v>
                </c:pt>
                <c:pt idx="3">
                  <c:v>5.9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26.3</c:v>
                </c:pt>
                <c:pt idx="2">
                  <c:v>19.600000000000001</c:v>
                </c:pt>
                <c:pt idx="3">
                  <c:v>18.8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25.7</c:v>
                </c:pt>
                <c:pt idx="2">
                  <c:v>19.399999999999999</c:v>
                </c:pt>
                <c:pt idx="3">
                  <c:v>19.8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7.6</c:v>
                </c:pt>
                <c:pt idx="2">
                  <c:v>6.8</c:v>
                </c:pt>
                <c:pt idx="3">
                  <c:v>7.1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3.5</c:v>
                </c:pt>
                <c:pt idx="2">
                  <c:v>10.199999999999999</c:v>
                </c:pt>
                <c:pt idx="3">
                  <c:v>10.3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1.8</c:v>
                </c:pt>
                <c:pt idx="2">
                  <c:v>6.1</c:v>
                </c:pt>
                <c:pt idx="3">
                  <c:v>6.7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1.7</c:v>
                </c:pt>
                <c:pt idx="3">
                  <c:v>1.8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1.2</c:v>
                </c:pt>
                <c:pt idx="2">
                  <c:v>1</c:v>
                </c:pt>
                <c:pt idx="3">
                  <c:v>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203776"/>
        <c:axId val="249202600"/>
      </c:barChart>
      <c:catAx>
        <c:axId val="2492037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202600"/>
        <c:crosses val="autoZero"/>
        <c:auto val="1"/>
        <c:lblAlgn val="ctr"/>
        <c:lblOffset val="100"/>
        <c:noMultiLvlLbl val="0"/>
      </c:catAx>
      <c:valAx>
        <c:axId val="249202600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2037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40</c:v>
                </c:pt>
                <c:pt idx="2">
                  <c:v>41</c:v>
                </c:pt>
                <c:pt idx="3">
                  <c:v>41.7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Ampton</c:v>
                </c:pt>
                <c:pt idx="2">
                  <c:v>St Edmundsbury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41</c:v>
                </c:pt>
                <c:pt idx="2">
                  <c:v>41</c:v>
                </c:pt>
                <c:pt idx="3">
                  <c:v>42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203384"/>
        <c:axId val="249888872"/>
      </c:barChart>
      <c:catAx>
        <c:axId val="2492033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888872"/>
        <c:crosses val="autoZero"/>
        <c:auto val="1"/>
        <c:lblAlgn val="ctr"/>
        <c:lblOffset val="100"/>
        <c:noMultiLvlLbl val="0"/>
      </c:catAx>
      <c:valAx>
        <c:axId val="249888872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2033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61" sqref="E61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159</v>
      </c>
      <c r="E9" t="s">
        <v>160</v>
      </c>
      <c r="F9" t="s">
        <v>74</v>
      </c>
      <c r="G9">
        <v>100</v>
      </c>
      <c r="H9">
        <v>4.8</v>
      </c>
      <c r="I9">
        <v>1.7</v>
      </c>
      <c r="J9">
        <v>1.3</v>
      </c>
      <c r="K9">
        <v>3.8</v>
      </c>
      <c r="L9">
        <v>0.6</v>
      </c>
      <c r="M9">
        <v>2.2000000000000002</v>
      </c>
      <c r="N9">
        <v>1.8</v>
      </c>
      <c r="O9">
        <v>7</v>
      </c>
      <c r="P9">
        <v>10.9</v>
      </c>
      <c r="Q9">
        <v>20.399999999999999</v>
      </c>
      <c r="R9">
        <v>17.100000000000001</v>
      </c>
      <c r="S9">
        <v>6.3</v>
      </c>
      <c r="T9">
        <v>9.9</v>
      </c>
      <c r="U9">
        <v>8</v>
      </c>
      <c r="V9">
        <v>2.5</v>
      </c>
      <c r="W9">
        <v>1.8</v>
      </c>
      <c r="X9">
        <v>43.2</v>
      </c>
      <c r="Y9">
        <v>41</v>
      </c>
      <c r="CT9" t="s">
        <v>10</v>
      </c>
    </row>
    <row r="10" spans="2:98" x14ac:dyDescent="0.25">
      <c r="C10" t="s">
        <v>100</v>
      </c>
      <c r="D10" t="s">
        <v>161</v>
      </c>
      <c r="E10" t="s">
        <v>162</v>
      </c>
      <c r="F10" t="s">
        <v>11</v>
      </c>
      <c r="G10">
        <v>100</v>
      </c>
      <c r="H10">
        <v>3.5</v>
      </c>
      <c r="I10">
        <v>1.8</v>
      </c>
      <c r="J10">
        <v>1.8</v>
      </c>
      <c r="K10">
        <v>2.9</v>
      </c>
      <c r="L10">
        <v>1.2</v>
      </c>
      <c r="M10">
        <v>5.3</v>
      </c>
      <c r="N10">
        <v>1.8</v>
      </c>
      <c r="O10">
        <v>5.8</v>
      </c>
      <c r="P10">
        <v>7.6</v>
      </c>
      <c r="Q10">
        <v>26.3</v>
      </c>
      <c r="R10">
        <v>25.7</v>
      </c>
      <c r="S10">
        <v>7.6</v>
      </c>
      <c r="T10">
        <v>3.5</v>
      </c>
      <c r="U10">
        <v>1.8</v>
      </c>
      <c r="V10">
        <v>2.2999999999999998</v>
      </c>
      <c r="W10">
        <v>1.2</v>
      </c>
      <c r="X10">
        <v>40</v>
      </c>
      <c r="Y10">
        <v>41</v>
      </c>
      <c r="CT10" t="s">
        <v>12</v>
      </c>
    </row>
    <row r="11" spans="2:98" x14ac:dyDescent="0.25">
      <c r="C11" t="s">
        <v>104</v>
      </c>
      <c r="D11" t="s">
        <v>163</v>
      </c>
      <c r="E11" t="s">
        <v>164</v>
      </c>
      <c r="F11" t="s">
        <v>11</v>
      </c>
      <c r="G11">
        <v>100</v>
      </c>
      <c r="H11">
        <v>5.4</v>
      </c>
      <c r="I11">
        <v>4.2</v>
      </c>
      <c r="J11">
        <v>2.9</v>
      </c>
      <c r="K11">
        <v>6.1</v>
      </c>
      <c r="L11">
        <v>1.4</v>
      </c>
      <c r="M11">
        <v>2.9</v>
      </c>
      <c r="N11">
        <v>1.5</v>
      </c>
      <c r="O11">
        <v>3.7</v>
      </c>
      <c r="P11">
        <v>4.3</v>
      </c>
      <c r="Q11">
        <v>18.600000000000001</v>
      </c>
      <c r="R11">
        <v>24.2</v>
      </c>
      <c r="S11">
        <v>7.5</v>
      </c>
      <c r="T11">
        <v>10.7</v>
      </c>
      <c r="U11">
        <v>5.5</v>
      </c>
      <c r="V11">
        <v>0.9</v>
      </c>
      <c r="W11">
        <v>0.1</v>
      </c>
      <c r="X11">
        <v>41.2</v>
      </c>
      <c r="Y11">
        <v>44</v>
      </c>
      <c r="CT11" t="s">
        <v>13</v>
      </c>
    </row>
    <row r="12" spans="2:98" x14ac:dyDescent="0.25">
      <c r="D12" t="s">
        <v>163</v>
      </c>
      <c r="E12" t="s">
        <v>165</v>
      </c>
      <c r="F12" t="s">
        <v>74</v>
      </c>
      <c r="G12">
        <v>100</v>
      </c>
      <c r="H12">
        <v>5.2</v>
      </c>
      <c r="I12">
        <v>3.1</v>
      </c>
      <c r="J12">
        <v>2.4</v>
      </c>
      <c r="K12">
        <v>6.6</v>
      </c>
      <c r="L12">
        <v>1.3</v>
      </c>
      <c r="M12">
        <v>3</v>
      </c>
      <c r="N12">
        <v>1.8</v>
      </c>
      <c r="O12">
        <v>4.3</v>
      </c>
      <c r="P12">
        <v>3.9</v>
      </c>
      <c r="Q12">
        <v>18.8</v>
      </c>
      <c r="R12">
        <v>23</v>
      </c>
      <c r="S12">
        <v>7.2</v>
      </c>
      <c r="T12">
        <v>11</v>
      </c>
      <c r="U12">
        <v>6.1</v>
      </c>
      <c r="V12">
        <v>1.5</v>
      </c>
      <c r="W12">
        <v>0.8</v>
      </c>
      <c r="X12">
        <v>42.2</v>
      </c>
      <c r="Y12">
        <v>44</v>
      </c>
      <c r="CT12" t="s">
        <v>14</v>
      </c>
    </row>
    <row r="13" spans="2:98" x14ac:dyDescent="0.25">
      <c r="D13" t="s">
        <v>166</v>
      </c>
      <c r="E13" t="s">
        <v>167</v>
      </c>
      <c r="F13" t="s">
        <v>11</v>
      </c>
      <c r="G13">
        <v>100</v>
      </c>
      <c r="H13">
        <v>1.8</v>
      </c>
      <c r="I13">
        <v>4.2</v>
      </c>
      <c r="J13">
        <v>1.8</v>
      </c>
      <c r="K13">
        <v>19.600000000000001</v>
      </c>
      <c r="L13">
        <v>0.6</v>
      </c>
      <c r="M13">
        <v>3</v>
      </c>
      <c r="N13">
        <v>1.2</v>
      </c>
      <c r="O13">
        <v>2.4</v>
      </c>
      <c r="P13">
        <v>3.6</v>
      </c>
      <c r="Q13">
        <v>15.5</v>
      </c>
      <c r="R13">
        <v>28</v>
      </c>
      <c r="S13">
        <v>4.8</v>
      </c>
      <c r="T13">
        <v>9.5</v>
      </c>
      <c r="U13">
        <v>2.4</v>
      </c>
      <c r="V13">
        <v>0</v>
      </c>
      <c r="W13">
        <v>1.8</v>
      </c>
      <c r="X13">
        <v>38.9</v>
      </c>
      <c r="Y13">
        <v>43</v>
      </c>
      <c r="CT13" t="s">
        <v>15</v>
      </c>
    </row>
    <row r="14" spans="2:98" x14ac:dyDescent="0.25">
      <c r="D14" t="s">
        <v>168</v>
      </c>
      <c r="E14" t="s">
        <v>169</v>
      </c>
      <c r="F14" t="s">
        <v>11</v>
      </c>
      <c r="G14">
        <v>100</v>
      </c>
      <c r="H14">
        <v>6.1</v>
      </c>
      <c r="I14">
        <v>2</v>
      </c>
      <c r="J14">
        <v>2.2999999999999998</v>
      </c>
      <c r="K14">
        <v>7.6</v>
      </c>
      <c r="L14">
        <v>1.5</v>
      </c>
      <c r="M14">
        <v>3.5</v>
      </c>
      <c r="N14">
        <v>2.1</v>
      </c>
      <c r="O14">
        <v>6.6</v>
      </c>
      <c r="P14">
        <v>3.8</v>
      </c>
      <c r="Q14">
        <v>22.4</v>
      </c>
      <c r="R14">
        <v>21</v>
      </c>
      <c r="S14">
        <v>5.3</v>
      </c>
      <c r="T14">
        <v>9.4</v>
      </c>
      <c r="U14">
        <v>4.8</v>
      </c>
      <c r="V14">
        <v>1</v>
      </c>
      <c r="W14">
        <v>0.7</v>
      </c>
      <c r="X14">
        <v>39.1</v>
      </c>
      <c r="Y14">
        <v>39</v>
      </c>
      <c r="CT14" t="s">
        <v>16</v>
      </c>
    </row>
    <row r="15" spans="2:98" x14ac:dyDescent="0.25">
      <c r="D15" t="s">
        <v>170</v>
      </c>
      <c r="E15" t="s">
        <v>171</v>
      </c>
      <c r="F15" t="s">
        <v>11</v>
      </c>
      <c r="G15">
        <v>100</v>
      </c>
      <c r="H15">
        <v>4.7</v>
      </c>
      <c r="I15">
        <v>3.8</v>
      </c>
      <c r="J15">
        <v>2.7</v>
      </c>
      <c r="K15">
        <v>6.8</v>
      </c>
      <c r="L15">
        <v>1.5</v>
      </c>
      <c r="M15">
        <v>3</v>
      </c>
      <c r="N15">
        <v>2.2000000000000002</v>
      </c>
      <c r="O15">
        <v>3.2</v>
      </c>
      <c r="P15">
        <v>3.2</v>
      </c>
      <c r="Q15">
        <v>17.2</v>
      </c>
      <c r="R15">
        <v>24.1</v>
      </c>
      <c r="S15">
        <v>7.2</v>
      </c>
      <c r="T15">
        <v>11.7</v>
      </c>
      <c r="U15">
        <v>6.9</v>
      </c>
      <c r="V15">
        <v>1.5</v>
      </c>
      <c r="W15">
        <v>0.3</v>
      </c>
      <c r="X15">
        <v>42.7</v>
      </c>
      <c r="Y15">
        <v>45</v>
      </c>
      <c r="CT15" t="s">
        <v>17</v>
      </c>
    </row>
    <row r="16" spans="2:98" x14ac:dyDescent="0.25">
      <c r="D16" t="s">
        <v>170</v>
      </c>
      <c r="E16" t="s">
        <v>172</v>
      </c>
      <c r="F16" t="s">
        <v>74</v>
      </c>
      <c r="G16">
        <v>100</v>
      </c>
      <c r="H16">
        <v>4.7</v>
      </c>
      <c r="I16">
        <v>2.9</v>
      </c>
      <c r="J16">
        <v>2.2000000000000002</v>
      </c>
      <c r="K16">
        <v>5.6</v>
      </c>
      <c r="L16">
        <v>1.1000000000000001</v>
      </c>
      <c r="M16">
        <v>2.7</v>
      </c>
      <c r="N16">
        <v>1.7</v>
      </c>
      <c r="O16">
        <v>4.3</v>
      </c>
      <c r="P16">
        <v>3.7</v>
      </c>
      <c r="Q16">
        <v>15.2</v>
      </c>
      <c r="R16">
        <v>23.1</v>
      </c>
      <c r="S16">
        <v>9.8000000000000007</v>
      </c>
      <c r="T16">
        <v>13</v>
      </c>
      <c r="U16">
        <v>7.1</v>
      </c>
      <c r="V16">
        <v>1.8</v>
      </c>
      <c r="W16">
        <v>0.8</v>
      </c>
      <c r="X16">
        <v>44.9</v>
      </c>
      <c r="Y16">
        <v>48</v>
      </c>
      <c r="CT16" t="s">
        <v>19</v>
      </c>
    </row>
    <row r="17" spans="4:98" x14ac:dyDescent="0.25">
      <c r="D17" t="s">
        <v>157</v>
      </c>
      <c r="E17" t="s">
        <v>173</v>
      </c>
      <c r="F17" t="s">
        <v>11</v>
      </c>
      <c r="G17">
        <v>100</v>
      </c>
      <c r="H17">
        <v>5.7</v>
      </c>
      <c r="I17">
        <v>3.8</v>
      </c>
      <c r="J17">
        <v>2.6</v>
      </c>
      <c r="K17">
        <v>6.7</v>
      </c>
      <c r="L17">
        <v>1.5</v>
      </c>
      <c r="M17">
        <v>2.1</v>
      </c>
      <c r="N17">
        <v>1.7</v>
      </c>
      <c r="O17">
        <v>3.6</v>
      </c>
      <c r="P17">
        <v>2.9</v>
      </c>
      <c r="Q17">
        <v>18.399999999999999</v>
      </c>
      <c r="R17">
        <v>19.3</v>
      </c>
      <c r="S17">
        <v>7.4</v>
      </c>
      <c r="T17">
        <v>13.1</v>
      </c>
      <c r="U17">
        <v>8.6999999999999993</v>
      </c>
      <c r="V17">
        <v>1.8</v>
      </c>
      <c r="W17">
        <v>0.8</v>
      </c>
      <c r="X17">
        <v>43.6</v>
      </c>
      <c r="Y17">
        <v>45</v>
      </c>
      <c r="CT17" t="s">
        <v>20</v>
      </c>
    </row>
    <row r="18" spans="4:98" x14ac:dyDescent="0.25">
      <c r="D18" t="s">
        <v>157</v>
      </c>
      <c r="E18" t="s">
        <v>174</v>
      </c>
      <c r="F18" t="s">
        <v>74</v>
      </c>
      <c r="G18">
        <v>100</v>
      </c>
      <c r="H18">
        <v>5.8</v>
      </c>
      <c r="I18">
        <v>3.4</v>
      </c>
      <c r="J18">
        <v>2.7</v>
      </c>
      <c r="K18">
        <v>6.4</v>
      </c>
      <c r="L18">
        <v>1.3</v>
      </c>
      <c r="M18">
        <v>1.9</v>
      </c>
      <c r="N18">
        <v>1.7</v>
      </c>
      <c r="O18">
        <v>3.6</v>
      </c>
      <c r="P18">
        <v>2.7</v>
      </c>
      <c r="Q18">
        <v>18.2</v>
      </c>
      <c r="R18">
        <v>20</v>
      </c>
      <c r="S18">
        <v>8.4</v>
      </c>
      <c r="T18">
        <v>13</v>
      </c>
      <c r="U18">
        <v>8.3000000000000007</v>
      </c>
      <c r="V18">
        <v>1.6</v>
      </c>
      <c r="W18">
        <v>0.9</v>
      </c>
      <c r="X18">
        <v>43.9</v>
      </c>
      <c r="Y18">
        <v>46</v>
      </c>
      <c r="CT18" t="s">
        <v>21</v>
      </c>
    </row>
    <row r="19" spans="4:98" x14ac:dyDescent="0.25">
      <c r="D19" t="s">
        <v>175</v>
      </c>
      <c r="E19" t="s">
        <v>176</v>
      </c>
      <c r="F19" t="s">
        <v>11</v>
      </c>
      <c r="G19">
        <v>100</v>
      </c>
      <c r="H19">
        <v>3.8</v>
      </c>
      <c r="I19">
        <v>2.2000000000000002</v>
      </c>
      <c r="J19">
        <v>3.3</v>
      </c>
      <c r="K19">
        <v>4.7</v>
      </c>
      <c r="L19">
        <v>1.9</v>
      </c>
      <c r="M19">
        <v>1.4</v>
      </c>
      <c r="N19">
        <v>2.8</v>
      </c>
      <c r="O19">
        <v>2.9</v>
      </c>
      <c r="P19">
        <v>3.5</v>
      </c>
      <c r="Q19">
        <v>15.6</v>
      </c>
      <c r="R19">
        <v>21.8</v>
      </c>
      <c r="S19">
        <v>9.3000000000000007</v>
      </c>
      <c r="T19">
        <v>13.8</v>
      </c>
      <c r="U19">
        <v>9.5</v>
      </c>
      <c r="V19">
        <v>3.1</v>
      </c>
      <c r="W19">
        <v>0.3</v>
      </c>
      <c r="X19">
        <v>46.8</v>
      </c>
      <c r="Y19">
        <v>48</v>
      </c>
      <c r="CT19" t="s">
        <v>22</v>
      </c>
    </row>
    <row r="20" spans="4:98" x14ac:dyDescent="0.25">
      <c r="D20" t="s">
        <v>177</v>
      </c>
      <c r="E20" t="s">
        <v>178</v>
      </c>
      <c r="F20" t="s">
        <v>11</v>
      </c>
      <c r="G20">
        <v>100</v>
      </c>
      <c r="H20">
        <v>2.8</v>
      </c>
      <c r="I20">
        <v>2.1</v>
      </c>
      <c r="J20">
        <v>1.4</v>
      </c>
      <c r="K20">
        <v>6.3</v>
      </c>
      <c r="L20">
        <v>0</v>
      </c>
      <c r="M20">
        <v>2.1</v>
      </c>
      <c r="N20">
        <v>0.7</v>
      </c>
      <c r="O20">
        <v>1.4</v>
      </c>
      <c r="P20">
        <v>1.4</v>
      </c>
      <c r="Q20">
        <v>10.5</v>
      </c>
      <c r="R20">
        <v>25.9</v>
      </c>
      <c r="S20">
        <v>15.4</v>
      </c>
      <c r="T20">
        <v>14.7</v>
      </c>
      <c r="U20">
        <v>12.6</v>
      </c>
      <c r="V20">
        <v>0.7</v>
      </c>
      <c r="W20">
        <v>2.1</v>
      </c>
      <c r="X20">
        <v>51.8</v>
      </c>
      <c r="Y20">
        <v>57</v>
      </c>
      <c r="CT20" t="s">
        <v>23</v>
      </c>
    </row>
    <row r="21" spans="4:98" x14ac:dyDescent="0.25">
      <c r="D21" t="s">
        <v>179</v>
      </c>
      <c r="E21" t="s">
        <v>180</v>
      </c>
      <c r="F21" t="s">
        <v>11</v>
      </c>
      <c r="G21">
        <v>100</v>
      </c>
      <c r="H21">
        <v>5.5</v>
      </c>
      <c r="I21">
        <v>3.6</v>
      </c>
      <c r="J21">
        <v>2.4</v>
      </c>
      <c r="K21">
        <v>7.9</v>
      </c>
      <c r="L21">
        <v>0.7</v>
      </c>
      <c r="M21">
        <v>2.1</v>
      </c>
      <c r="N21">
        <v>1.9</v>
      </c>
      <c r="O21">
        <v>3.6</v>
      </c>
      <c r="P21">
        <v>5.7</v>
      </c>
      <c r="Q21">
        <v>14.8</v>
      </c>
      <c r="R21">
        <v>23.6</v>
      </c>
      <c r="S21">
        <v>9</v>
      </c>
      <c r="T21">
        <v>11.2</v>
      </c>
      <c r="U21">
        <v>5.2</v>
      </c>
      <c r="V21">
        <v>1.4</v>
      </c>
      <c r="W21">
        <v>1.4</v>
      </c>
      <c r="X21">
        <v>42.8</v>
      </c>
      <c r="Y21">
        <v>46</v>
      </c>
      <c r="CT21" t="s">
        <v>24</v>
      </c>
    </row>
    <row r="22" spans="4:98" x14ac:dyDescent="0.25">
      <c r="D22" t="s">
        <v>181</v>
      </c>
      <c r="E22" t="s">
        <v>182</v>
      </c>
      <c r="F22" t="s">
        <v>11</v>
      </c>
      <c r="G22">
        <v>100</v>
      </c>
      <c r="H22">
        <v>4.5</v>
      </c>
      <c r="I22">
        <v>3.5</v>
      </c>
      <c r="J22">
        <v>3.5</v>
      </c>
      <c r="K22">
        <v>5.0999999999999996</v>
      </c>
      <c r="L22">
        <v>1.3</v>
      </c>
      <c r="M22">
        <v>3.2</v>
      </c>
      <c r="N22">
        <v>2.6</v>
      </c>
      <c r="O22">
        <v>5.8</v>
      </c>
      <c r="P22">
        <v>0.6</v>
      </c>
      <c r="Q22">
        <v>15.4</v>
      </c>
      <c r="R22">
        <v>23.4</v>
      </c>
      <c r="S22">
        <v>7.4</v>
      </c>
      <c r="T22">
        <v>14.7</v>
      </c>
      <c r="U22">
        <v>8</v>
      </c>
      <c r="V22">
        <v>0</v>
      </c>
      <c r="W22">
        <v>1</v>
      </c>
      <c r="X22">
        <v>43.9</v>
      </c>
      <c r="Y22">
        <v>47</v>
      </c>
      <c r="CT22" t="s">
        <v>25</v>
      </c>
    </row>
    <row r="23" spans="4:98" x14ac:dyDescent="0.25">
      <c r="D23" t="s">
        <v>183</v>
      </c>
      <c r="E23" t="s">
        <v>184</v>
      </c>
      <c r="F23" t="s">
        <v>11</v>
      </c>
      <c r="G23">
        <v>100</v>
      </c>
      <c r="H23">
        <v>6.1</v>
      </c>
      <c r="I23">
        <v>3.1</v>
      </c>
      <c r="J23">
        <v>2</v>
      </c>
      <c r="K23">
        <v>5.4</v>
      </c>
      <c r="L23">
        <v>1</v>
      </c>
      <c r="M23">
        <v>2.4</v>
      </c>
      <c r="N23">
        <v>2</v>
      </c>
      <c r="O23">
        <v>6.1</v>
      </c>
      <c r="P23">
        <v>7.8</v>
      </c>
      <c r="Q23">
        <v>20.399999999999999</v>
      </c>
      <c r="R23">
        <v>18.5</v>
      </c>
      <c r="S23">
        <v>6.2</v>
      </c>
      <c r="T23">
        <v>9.6</v>
      </c>
      <c r="U23">
        <v>6.3</v>
      </c>
      <c r="V23">
        <v>1.9</v>
      </c>
      <c r="W23">
        <v>1.1000000000000001</v>
      </c>
      <c r="X23">
        <v>40.799999999999997</v>
      </c>
      <c r="Y23">
        <v>40</v>
      </c>
      <c r="CT23" t="s">
        <v>9</v>
      </c>
    </row>
    <row r="24" spans="4:98" x14ac:dyDescent="0.25">
      <c r="D24" t="s">
        <v>185</v>
      </c>
      <c r="E24" t="s">
        <v>186</v>
      </c>
      <c r="F24" t="s">
        <v>11</v>
      </c>
      <c r="G24">
        <v>100</v>
      </c>
      <c r="H24">
        <v>4.5999999999999996</v>
      </c>
      <c r="I24">
        <v>2.9</v>
      </c>
      <c r="J24">
        <v>1.9</v>
      </c>
      <c r="K24">
        <v>5.2</v>
      </c>
      <c r="L24">
        <v>0.8</v>
      </c>
      <c r="M24">
        <v>1.8</v>
      </c>
      <c r="N24">
        <v>1.3</v>
      </c>
      <c r="O24">
        <v>3.2</v>
      </c>
      <c r="P24">
        <v>3.1</v>
      </c>
      <c r="Q24">
        <v>13</v>
      </c>
      <c r="R24">
        <v>20.5</v>
      </c>
      <c r="S24">
        <v>8.6</v>
      </c>
      <c r="T24">
        <v>18.899999999999999</v>
      </c>
      <c r="U24">
        <v>8.5</v>
      </c>
      <c r="V24">
        <v>4</v>
      </c>
      <c r="W24">
        <v>1.9</v>
      </c>
      <c r="X24">
        <v>49.4</v>
      </c>
      <c r="Y24">
        <v>54</v>
      </c>
      <c r="CT24" t="s">
        <v>26</v>
      </c>
    </row>
    <row r="25" spans="4:98" x14ac:dyDescent="0.25">
      <c r="D25" t="s">
        <v>185</v>
      </c>
      <c r="E25" t="s">
        <v>187</v>
      </c>
      <c r="F25" t="s">
        <v>74</v>
      </c>
      <c r="G25">
        <v>100</v>
      </c>
      <c r="H25">
        <v>4.4000000000000004</v>
      </c>
      <c r="I25">
        <v>2.8</v>
      </c>
      <c r="J25">
        <v>2</v>
      </c>
      <c r="K25">
        <v>5.0999999999999996</v>
      </c>
      <c r="L25">
        <v>1.1000000000000001</v>
      </c>
      <c r="M25">
        <v>2.2000000000000002</v>
      </c>
      <c r="N25">
        <v>1.6</v>
      </c>
      <c r="O25">
        <v>4</v>
      </c>
      <c r="P25">
        <v>3</v>
      </c>
      <c r="Q25">
        <v>13.5</v>
      </c>
      <c r="R25">
        <v>23.1</v>
      </c>
      <c r="S25">
        <v>9.3000000000000007</v>
      </c>
      <c r="T25">
        <v>16.5</v>
      </c>
      <c r="U25">
        <v>7.6</v>
      </c>
      <c r="V25">
        <v>2.4</v>
      </c>
      <c r="W25">
        <v>1.5</v>
      </c>
      <c r="X25">
        <v>47.4</v>
      </c>
      <c r="Y25">
        <v>51</v>
      </c>
      <c r="CT25" t="s">
        <v>27</v>
      </c>
    </row>
    <row r="26" spans="4:98" x14ac:dyDescent="0.25">
      <c r="D26" t="s">
        <v>188</v>
      </c>
      <c r="E26" t="s">
        <v>189</v>
      </c>
      <c r="F26" t="s">
        <v>11</v>
      </c>
      <c r="G26">
        <v>100</v>
      </c>
      <c r="H26">
        <v>2.7</v>
      </c>
      <c r="I26">
        <v>2.5</v>
      </c>
      <c r="J26">
        <v>1.7</v>
      </c>
      <c r="K26">
        <v>6.2</v>
      </c>
      <c r="L26">
        <v>1</v>
      </c>
      <c r="M26">
        <v>1.8</v>
      </c>
      <c r="N26">
        <v>0.8</v>
      </c>
      <c r="O26">
        <v>3.5</v>
      </c>
      <c r="P26">
        <v>4</v>
      </c>
      <c r="Q26">
        <v>18.399999999999999</v>
      </c>
      <c r="R26">
        <v>23.6</v>
      </c>
      <c r="S26">
        <v>9.6999999999999993</v>
      </c>
      <c r="T26">
        <v>13.7</v>
      </c>
      <c r="U26">
        <v>8.5</v>
      </c>
      <c r="V26">
        <v>1</v>
      </c>
      <c r="W26">
        <v>0.7</v>
      </c>
      <c r="X26">
        <v>46.8</v>
      </c>
      <c r="Y26">
        <v>49</v>
      </c>
      <c r="CT26" t="s">
        <v>28</v>
      </c>
    </row>
    <row r="27" spans="4:98" x14ac:dyDescent="0.25">
      <c r="D27" t="s">
        <v>188</v>
      </c>
      <c r="E27" t="s">
        <v>190</v>
      </c>
      <c r="F27" t="s">
        <v>74</v>
      </c>
      <c r="G27">
        <v>100</v>
      </c>
      <c r="H27">
        <v>3.8</v>
      </c>
      <c r="I27">
        <v>3.1</v>
      </c>
      <c r="J27">
        <v>1.9</v>
      </c>
      <c r="K27">
        <v>5.8</v>
      </c>
      <c r="L27">
        <v>1.1000000000000001</v>
      </c>
      <c r="M27">
        <v>2.2999999999999998</v>
      </c>
      <c r="N27">
        <v>1.3</v>
      </c>
      <c r="O27">
        <v>2.8</v>
      </c>
      <c r="P27">
        <v>3.6</v>
      </c>
      <c r="Q27">
        <v>16</v>
      </c>
      <c r="R27">
        <v>22.7</v>
      </c>
      <c r="S27">
        <v>10.6</v>
      </c>
      <c r="T27">
        <v>13.6</v>
      </c>
      <c r="U27">
        <v>8.6999999999999993</v>
      </c>
      <c r="V27">
        <v>1.5</v>
      </c>
      <c r="W27">
        <v>1.3</v>
      </c>
      <c r="X27">
        <v>46.8</v>
      </c>
      <c r="Y27">
        <v>50</v>
      </c>
      <c r="CT27" t="s">
        <v>29</v>
      </c>
    </row>
    <row r="28" spans="4:98" x14ac:dyDescent="0.25">
      <c r="D28" t="s">
        <v>191</v>
      </c>
      <c r="E28" t="s">
        <v>192</v>
      </c>
      <c r="F28" t="s">
        <v>11</v>
      </c>
      <c r="G28">
        <v>100</v>
      </c>
      <c r="H28">
        <v>4</v>
      </c>
      <c r="I28">
        <v>3</v>
      </c>
      <c r="J28">
        <v>2.5</v>
      </c>
      <c r="K28">
        <v>6.5</v>
      </c>
      <c r="L28">
        <v>1.7</v>
      </c>
      <c r="M28">
        <v>2.5</v>
      </c>
      <c r="N28">
        <v>1.8</v>
      </c>
      <c r="O28">
        <v>3.5</v>
      </c>
      <c r="P28">
        <v>3.7</v>
      </c>
      <c r="Q28">
        <v>13.5</v>
      </c>
      <c r="R28">
        <v>26.4</v>
      </c>
      <c r="S28">
        <v>9.3000000000000007</v>
      </c>
      <c r="T28">
        <v>12.3</v>
      </c>
      <c r="U28">
        <v>7.5</v>
      </c>
      <c r="V28">
        <v>1.5</v>
      </c>
      <c r="W28">
        <v>0.5</v>
      </c>
      <c r="X28">
        <v>44.8</v>
      </c>
      <c r="Y28">
        <v>48</v>
      </c>
      <c r="CT28" t="s">
        <v>30</v>
      </c>
    </row>
    <row r="29" spans="4:98" x14ac:dyDescent="0.25">
      <c r="D29" t="s">
        <v>193</v>
      </c>
      <c r="E29" t="s">
        <v>194</v>
      </c>
      <c r="F29" t="s">
        <v>11</v>
      </c>
      <c r="G29">
        <v>100</v>
      </c>
      <c r="H29">
        <v>4.3</v>
      </c>
      <c r="I29">
        <v>2.4</v>
      </c>
      <c r="J29">
        <v>2.1</v>
      </c>
      <c r="K29">
        <v>5.4</v>
      </c>
      <c r="L29">
        <v>0.8</v>
      </c>
      <c r="M29">
        <v>1.8</v>
      </c>
      <c r="N29">
        <v>1.9</v>
      </c>
      <c r="O29">
        <v>3.4</v>
      </c>
      <c r="P29">
        <v>3.6</v>
      </c>
      <c r="Q29">
        <v>15.2</v>
      </c>
      <c r="R29">
        <v>19.3</v>
      </c>
      <c r="S29">
        <v>9.5</v>
      </c>
      <c r="T29">
        <v>15.4</v>
      </c>
      <c r="U29">
        <v>9.8000000000000007</v>
      </c>
      <c r="V29">
        <v>3.5</v>
      </c>
      <c r="W29">
        <v>1.7</v>
      </c>
      <c r="X29">
        <v>48.2</v>
      </c>
      <c r="Y29">
        <v>50</v>
      </c>
      <c r="CT29" t="s">
        <v>31</v>
      </c>
    </row>
    <row r="30" spans="4:98" x14ac:dyDescent="0.25">
      <c r="D30" t="s">
        <v>193</v>
      </c>
      <c r="E30" t="s">
        <v>195</v>
      </c>
      <c r="F30" t="s">
        <v>74</v>
      </c>
      <c r="G30">
        <v>100</v>
      </c>
      <c r="H30">
        <v>4.3</v>
      </c>
      <c r="I30">
        <v>2.4</v>
      </c>
      <c r="J30">
        <v>2.1</v>
      </c>
      <c r="K30">
        <v>5.4</v>
      </c>
      <c r="L30">
        <v>0.8</v>
      </c>
      <c r="M30">
        <v>1.8</v>
      </c>
      <c r="N30">
        <v>1.9</v>
      </c>
      <c r="O30">
        <v>3.4</v>
      </c>
      <c r="P30">
        <v>3.6</v>
      </c>
      <c r="Q30">
        <v>15.2</v>
      </c>
      <c r="R30">
        <v>19.3</v>
      </c>
      <c r="S30">
        <v>9.5</v>
      </c>
      <c r="T30">
        <v>15.4</v>
      </c>
      <c r="U30">
        <v>9.8000000000000007</v>
      </c>
      <c r="V30">
        <v>3.5</v>
      </c>
      <c r="W30">
        <v>1.7</v>
      </c>
      <c r="X30">
        <v>48.2</v>
      </c>
      <c r="Y30">
        <v>50</v>
      </c>
      <c r="CT30" t="s">
        <v>32</v>
      </c>
    </row>
    <row r="31" spans="4:98" x14ac:dyDescent="0.25">
      <c r="D31" t="s">
        <v>196</v>
      </c>
      <c r="E31" t="s">
        <v>197</v>
      </c>
      <c r="F31" t="s">
        <v>11</v>
      </c>
      <c r="G31">
        <v>100</v>
      </c>
      <c r="H31">
        <v>4.5999999999999996</v>
      </c>
      <c r="I31">
        <v>2.8</v>
      </c>
      <c r="J31">
        <v>0.8</v>
      </c>
      <c r="K31">
        <v>5.8</v>
      </c>
      <c r="L31">
        <v>1</v>
      </c>
      <c r="M31">
        <v>2.8</v>
      </c>
      <c r="N31">
        <v>2.2999999999999998</v>
      </c>
      <c r="O31">
        <v>2.8</v>
      </c>
      <c r="P31">
        <v>2.5</v>
      </c>
      <c r="Q31">
        <v>18.5</v>
      </c>
      <c r="R31">
        <v>21.8</v>
      </c>
      <c r="S31">
        <v>9.4</v>
      </c>
      <c r="T31">
        <v>15.2</v>
      </c>
      <c r="U31">
        <v>7.4</v>
      </c>
      <c r="V31">
        <v>1.8</v>
      </c>
      <c r="W31">
        <v>0.5</v>
      </c>
      <c r="X31">
        <v>45.9</v>
      </c>
      <c r="Y31">
        <v>47.5</v>
      </c>
      <c r="CT31" t="s">
        <v>33</v>
      </c>
    </row>
    <row r="32" spans="4:98" x14ac:dyDescent="0.25">
      <c r="D32" t="s">
        <v>198</v>
      </c>
      <c r="E32" t="s">
        <v>199</v>
      </c>
      <c r="F32" t="s">
        <v>11</v>
      </c>
      <c r="G32">
        <v>100</v>
      </c>
      <c r="H32">
        <v>2.9</v>
      </c>
      <c r="I32">
        <v>0.7</v>
      </c>
      <c r="J32">
        <v>0.2</v>
      </c>
      <c r="K32">
        <v>1.8</v>
      </c>
      <c r="L32">
        <v>0.5</v>
      </c>
      <c r="M32">
        <v>0.5</v>
      </c>
      <c r="N32">
        <v>0.7</v>
      </c>
      <c r="O32">
        <v>11.9</v>
      </c>
      <c r="P32">
        <v>11.9</v>
      </c>
      <c r="Q32">
        <v>30.3</v>
      </c>
      <c r="R32">
        <v>21.9</v>
      </c>
      <c r="S32">
        <v>5.0999999999999996</v>
      </c>
      <c r="T32">
        <v>8.6</v>
      </c>
      <c r="U32">
        <v>2</v>
      </c>
      <c r="V32">
        <v>0.7</v>
      </c>
      <c r="W32">
        <v>0.2</v>
      </c>
      <c r="X32">
        <v>40.1</v>
      </c>
      <c r="Y32">
        <v>38.5</v>
      </c>
      <c r="CT32" t="s">
        <v>34</v>
      </c>
    </row>
    <row r="33" spans="4:98" x14ac:dyDescent="0.25">
      <c r="D33" t="s">
        <v>200</v>
      </c>
      <c r="E33" t="s">
        <v>201</v>
      </c>
      <c r="F33" t="s">
        <v>11</v>
      </c>
      <c r="G33">
        <v>100</v>
      </c>
      <c r="H33">
        <v>2.6</v>
      </c>
      <c r="I33">
        <v>2.1</v>
      </c>
      <c r="J33">
        <v>1.9</v>
      </c>
      <c r="K33">
        <v>13.3</v>
      </c>
      <c r="L33">
        <v>5.4</v>
      </c>
      <c r="M33">
        <v>11.8</v>
      </c>
      <c r="N33">
        <v>4.7</v>
      </c>
      <c r="O33">
        <v>1.6</v>
      </c>
      <c r="P33">
        <v>2.2000000000000002</v>
      </c>
      <c r="Q33">
        <v>10.9</v>
      </c>
      <c r="R33">
        <v>16.8</v>
      </c>
      <c r="S33">
        <v>6.7</v>
      </c>
      <c r="T33">
        <v>10.199999999999999</v>
      </c>
      <c r="U33">
        <v>7.4</v>
      </c>
      <c r="V33">
        <v>1.6</v>
      </c>
      <c r="W33">
        <v>0.9</v>
      </c>
      <c r="X33">
        <v>38.700000000000003</v>
      </c>
      <c r="Y33">
        <v>38</v>
      </c>
      <c r="CT33" t="s">
        <v>35</v>
      </c>
    </row>
    <row r="34" spans="4:98" x14ac:dyDescent="0.25">
      <c r="D34" t="s">
        <v>202</v>
      </c>
      <c r="E34" t="s">
        <v>203</v>
      </c>
      <c r="F34" t="s">
        <v>11</v>
      </c>
      <c r="G34">
        <v>100</v>
      </c>
      <c r="H34">
        <v>9.9</v>
      </c>
      <c r="I34">
        <v>2.2999999999999998</v>
      </c>
      <c r="J34">
        <v>3.5</v>
      </c>
      <c r="K34">
        <v>5.8</v>
      </c>
      <c r="L34">
        <v>1.2</v>
      </c>
      <c r="M34">
        <v>1.8</v>
      </c>
      <c r="N34">
        <v>2.9</v>
      </c>
      <c r="O34">
        <v>2.2999999999999998</v>
      </c>
      <c r="P34">
        <v>2.2999999999999998</v>
      </c>
      <c r="Q34">
        <v>19.899999999999999</v>
      </c>
      <c r="R34">
        <v>18.100000000000001</v>
      </c>
      <c r="S34">
        <v>5.8</v>
      </c>
      <c r="T34">
        <v>15.8</v>
      </c>
      <c r="U34">
        <v>7</v>
      </c>
      <c r="V34">
        <v>0.6</v>
      </c>
      <c r="W34">
        <v>0.6</v>
      </c>
      <c r="X34">
        <v>41.8</v>
      </c>
      <c r="Y34">
        <v>43</v>
      </c>
      <c r="CT34" t="s">
        <v>36</v>
      </c>
    </row>
    <row r="35" spans="4:98" x14ac:dyDescent="0.25">
      <c r="D35" t="s">
        <v>204</v>
      </c>
      <c r="E35" t="s">
        <v>205</v>
      </c>
      <c r="F35" t="s">
        <v>11</v>
      </c>
      <c r="G35">
        <v>100</v>
      </c>
      <c r="H35">
        <v>1.9</v>
      </c>
      <c r="I35">
        <v>0</v>
      </c>
      <c r="J35">
        <v>0</v>
      </c>
      <c r="K35">
        <v>5.8</v>
      </c>
      <c r="L35">
        <v>1</v>
      </c>
      <c r="M35">
        <v>1.9</v>
      </c>
      <c r="N35">
        <v>1</v>
      </c>
      <c r="O35">
        <v>1.9</v>
      </c>
      <c r="P35">
        <v>1.9</v>
      </c>
      <c r="Q35">
        <v>18.3</v>
      </c>
      <c r="R35">
        <v>29.8</v>
      </c>
      <c r="S35">
        <v>7.7</v>
      </c>
      <c r="T35">
        <v>16.3</v>
      </c>
      <c r="U35">
        <v>9.6</v>
      </c>
      <c r="V35">
        <v>1</v>
      </c>
      <c r="W35">
        <v>1.9</v>
      </c>
      <c r="X35">
        <v>51.3</v>
      </c>
      <c r="Y35">
        <v>53.5</v>
      </c>
      <c r="CT35" t="s">
        <v>37</v>
      </c>
    </row>
    <row r="36" spans="4:98" x14ac:dyDescent="0.25">
      <c r="D36" t="s">
        <v>206</v>
      </c>
      <c r="E36" t="s">
        <v>207</v>
      </c>
      <c r="F36" t="s">
        <v>11</v>
      </c>
      <c r="G36">
        <v>100</v>
      </c>
      <c r="H36">
        <v>3.3</v>
      </c>
      <c r="I36">
        <v>0.5</v>
      </c>
      <c r="J36">
        <v>2.2000000000000002</v>
      </c>
      <c r="K36">
        <v>6.5</v>
      </c>
      <c r="L36">
        <v>0</v>
      </c>
      <c r="M36">
        <v>4.3</v>
      </c>
      <c r="N36">
        <v>3.3</v>
      </c>
      <c r="O36">
        <v>3.8</v>
      </c>
      <c r="P36">
        <v>2.7</v>
      </c>
      <c r="Q36">
        <v>13</v>
      </c>
      <c r="R36">
        <v>34.799999999999997</v>
      </c>
      <c r="S36">
        <v>10.3</v>
      </c>
      <c r="T36">
        <v>10.9</v>
      </c>
      <c r="U36">
        <v>3.3</v>
      </c>
      <c r="V36">
        <v>0.5</v>
      </c>
      <c r="W36">
        <v>0.5</v>
      </c>
      <c r="X36">
        <v>44.4</v>
      </c>
      <c r="Y36">
        <v>48</v>
      </c>
      <c r="CT36" t="s">
        <v>38</v>
      </c>
    </row>
    <row r="37" spans="4:98" x14ac:dyDescent="0.25">
      <c r="D37" t="s">
        <v>208</v>
      </c>
      <c r="E37" t="s">
        <v>209</v>
      </c>
      <c r="F37" t="s">
        <v>74</v>
      </c>
      <c r="G37">
        <v>100</v>
      </c>
      <c r="H37">
        <v>4.5</v>
      </c>
      <c r="I37">
        <v>2</v>
      </c>
      <c r="J37">
        <v>1.1000000000000001</v>
      </c>
      <c r="K37">
        <v>3</v>
      </c>
      <c r="L37">
        <v>0.4</v>
      </c>
      <c r="M37">
        <v>1.5</v>
      </c>
      <c r="N37">
        <v>1.5</v>
      </c>
      <c r="O37">
        <v>6.2</v>
      </c>
      <c r="P37">
        <v>8.8000000000000007</v>
      </c>
      <c r="Q37">
        <v>19.5</v>
      </c>
      <c r="R37">
        <v>17.100000000000001</v>
      </c>
      <c r="S37">
        <v>5.6</v>
      </c>
      <c r="T37">
        <v>9.3000000000000007</v>
      </c>
      <c r="U37">
        <v>9.4</v>
      </c>
      <c r="V37">
        <v>5.8</v>
      </c>
      <c r="W37">
        <v>4.5</v>
      </c>
      <c r="X37">
        <v>47.5</v>
      </c>
      <c r="Y37">
        <v>46</v>
      </c>
      <c r="CT37" t="s">
        <v>39</v>
      </c>
    </row>
    <row r="38" spans="4:98" x14ac:dyDescent="0.25">
      <c r="D38" t="s">
        <v>210</v>
      </c>
      <c r="E38" t="s">
        <v>211</v>
      </c>
      <c r="F38" t="s">
        <v>11</v>
      </c>
      <c r="G38">
        <v>100</v>
      </c>
      <c r="H38">
        <v>5.8</v>
      </c>
      <c r="I38">
        <v>1.4</v>
      </c>
      <c r="J38">
        <v>2.9</v>
      </c>
      <c r="K38">
        <v>2.2000000000000002</v>
      </c>
      <c r="L38">
        <v>0</v>
      </c>
      <c r="M38">
        <v>3.6</v>
      </c>
      <c r="N38">
        <v>2.2000000000000002</v>
      </c>
      <c r="O38">
        <v>0.7</v>
      </c>
      <c r="P38">
        <v>7.2</v>
      </c>
      <c r="Q38">
        <v>15.9</v>
      </c>
      <c r="R38">
        <v>22.5</v>
      </c>
      <c r="S38">
        <v>9.4</v>
      </c>
      <c r="T38">
        <v>12.3</v>
      </c>
      <c r="U38">
        <v>8.6999999999999993</v>
      </c>
      <c r="V38">
        <v>3.6</v>
      </c>
      <c r="W38">
        <v>1.4</v>
      </c>
      <c r="X38">
        <v>47.7</v>
      </c>
      <c r="Y38">
        <v>51.5</v>
      </c>
      <c r="CT38" t="s">
        <v>40</v>
      </c>
    </row>
    <row r="39" spans="4:98" x14ac:dyDescent="0.25">
      <c r="D39" t="s">
        <v>212</v>
      </c>
      <c r="E39" t="s">
        <v>213</v>
      </c>
      <c r="F39" t="s">
        <v>11</v>
      </c>
      <c r="G39">
        <v>100</v>
      </c>
      <c r="H39">
        <v>6</v>
      </c>
      <c r="I39">
        <v>4.8</v>
      </c>
      <c r="J39">
        <v>2.4</v>
      </c>
      <c r="K39">
        <v>6.6</v>
      </c>
      <c r="L39">
        <v>1.2</v>
      </c>
      <c r="M39">
        <v>3.6</v>
      </c>
      <c r="N39">
        <v>2.4</v>
      </c>
      <c r="O39">
        <v>6.6</v>
      </c>
      <c r="P39">
        <v>1.8</v>
      </c>
      <c r="Q39">
        <v>20.399999999999999</v>
      </c>
      <c r="R39">
        <v>26.3</v>
      </c>
      <c r="S39">
        <v>5.4</v>
      </c>
      <c r="T39">
        <v>7.8</v>
      </c>
      <c r="U39">
        <v>3.6</v>
      </c>
      <c r="V39">
        <v>1.2</v>
      </c>
      <c r="W39">
        <v>0</v>
      </c>
      <c r="X39">
        <v>38.6</v>
      </c>
      <c r="Y39">
        <v>41</v>
      </c>
      <c r="CT39" t="s">
        <v>41</v>
      </c>
    </row>
    <row r="40" spans="4:98" x14ac:dyDescent="0.25">
      <c r="D40" t="s">
        <v>214</v>
      </c>
      <c r="E40" t="s">
        <v>215</v>
      </c>
      <c r="F40" t="s">
        <v>11</v>
      </c>
      <c r="G40">
        <v>100</v>
      </c>
      <c r="H40">
        <v>2.7</v>
      </c>
      <c r="I40">
        <v>2.7</v>
      </c>
      <c r="J40">
        <v>0</v>
      </c>
      <c r="K40">
        <v>4</v>
      </c>
      <c r="L40">
        <v>0</v>
      </c>
      <c r="M40">
        <v>2.7</v>
      </c>
      <c r="N40">
        <v>0.7</v>
      </c>
      <c r="O40">
        <v>4</v>
      </c>
      <c r="P40">
        <v>4</v>
      </c>
      <c r="Q40">
        <v>10.7</v>
      </c>
      <c r="R40">
        <v>27.5</v>
      </c>
      <c r="S40">
        <v>13.4</v>
      </c>
      <c r="T40">
        <v>16.8</v>
      </c>
      <c r="U40">
        <v>8.6999999999999993</v>
      </c>
      <c r="V40">
        <v>2</v>
      </c>
      <c r="W40">
        <v>0</v>
      </c>
      <c r="X40">
        <v>50.2</v>
      </c>
      <c r="Y40">
        <v>55</v>
      </c>
      <c r="CT40" t="s">
        <v>42</v>
      </c>
    </row>
    <row r="41" spans="4:98" x14ac:dyDescent="0.25">
      <c r="D41" t="s">
        <v>216</v>
      </c>
      <c r="E41" t="s">
        <v>217</v>
      </c>
      <c r="F41" t="s">
        <v>74</v>
      </c>
      <c r="G41">
        <v>100</v>
      </c>
      <c r="H41">
        <v>3.4</v>
      </c>
      <c r="I41">
        <v>2.4</v>
      </c>
      <c r="J41">
        <v>1.4</v>
      </c>
      <c r="K41">
        <v>4.9000000000000004</v>
      </c>
      <c r="L41">
        <v>1</v>
      </c>
      <c r="M41">
        <v>1.9</v>
      </c>
      <c r="N41">
        <v>1.3</v>
      </c>
      <c r="O41">
        <v>3.6</v>
      </c>
      <c r="P41">
        <v>2.9</v>
      </c>
      <c r="Q41">
        <v>15.1</v>
      </c>
      <c r="R41">
        <v>21.8</v>
      </c>
      <c r="S41">
        <v>9.5</v>
      </c>
      <c r="T41">
        <v>14.6</v>
      </c>
      <c r="U41">
        <v>9.9</v>
      </c>
      <c r="V41">
        <v>3</v>
      </c>
      <c r="W41">
        <v>3.3</v>
      </c>
      <c r="X41">
        <v>49.9</v>
      </c>
      <c r="Y41">
        <v>53</v>
      </c>
      <c r="CT41" t="s">
        <v>43</v>
      </c>
    </row>
    <row r="42" spans="4:98" x14ac:dyDescent="0.25">
      <c r="D42" t="s">
        <v>218</v>
      </c>
      <c r="E42" t="s">
        <v>219</v>
      </c>
      <c r="F42" t="s">
        <v>11</v>
      </c>
      <c r="G42">
        <v>100</v>
      </c>
      <c r="H42">
        <v>5.9</v>
      </c>
      <c r="I42">
        <v>3.2</v>
      </c>
      <c r="J42">
        <v>1.3</v>
      </c>
      <c r="K42">
        <v>5.0999999999999996</v>
      </c>
      <c r="L42">
        <v>0.5</v>
      </c>
      <c r="M42">
        <v>2.7</v>
      </c>
      <c r="N42">
        <v>1.3</v>
      </c>
      <c r="O42">
        <v>5.9</v>
      </c>
      <c r="P42">
        <v>4</v>
      </c>
      <c r="Q42">
        <v>19.899999999999999</v>
      </c>
      <c r="R42">
        <v>19.100000000000001</v>
      </c>
      <c r="S42">
        <v>7.6</v>
      </c>
      <c r="T42">
        <v>12.1</v>
      </c>
      <c r="U42">
        <v>8.4</v>
      </c>
      <c r="V42">
        <v>1.9</v>
      </c>
      <c r="W42">
        <v>1.2</v>
      </c>
      <c r="X42">
        <v>44</v>
      </c>
      <c r="Y42">
        <v>45</v>
      </c>
      <c r="CT42" t="s">
        <v>44</v>
      </c>
    </row>
    <row r="43" spans="4:98" x14ac:dyDescent="0.25">
      <c r="D43" t="s">
        <v>220</v>
      </c>
      <c r="E43" t="s">
        <v>221</v>
      </c>
      <c r="F43" t="s">
        <v>11</v>
      </c>
      <c r="G43" t="s">
        <v>18</v>
      </c>
      <c r="H43" t="s">
        <v>18</v>
      </c>
      <c r="I43" t="s">
        <v>18</v>
      </c>
      <c r="J43" t="s">
        <v>18</v>
      </c>
      <c r="K43" t="s">
        <v>18</v>
      </c>
      <c r="L43" t="s">
        <v>18</v>
      </c>
      <c r="M43" t="s">
        <v>18</v>
      </c>
      <c r="N43" t="s">
        <v>18</v>
      </c>
      <c r="O43" t="s">
        <v>18</v>
      </c>
      <c r="P43" t="s">
        <v>18</v>
      </c>
      <c r="Q43" t="s">
        <v>18</v>
      </c>
      <c r="R43" t="s">
        <v>18</v>
      </c>
      <c r="S43" t="s">
        <v>18</v>
      </c>
      <c r="T43" t="s">
        <v>18</v>
      </c>
      <c r="U43" t="s">
        <v>18</v>
      </c>
      <c r="V43" t="s">
        <v>18</v>
      </c>
      <c r="W43" t="s">
        <v>18</v>
      </c>
      <c r="X43" t="s">
        <v>18</v>
      </c>
      <c r="Y43" t="s">
        <v>18</v>
      </c>
      <c r="CT43" t="s">
        <v>45</v>
      </c>
    </row>
    <row r="44" spans="4:98" x14ac:dyDescent="0.25">
      <c r="D44" t="s">
        <v>222</v>
      </c>
      <c r="E44" t="s">
        <v>223</v>
      </c>
      <c r="F44" t="s">
        <v>11</v>
      </c>
      <c r="G44">
        <v>100</v>
      </c>
      <c r="H44">
        <v>2.9</v>
      </c>
      <c r="I44">
        <v>2.2000000000000002</v>
      </c>
      <c r="J44">
        <v>1.4</v>
      </c>
      <c r="K44">
        <v>5.0999999999999996</v>
      </c>
      <c r="L44">
        <v>1.2</v>
      </c>
      <c r="M44">
        <v>2</v>
      </c>
      <c r="N44">
        <v>1.6</v>
      </c>
      <c r="O44">
        <v>3.3</v>
      </c>
      <c r="P44">
        <v>3.3</v>
      </c>
      <c r="Q44">
        <v>15.5</v>
      </c>
      <c r="R44">
        <v>22.1</v>
      </c>
      <c r="S44">
        <v>9.6</v>
      </c>
      <c r="T44">
        <v>14</v>
      </c>
      <c r="U44">
        <v>8.6999999999999993</v>
      </c>
      <c r="V44">
        <v>3</v>
      </c>
      <c r="W44">
        <v>4.2</v>
      </c>
      <c r="X44">
        <v>49.9</v>
      </c>
      <c r="Y44">
        <v>53</v>
      </c>
      <c r="CT44" t="s">
        <v>46</v>
      </c>
    </row>
    <row r="45" spans="4:98" x14ac:dyDescent="0.25">
      <c r="D45" t="s">
        <v>224</v>
      </c>
      <c r="E45" t="s">
        <v>225</v>
      </c>
      <c r="F45" t="s">
        <v>11</v>
      </c>
      <c r="G45">
        <v>100</v>
      </c>
      <c r="H45">
        <v>3.6</v>
      </c>
      <c r="I45">
        <v>2.8</v>
      </c>
      <c r="J45">
        <v>1.9</v>
      </c>
      <c r="K45">
        <v>6.1</v>
      </c>
      <c r="L45">
        <v>1.2</v>
      </c>
      <c r="M45">
        <v>2.1</v>
      </c>
      <c r="N45">
        <v>1.9</v>
      </c>
      <c r="O45">
        <v>3.8</v>
      </c>
      <c r="P45">
        <v>3.1</v>
      </c>
      <c r="Q45">
        <v>13.9</v>
      </c>
      <c r="R45">
        <v>23.6</v>
      </c>
      <c r="S45">
        <v>7.6</v>
      </c>
      <c r="T45">
        <v>15.1</v>
      </c>
      <c r="U45">
        <v>9.9</v>
      </c>
      <c r="V45">
        <v>2.2999999999999998</v>
      </c>
      <c r="W45">
        <v>1</v>
      </c>
      <c r="X45">
        <v>47.2</v>
      </c>
      <c r="Y45">
        <v>50</v>
      </c>
      <c r="CT45" t="s">
        <v>47</v>
      </c>
    </row>
    <row r="46" spans="4:98" x14ac:dyDescent="0.25">
      <c r="D46" t="s">
        <v>224</v>
      </c>
      <c r="E46" t="s">
        <v>226</v>
      </c>
      <c r="F46" t="s">
        <v>74</v>
      </c>
      <c r="G46">
        <v>100</v>
      </c>
      <c r="H46">
        <v>3.6</v>
      </c>
      <c r="I46">
        <v>2.8</v>
      </c>
      <c r="J46">
        <v>1.9</v>
      </c>
      <c r="K46">
        <v>6.1</v>
      </c>
      <c r="L46">
        <v>1.2</v>
      </c>
      <c r="M46">
        <v>2.1</v>
      </c>
      <c r="N46">
        <v>1.9</v>
      </c>
      <c r="O46">
        <v>3.8</v>
      </c>
      <c r="P46">
        <v>3.1</v>
      </c>
      <c r="Q46">
        <v>13.9</v>
      </c>
      <c r="R46">
        <v>23.6</v>
      </c>
      <c r="S46">
        <v>7.6</v>
      </c>
      <c r="T46">
        <v>15.1</v>
      </c>
      <c r="U46">
        <v>9.9</v>
      </c>
      <c r="V46">
        <v>2.2999999999999998</v>
      </c>
      <c r="W46">
        <v>1</v>
      </c>
      <c r="X46">
        <v>47.2</v>
      </c>
      <c r="Y46">
        <v>50</v>
      </c>
      <c r="CT46" t="s">
        <v>48</v>
      </c>
    </row>
    <row r="47" spans="4:98" x14ac:dyDescent="0.25">
      <c r="D47" t="s">
        <v>227</v>
      </c>
      <c r="E47" t="s">
        <v>228</v>
      </c>
      <c r="F47" t="s">
        <v>11</v>
      </c>
      <c r="G47">
        <v>100</v>
      </c>
      <c r="H47">
        <v>4.4000000000000004</v>
      </c>
      <c r="I47">
        <v>3.2</v>
      </c>
      <c r="J47">
        <v>3</v>
      </c>
      <c r="K47">
        <v>5.3</v>
      </c>
      <c r="L47">
        <v>1.4</v>
      </c>
      <c r="M47">
        <v>1.2</v>
      </c>
      <c r="N47">
        <v>1.6</v>
      </c>
      <c r="O47">
        <v>5.0999999999999996</v>
      </c>
      <c r="P47">
        <v>3.2</v>
      </c>
      <c r="Q47">
        <v>15.8</v>
      </c>
      <c r="R47">
        <v>27.6</v>
      </c>
      <c r="S47">
        <v>9.3000000000000007</v>
      </c>
      <c r="T47">
        <v>11.4</v>
      </c>
      <c r="U47">
        <v>6.5</v>
      </c>
      <c r="V47">
        <v>0.5</v>
      </c>
      <c r="W47">
        <v>0.5</v>
      </c>
      <c r="X47">
        <v>43.7</v>
      </c>
      <c r="Y47">
        <v>47</v>
      </c>
      <c r="CT47" t="s">
        <v>49</v>
      </c>
    </row>
    <row r="48" spans="4:98" x14ac:dyDescent="0.25">
      <c r="D48" t="s">
        <v>229</v>
      </c>
      <c r="E48" t="s">
        <v>230</v>
      </c>
      <c r="F48" t="s">
        <v>11</v>
      </c>
      <c r="G48">
        <v>100</v>
      </c>
      <c r="H48">
        <v>4</v>
      </c>
      <c r="I48">
        <v>3.5</v>
      </c>
      <c r="J48">
        <v>2.7</v>
      </c>
      <c r="K48">
        <v>5.3</v>
      </c>
      <c r="L48">
        <v>0.4</v>
      </c>
      <c r="M48">
        <v>2.2000000000000002</v>
      </c>
      <c r="N48">
        <v>2.7</v>
      </c>
      <c r="O48">
        <v>5.3</v>
      </c>
      <c r="P48">
        <v>1.8</v>
      </c>
      <c r="Q48">
        <v>17.3</v>
      </c>
      <c r="R48">
        <v>27</v>
      </c>
      <c r="S48">
        <v>4.9000000000000004</v>
      </c>
      <c r="T48">
        <v>11.9</v>
      </c>
      <c r="U48">
        <v>6.6</v>
      </c>
      <c r="V48">
        <v>4</v>
      </c>
      <c r="W48">
        <v>0.4</v>
      </c>
      <c r="X48">
        <v>44.7</v>
      </c>
      <c r="Y48">
        <v>46</v>
      </c>
      <c r="CT48" t="s">
        <v>156</v>
      </c>
    </row>
    <row r="49" spans="4:98" x14ac:dyDescent="0.25">
      <c r="D49" t="s">
        <v>231</v>
      </c>
      <c r="E49" t="s">
        <v>232</v>
      </c>
      <c r="F49" t="s">
        <v>11</v>
      </c>
      <c r="G49">
        <v>100</v>
      </c>
      <c r="H49">
        <v>9.4</v>
      </c>
      <c r="I49">
        <v>2.8</v>
      </c>
      <c r="J49">
        <v>2.2999999999999998</v>
      </c>
      <c r="K49">
        <v>6.1</v>
      </c>
      <c r="L49">
        <v>2.8</v>
      </c>
      <c r="M49">
        <v>3.8</v>
      </c>
      <c r="N49">
        <v>2.2999999999999998</v>
      </c>
      <c r="O49">
        <v>5.2</v>
      </c>
      <c r="P49">
        <v>0.5</v>
      </c>
      <c r="Q49">
        <v>22.5</v>
      </c>
      <c r="R49">
        <v>19.7</v>
      </c>
      <c r="S49">
        <v>5.6</v>
      </c>
      <c r="T49">
        <v>8.9</v>
      </c>
      <c r="U49">
        <v>6.1</v>
      </c>
      <c r="V49">
        <v>1.4</v>
      </c>
      <c r="W49">
        <v>0.5</v>
      </c>
      <c r="X49">
        <v>38.799999999999997</v>
      </c>
      <c r="Y49">
        <v>42</v>
      </c>
      <c r="CT49" t="s">
        <v>50</v>
      </c>
    </row>
    <row r="50" spans="4:98" x14ac:dyDescent="0.25">
      <c r="D50" t="s">
        <v>233</v>
      </c>
      <c r="E50" t="s">
        <v>234</v>
      </c>
      <c r="F50" t="s">
        <v>11</v>
      </c>
      <c r="G50">
        <v>100</v>
      </c>
      <c r="H50">
        <v>5.3</v>
      </c>
      <c r="I50">
        <v>3.9</v>
      </c>
      <c r="J50">
        <v>2.9</v>
      </c>
      <c r="K50">
        <v>6.5</v>
      </c>
      <c r="L50">
        <v>0.8</v>
      </c>
      <c r="M50">
        <v>1.9</v>
      </c>
      <c r="N50">
        <v>1.3</v>
      </c>
      <c r="O50">
        <v>4.8</v>
      </c>
      <c r="P50">
        <v>3.7</v>
      </c>
      <c r="Q50">
        <v>21.7</v>
      </c>
      <c r="R50">
        <v>21.4</v>
      </c>
      <c r="S50">
        <v>6.9</v>
      </c>
      <c r="T50">
        <v>9.9</v>
      </c>
      <c r="U50">
        <v>7.1</v>
      </c>
      <c r="V50">
        <v>1.3</v>
      </c>
      <c r="W50">
        <v>0.6</v>
      </c>
      <c r="X50">
        <v>41.7</v>
      </c>
      <c r="Y50">
        <v>42</v>
      </c>
      <c r="CT50" t="s">
        <v>51</v>
      </c>
    </row>
    <row r="51" spans="4:98" x14ac:dyDescent="0.25">
      <c r="D51" t="s">
        <v>235</v>
      </c>
      <c r="E51" t="s">
        <v>236</v>
      </c>
      <c r="F51" t="s">
        <v>11</v>
      </c>
      <c r="G51">
        <v>100</v>
      </c>
      <c r="H51">
        <v>4.0999999999999996</v>
      </c>
      <c r="I51">
        <v>3.6</v>
      </c>
      <c r="J51">
        <v>2.6</v>
      </c>
      <c r="K51">
        <v>5.6</v>
      </c>
      <c r="L51">
        <v>3.1</v>
      </c>
      <c r="M51">
        <v>1.5</v>
      </c>
      <c r="N51">
        <v>2</v>
      </c>
      <c r="O51">
        <v>2.6</v>
      </c>
      <c r="P51">
        <v>3.1</v>
      </c>
      <c r="Q51">
        <v>13.8</v>
      </c>
      <c r="R51">
        <v>27</v>
      </c>
      <c r="S51">
        <v>10.7</v>
      </c>
      <c r="T51">
        <v>14.3</v>
      </c>
      <c r="U51">
        <v>4.0999999999999996</v>
      </c>
      <c r="V51">
        <v>1</v>
      </c>
      <c r="W51">
        <v>1</v>
      </c>
      <c r="X51">
        <v>44.6</v>
      </c>
      <c r="Y51">
        <v>49</v>
      </c>
      <c r="CT51" t="s">
        <v>52</v>
      </c>
    </row>
    <row r="52" spans="4:98" x14ac:dyDescent="0.25">
      <c r="D52" t="s">
        <v>237</v>
      </c>
      <c r="E52" t="s">
        <v>238</v>
      </c>
      <c r="F52" t="s">
        <v>11</v>
      </c>
      <c r="G52">
        <v>100</v>
      </c>
      <c r="H52">
        <v>5.2</v>
      </c>
      <c r="I52">
        <v>6.1</v>
      </c>
      <c r="J52">
        <v>2.9</v>
      </c>
      <c r="K52">
        <v>5.5</v>
      </c>
      <c r="L52">
        <v>1.6</v>
      </c>
      <c r="M52">
        <v>1.6</v>
      </c>
      <c r="N52">
        <v>1.6</v>
      </c>
      <c r="O52">
        <v>5.5</v>
      </c>
      <c r="P52">
        <v>3.5</v>
      </c>
      <c r="Q52">
        <v>16.100000000000001</v>
      </c>
      <c r="R52">
        <v>20.3</v>
      </c>
      <c r="S52">
        <v>11</v>
      </c>
      <c r="T52">
        <v>11.3</v>
      </c>
      <c r="U52">
        <v>5.2</v>
      </c>
      <c r="V52">
        <v>2.2999999999999998</v>
      </c>
      <c r="W52">
        <v>0.3</v>
      </c>
      <c r="X52">
        <v>41.7</v>
      </c>
      <c r="Y52">
        <v>45</v>
      </c>
      <c r="CT52" t="s">
        <v>53</v>
      </c>
    </row>
    <row r="53" spans="4:98" x14ac:dyDescent="0.25">
      <c r="D53" t="s">
        <v>239</v>
      </c>
      <c r="E53" t="s">
        <v>240</v>
      </c>
      <c r="F53" t="s">
        <v>11</v>
      </c>
      <c r="G53">
        <v>100</v>
      </c>
      <c r="H53">
        <v>7.7</v>
      </c>
      <c r="I53">
        <v>4</v>
      </c>
      <c r="J53">
        <v>2.2999999999999998</v>
      </c>
      <c r="K53">
        <v>6.3</v>
      </c>
      <c r="L53">
        <v>1.3</v>
      </c>
      <c r="M53">
        <v>2.9</v>
      </c>
      <c r="N53">
        <v>2.6</v>
      </c>
      <c r="O53">
        <v>6.6</v>
      </c>
      <c r="P53">
        <v>7.3</v>
      </c>
      <c r="Q53">
        <v>22</v>
      </c>
      <c r="R53">
        <v>18.100000000000001</v>
      </c>
      <c r="S53">
        <v>5.6</v>
      </c>
      <c r="T53">
        <v>7.5</v>
      </c>
      <c r="U53">
        <v>4.4000000000000004</v>
      </c>
      <c r="V53">
        <v>0.9</v>
      </c>
      <c r="W53">
        <v>0.5</v>
      </c>
      <c r="X53">
        <v>36.700000000000003</v>
      </c>
      <c r="Y53">
        <v>36</v>
      </c>
      <c r="CT53" t="s">
        <v>54</v>
      </c>
    </row>
    <row r="54" spans="4:98" x14ac:dyDescent="0.25">
      <c r="D54" t="s">
        <v>241</v>
      </c>
      <c r="E54" t="s">
        <v>242</v>
      </c>
      <c r="F54" t="s">
        <v>74</v>
      </c>
      <c r="G54">
        <v>100</v>
      </c>
      <c r="H54">
        <v>6.9</v>
      </c>
      <c r="I54">
        <v>3.4</v>
      </c>
      <c r="J54">
        <v>2</v>
      </c>
      <c r="K54">
        <v>6.1</v>
      </c>
      <c r="L54">
        <v>1.3</v>
      </c>
      <c r="M54">
        <v>2.9</v>
      </c>
      <c r="N54">
        <v>2.6</v>
      </c>
      <c r="O54">
        <v>8.4</v>
      </c>
      <c r="P54">
        <v>8.1</v>
      </c>
      <c r="Q54">
        <v>20.9</v>
      </c>
      <c r="R54">
        <v>18.8</v>
      </c>
      <c r="S54">
        <v>6.1</v>
      </c>
      <c r="T54">
        <v>7.2</v>
      </c>
      <c r="U54">
        <v>4.0999999999999996</v>
      </c>
      <c r="V54">
        <v>0.8</v>
      </c>
      <c r="W54">
        <v>0.5</v>
      </c>
      <c r="X54">
        <v>37</v>
      </c>
      <c r="Y54">
        <v>36</v>
      </c>
      <c r="CT54" t="s">
        <v>55</v>
      </c>
    </row>
    <row r="55" spans="4:98" x14ac:dyDescent="0.25">
      <c r="D55" t="s">
        <v>243</v>
      </c>
      <c r="E55" t="s">
        <v>244</v>
      </c>
      <c r="F55" t="s">
        <v>74</v>
      </c>
      <c r="G55">
        <v>100</v>
      </c>
      <c r="H55">
        <v>7.8</v>
      </c>
      <c r="I55">
        <v>3.9</v>
      </c>
      <c r="J55">
        <v>2.1</v>
      </c>
      <c r="K55">
        <v>6</v>
      </c>
      <c r="L55">
        <v>1.2</v>
      </c>
      <c r="M55">
        <v>2.7</v>
      </c>
      <c r="N55">
        <v>2.5</v>
      </c>
      <c r="O55">
        <v>6.1</v>
      </c>
      <c r="P55">
        <v>6.2</v>
      </c>
      <c r="Q55">
        <v>20.8</v>
      </c>
      <c r="R55">
        <v>18.399999999999999</v>
      </c>
      <c r="S55">
        <v>6.3</v>
      </c>
      <c r="T55">
        <v>8.6999999999999993</v>
      </c>
      <c r="U55">
        <v>5.6</v>
      </c>
      <c r="V55">
        <v>1.3</v>
      </c>
      <c r="W55">
        <v>0.6</v>
      </c>
      <c r="X55">
        <v>38.6</v>
      </c>
      <c r="Y55">
        <v>38</v>
      </c>
      <c r="CT55" t="s">
        <v>56</v>
      </c>
    </row>
    <row r="56" spans="4:98" x14ac:dyDescent="0.25">
      <c r="D56" t="s">
        <v>245</v>
      </c>
      <c r="E56" t="s">
        <v>246</v>
      </c>
      <c r="F56" t="s">
        <v>74</v>
      </c>
      <c r="G56">
        <v>100</v>
      </c>
      <c r="H56">
        <v>8.6</v>
      </c>
      <c r="I56">
        <v>4.4000000000000004</v>
      </c>
      <c r="J56">
        <v>2.6</v>
      </c>
      <c r="K56">
        <v>6.8</v>
      </c>
      <c r="L56">
        <v>1.4</v>
      </c>
      <c r="M56">
        <v>3.3</v>
      </c>
      <c r="N56">
        <v>2.8</v>
      </c>
      <c r="O56">
        <v>6.6</v>
      </c>
      <c r="P56">
        <v>8</v>
      </c>
      <c r="Q56">
        <v>21.9</v>
      </c>
      <c r="R56">
        <v>16</v>
      </c>
      <c r="S56">
        <v>5</v>
      </c>
      <c r="T56">
        <v>7.4</v>
      </c>
      <c r="U56">
        <v>3.9</v>
      </c>
      <c r="V56">
        <v>0.7</v>
      </c>
      <c r="W56">
        <v>0.7</v>
      </c>
      <c r="X56">
        <v>35.299999999999997</v>
      </c>
      <c r="Y56">
        <v>33</v>
      </c>
      <c r="CT56" t="s">
        <v>57</v>
      </c>
    </row>
    <row r="57" spans="4:98" x14ac:dyDescent="0.25">
      <c r="D57" t="s">
        <v>247</v>
      </c>
      <c r="E57" t="s">
        <v>248</v>
      </c>
      <c r="F57" t="s">
        <v>74</v>
      </c>
      <c r="G57">
        <v>100</v>
      </c>
      <c r="H57">
        <v>8</v>
      </c>
      <c r="I57">
        <v>4.5</v>
      </c>
      <c r="J57">
        <v>2.8</v>
      </c>
      <c r="K57">
        <v>6.5</v>
      </c>
      <c r="L57">
        <v>1.6</v>
      </c>
      <c r="M57">
        <v>2.9</v>
      </c>
      <c r="N57">
        <v>2.6</v>
      </c>
      <c r="O57">
        <v>4.9000000000000004</v>
      </c>
      <c r="P57">
        <v>6.8</v>
      </c>
      <c r="Q57">
        <v>25.2</v>
      </c>
      <c r="R57">
        <v>18.7</v>
      </c>
      <c r="S57">
        <v>4.4000000000000004</v>
      </c>
      <c r="T57">
        <v>6.4</v>
      </c>
      <c r="U57">
        <v>3.5</v>
      </c>
      <c r="V57">
        <v>0.7</v>
      </c>
      <c r="W57">
        <v>0.4</v>
      </c>
      <c r="X57">
        <v>35.4</v>
      </c>
      <c r="Y57">
        <v>36</v>
      </c>
      <c r="CT57" t="s">
        <v>58</v>
      </c>
    </row>
    <row r="58" spans="4:98" x14ac:dyDescent="0.25">
      <c r="D58" t="s">
        <v>249</v>
      </c>
      <c r="E58" t="s">
        <v>250</v>
      </c>
      <c r="F58" t="s">
        <v>11</v>
      </c>
      <c r="G58">
        <v>100</v>
      </c>
      <c r="H58">
        <v>5.2</v>
      </c>
      <c r="I58">
        <v>1.5</v>
      </c>
      <c r="J58">
        <v>3.7</v>
      </c>
      <c r="K58">
        <v>7.5</v>
      </c>
      <c r="L58">
        <v>1.5</v>
      </c>
      <c r="M58">
        <v>1.5</v>
      </c>
      <c r="N58">
        <v>2.2000000000000002</v>
      </c>
      <c r="O58">
        <v>3</v>
      </c>
      <c r="P58">
        <v>3</v>
      </c>
      <c r="Q58">
        <v>12.7</v>
      </c>
      <c r="R58">
        <v>20.9</v>
      </c>
      <c r="S58">
        <v>12.7</v>
      </c>
      <c r="T58">
        <v>11.9</v>
      </c>
      <c r="U58">
        <v>7.5</v>
      </c>
      <c r="V58">
        <v>3.7</v>
      </c>
      <c r="W58">
        <v>1.5</v>
      </c>
      <c r="X58">
        <v>46</v>
      </c>
      <c r="Y58">
        <v>50</v>
      </c>
      <c r="CT58" t="s">
        <v>59</v>
      </c>
    </row>
    <row r="59" spans="4:98" x14ac:dyDescent="0.25">
      <c r="D59" t="s">
        <v>251</v>
      </c>
      <c r="E59" t="s">
        <v>252</v>
      </c>
      <c r="F59" t="s">
        <v>11</v>
      </c>
      <c r="G59">
        <v>100</v>
      </c>
      <c r="H59">
        <v>5.6</v>
      </c>
      <c r="I59">
        <v>4.4000000000000004</v>
      </c>
      <c r="J59">
        <v>2.1</v>
      </c>
      <c r="K59">
        <v>7.4</v>
      </c>
      <c r="L59">
        <v>0.9</v>
      </c>
      <c r="M59">
        <v>1.8</v>
      </c>
      <c r="N59">
        <v>0.3</v>
      </c>
      <c r="O59">
        <v>1.5</v>
      </c>
      <c r="P59">
        <v>1.8</v>
      </c>
      <c r="Q59">
        <v>18.899999999999999</v>
      </c>
      <c r="R59">
        <v>14.2</v>
      </c>
      <c r="S59">
        <v>10.9</v>
      </c>
      <c r="T59">
        <v>12.7</v>
      </c>
      <c r="U59">
        <v>8.3000000000000007</v>
      </c>
      <c r="V59">
        <v>3.6</v>
      </c>
      <c r="W59">
        <v>5.6</v>
      </c>
      <c r="X59">
        <v>47.7</v>
      </c>
      <c r="Y59">
        <v>48</v>
      </c>
      <c r="CT59" t="s">
        <v>60</v>
      </c>
    </row>
    <row r="60" spans="4:98" x14ac:dyDescent="0.25">
      <c r="D60" t="s">
        <v>253</v>
      </c>
      <c r="E60" t="s">
        <v>254</v>
      </c>
      <c r="F60" t="s">
        <v>11</v>
      </c>
      <c r="G60">
        <v>100</v>
      </c>
      <c r="H60">
        <v>4</v>
      </c>
      <c r="I60">
        <v>2.9</v>
      </c>
      <c r="J60">
        <v>2.9</v>
      </c>
      <c r="K60">
        <v>6.4</v>
      </c>
      <c r="L60">
        <v>1.7</v>
      </c>
      <c r="M60">
        <v>2.2999999999999998</v>
      </c>
      <c r="N60">
        <v>2.2999999999999998</v>
      </c>
      <c r="O60">
        <v>7.5</v>
      </c>
      <c r="P60">
        <v>4</v>
      </c>
      <c r="Q60">
        <v>11</v>
      </c>
      <c r="R60">
        <v>28.9</v>
      </c>
      <c r="S60">
        <v>6.9</v>
      </c>
      <c r="T60">
        <v>12.1</v>
      </c>
      <c r="U60">
        <v>6.4</v>
      </c>
      <c r="V60">
        <v>0.6</v>
      </c>
      <c r="W60">
        <v>0</v>
      </c>
      <c r="X60">
        <v>42</v>
      </c>
      <c r="Y60">
        <v>47</v>
      </c>
      <c r="CT60" t="s">
        <v>61</v>
      </c>
    </row>
    <row r="61" spans="4:98" x14ac:dyDescent="0.25">
      <c r="D61" t="s">
        <v>255</v>
      </c>
      <c r="E61" t="s">
        <v>256</v>
      </c>
      <c r="F61" t="s">
        <v>11</v>
      </c>
      <c r="G61">
        <v>100</v>
      </c>
      <c r="H61">
        <v>4.9000000000000004</v>
      </c>
      <c r="I61">
        <v>1.7</v>
      </c>
      <c r="J61">
        <v>1.5</v>
      </c>
      <c r="K61">
        <v>4.5</v>
      </c>
      <c r="L61">
        <v>1.3</v>
      </c>
      <c r="M61">
        <v>3.4</v>
      </c>
      <c r="N61">
        <v>1.9</v>
      </c>
      <c r="O61">
        <v>4.9000000000000004</v>
      </c>
      <c r="P61">
        <v>3.4</v>
      </c>
      <c r="Q61">
        <v>16</v>
      </c>
      <c r="R61">
        <v>23.9</v>
      </c>
      <c r="S61">
        <v>10.3</v>
      </c>
      <c r="T61">
        <v>12.1</v>
      </c>
      <c r="U61">
        <v>7.6</v>
      </c>
      <c r="V61">
        <v>2.1</v>
      </c>
      <c r="W61">
        <v>0.7</v>
      </c>
      <c r="X61">
        <v>45.6</v>
      </c>
      <c r="Y61">
        <v>48</v>
      </c>
      <c r="CT61" t="s">
        <v>62</v>
      </c>
    </row>
    <row r="62" spans="4:98" x14ac:dyDescent="0.25">
      <c r="D62" t="s">
        <v>158</v>
      </c>
      <c r="E62" t="s">
        <v>257</v>
      </c>
      <c r="F62" t="s">
        <v>11</v>
      </c>
      <c r="G62">
        <v>100</v>
      </c>
      <c r="H62">
        <v>5.8</v>
      </c>
      <c r="I62">
        <v>3</v>
      </c>
      <c r="J62">
        <v>1.4</v>
      </c>
      <c r="K62">
        <v>3.3</v>
      </c>
      <c r="L62">
        <v>0.7</v>
      </c>
      <c r="M62">
        <v>1.9</v>
      </c>
      <c r="N62">
        <v>6.1</v>
      </c>
      <c r="O62">
        <v>26.1</v>
      </c>
      <c r="P62">
        <v>17.3</v>
      </c>
      <c r="Q62">
        <v>18.5</v>
      </c>
      <c r="R62">
        <v>8</v>
      </c>
      <c r="S62">
        <v>2</v>
      </c>
      <c r="T62">
        <v>2.9</v>
      </c>
      <c r="U62">
        <v>1.8</v>
      </c>
      <c r="V62">
        <v>0.5</v>
      </c>
      <c r="W62">
        <v>0.6</v>
      </c>
      <c r="X62">
        <v>29.3</v>
      </c>
      <c r="Y62">
        <v>25</v>
      </c>
      <c r="CT62" t="s">
        <v>63</v>
      </c>
    </row>
    <row r="63" spans="4:98" x14ac:dyDescent="0.25">
      <c r="D63" t="s">
        <v>258</v>
      </c>
      <c r="E63" t="s">
        <v>259</v>
      </c>
      <c r="F63" t="s">
        <v>11</v>
      </c>
      <c r="G63">
        <v>100</v>
      </c>
      <c r="H63">
        <v>4.4000000000000004</v>
      </c>
      <c r="I63">
        <v>2.8</v>
      </c>
      <c r="J63">
        <v>1.7</v>
      </c>
      <c r="K63">
        <v>4.5999999999999996</v>
      </c>
      <c r="L63">
        <v>0.9</v>
      </c>
      <c r="M63">
        <v>2.5</v>
      </c>
      <c r="N63">
        <v>1.5</v>
      </c>
      <c r="O63">
        <v>4.7</v>
      </c>
      <c r="P63">
        <v>3.7</v>
      </c>
      <c r="Q63">
        <v>14.1</v>
      </c>
      <c r="R63">
        <v>20.399999999999999</v>
      </c>
      <c r="S63">
        <v>10.9</v>
      </c>
      <c r="T63">
        <v>15.2</v>
      </c>
      <c r="U63">
        <v>8.6999999999999993</v>
      </c>
      <c r="V63">
        <v>2.5</v>
      </c>
      <c r="W63">
        <v>1.5</v>
      </c>
      <c r="X63">
        <v>47.6</v>
      </c>
      <c r="Y63">
        <v>51</v>
      </c>
      <c r="CT63" t="s">
        <v>64</v>
      </c>
    </row>
    <row r="64" spans="4:98" x14ac:dyDescent="0.25">
      <c r="D64" t="s">
        <v>260</v>
      </c>
      <c r="E64" t="s">
        <v>261</v>
      </c>
      <c r="F64" t="s">
        <v>11</v>
      </c>
      <c r="G64">
        <v>100</v>
      </c>
      <c r="H64">
        <v>4.9000000000000004</v>
      </c>
      <c r="I64">
        <v>2.7</v>
      </c>
      <c r="J64">
        <v>2.5</v>
      </c>
      <c r="K64">
        <v>5.5</v>
      </c>
      <c r="L64">
        <v>1.2</v>
      </c>
      <c r="M64">
        <v>2.5</v>
      </c>
      <c r="N64">
        <v>2.2999999999999998</v>
      </c>
      <c r="O64">
        <v>3.8</v>
      </c>
      <c r="P64">
        <v>3.4</v>
      </c>
      <c r="Q64">
        <v>17.600000000000001</v>
      </c>
      <c r="R64">
        <v>19.3</v>
      </c>
      <c r="S64">
        <v>9.3000000000000007</v>
      </c>
      <c r="T64">
        <v>13.4</v>
      </c>
      <c r="U64">
        <v>7.9</v>
      </c>
      <c r="V64">
        <v>2.9</v>
      </c>
      <c r="W64">
        <v>0.8</v>
      </c>
      <c r="X64">
        <v>45.1</v>
      </c>
      <c r="Y64">
        <v>47</v>
      </c>
      <c r="CT64" t="s">
        <v>65</v>
      </c>
    </row>
    <row r="65" spans="4:98" x14ac:dyDescent="0.25">
      <c r="D65" t="s">
        <v>262</v>
      </c>
      <c r="E65" t="s">
        <v>263</v>
      </c>
      <c r="F65" t="s">
        <v>74</v>
      </c>
      <c r="G65">
        <v>100</v>
      </c>
      <c r="H65">
        <v>5.2</v>
      </c>
      <c r="I65">
        <v>3.1</v>
      </c>
      <c r="J65">
        <v>2.7</v>
      </c>
      <c r="K65">
        <v>5.7</v>
      </c>
      <c r="L65">
        <v>1.1000000000000001</v>
      </c>
      <c r="M65">
        <v>2.4</v>
      </c>
      <c r="N65">
        <v>1.9</v>
      </c>
      <c r="O65">
        <v>4</v>
      </c>
      <c r="P65">
        <v>3.7</v>
      </c>
      <c r="Q65">
        <v>19</v>
      </c>
      <c r="R65">
        <v>19.7</v>
      </c>
      <c r="S65">
        <v>8.6</v>
      </c>
      <c r="T65">
        <v>12.7</v>
      </c>
      <c r="U65">
        <v>7.2</v>
      </c>
      <c r="V65">
        <v>2.1</v>
      </c>
      <c r="W65">
        <v>0.9</v>
      </c>
      <c r="X65">
        <v>43.9</v>
      </c>
      <c r="Y65">
        <v>46</v>
      </c>
      <c r="CT65" t="s">
        <v>66</v>
      </c>
    </row>
    <row r="66" spans="4:98" x14ac:dyDescent="0.25">
      <c r="D66" t="s">
        <v>264</v>
      </c>
      <c r="E66" t="s">
        <v>265</v>
      </c>
      <c r="F66" t="s">
        <v>11</v>
      </c>
      <c r="G66">
        <v>100</v>
      </c>
      <c r="H66">
        <v>2.4</v>
      </c>
      <c r="I66">
        <v>1.5</v>
      </c>
      <c r="J66">
        <v>1.7</v>
      </c>
      <c r="K66">
        <v>2.6</v>
      </c>
      <c r="L66">
        <v>0.3</v>
      </c>
      <c r="M66">
        <v>1.1000000000000001</v>
      </c>
      <c r="N66">
        <v>1.1000000000000001</v>
      </c>
      <c r="O66">
        <v>11.1</v>
      </c>
      <c r="P66">
        <v>10.6</v>
      </c>
      <c r="Q66">
        <v>26</v>
      </c>
      <c r="R66">
        <v>19.5</v>
      </c>
      <c r="S66">
        <v>7</v>
      </c>
      <c r="T66">
        <v>9.5</v>
      </c>
      <c r="U66">
        <v>3.7</v>
      </c>
      <c r="V66">
        <v>1.4</v>
      </c>
      <c r="W66">
        <v>0.6</v>
      </c>
      <c r="X66">
        <v>41.6</v>
      </c>
      <c r="Y66">
        <v>39</v>
      </c>
      <c r="CT66" t="s">
        <v>67</v>
      </c>
    </row>
    <row r="67" spans="4:98" x14ac:dyDescent="0.25">
      <c r="D67" t="s">
        <v>264</v>
      </c>
      <c r="E67" t="s">
        <v>266</v>
      </c>
      <c r="F67" t="s">
        <v>74</v>
      </c>
      <c r="G67">
        <v>100</v>
      </c>
      <c r="H67">
        <v>3.3</v>
      </c>
      <c r="I67">
        <v>2.4</v>
      </c>
      <c r="J67">
        <v>1.9</v>
      </c>
      <c r="K67">
        <v>3.9</v>
      </c>
      <c r="L67">
        <v>0.6</v>
      </c>
      <c r="M67">
        <v>1.6</v>
      </c>
      <c r="N67">
        <v>1.2</v>
      </c>
      <c r="O67">
        <v>8.4</v>
      </c>
      <c r="P67">
        <v>8.1999999999999993</v>
      </c>
      <c r="Q67">
        <v>23</v>
      </c>
      <c r="R67">
        <v>22.1</v>
      </c>
      <c r="S67">
        <v>7.3</v>
      </c>
      <c r="T67">
        <v>9.8000000000000007</v>
      </c>
      <c r="U67">
        <v>4.4000000000000004</v>
      </c>
      <c r="V67">
        <v>1.3</v>
      </c>
      <c r="W67">
        <v>0.5</v>
      </c>
      <c r="X67">
        <v>41.9</v>
      </c>
      <c r="Y67">
        <v>42</v>
      </c>
      <c r="CT67" t="s">
        <v>68</v>
      </c>
    </row>
    <row r="68" spans="4:98" x14ac:dyDescent="0.25">
      <c r="D68" t="s">
        <v>267</v>
      </c>
      <c r="E68" t="s">
        <v>268</v>
      </c>
      <c r="F68" t="s">
        <v>11</v>
      </c>
      <c r="G68" t="s">
        <v>18</v>
      </c>
      <c r="H68" t="s">
        <v>18</v>
      </c>
      <c r="I68" t="s">
        <v>18</v>
      </c>
      <c r="J68" t="s">
        <v>18</v>
      </c>
      <c r="K68" t="s">
        <v>18</v>
      </c>
      <c r="L68" t="s">
        <v>18</v>
      </c>
      <c r="M68" t="s">
        <v>18</v>
      </c>
      <c r="N68" t="s">
        <v>18</v>
      </c>
      <c r="O68" t="s">
        <v>18</v>
      </c>
      <c r="P68" t="s">
        <v>18</v>
      </c>
      <c r="Q68" t="s">
        <v>18</v>
      </c>
      <c r="R68" t="s">
        <v>18</v>
      </c>
      <c r="S68" t="s">
        <v>18</v>
      </c>
      <c r="T68" t="s">
        <v>18</v>
      </c>
      <c r="U68" t="s">
        <v>18</v>
      </c>
      <c r="V68" t="s">
        <v>18</v>
      </c>
      <c r="W68" t="s">
        <v>18</v>
      </c>
      <c r="X68" t="s">
        <v>18</v>
      </c>
      <c r="Y68" t="s">
        <v>18</v>
      </c>
      <c r="CT68" t="s">
        <v>69</v>
      </c>
    </row>
    <row r="69" spans="4:98" x14ac:dyDescent="0.25">
      <c r="D69" t="s">
        <v>269</v>
      </c>
      <c r="E69" t="s">
        <v>270</v>
      </c>
      <c r="F69" t="s">
        <v>11</v>
      </c>
      <c r="G69">
        <v>100</v>
      </c>
      <c r="H69">
        <v>4.7</v>
      </c>
      <c r="I69">
        <v>3.8</v>
      </c>
      <c r="J69">
        <v>2.4</v>
      </c>
      <c r="K69">
        <v>7.3</v>
      </c>
      <c r="L69">
        <v>0.9</v>
      </c>
      <c r="M69">
        <v>1.3</v>
      </c>
      <c r="N69">
        <v>1.1000000000000001</v>
      </c>
      <c r="O69">
        <v>2.7</v>
      </c>
      <c r="P69">
        <v>4</v>
      </c>
      <c r="Q69">
        <v>21.5</v>
      </c>
      <c r="R69">
        <v>19.7</v>
      </c>
      <c r="S69">
        <v>8</v>
      </c>
      <c r="T69">
        <v>14</v>
      </c>
      <c r="U69">
        <v>7.1</v>
      </c>
      <c r="V69">
        <v>1.6</v>
      </c>
      <c r="W69">
        <v>0</v>
      </c>
      <c r="X69">
        <v>43.5</v>
      </c>
      <c r="Y69">
        <v>45</v>
      </c>
      <c r="CT69" t="s">
        <v>70</v>
      </c>
    </row>
    <row r="70" spans="4:98" x14ac:dyDescent="0.25">
      <c r="D70" t="s">
        <v>271</v>
      </c>
      <c r="E70" t="s">
        <v>272</v>
      </c>
      <c r="F70" t="s">
        <v>11</v>
      </c>
      <c r="G70">
        <v>100</v>
      </c>
      <c r="H70">
        <v>5.7</v>
      </c>
      <c r="I70">
        <v>3.6</v>
      </c>
      <c r="J70">
        <v>2.4</v>
      </c>
      <c r="K70">
        <v>7</v>
      </c>
      <c r="L70">
        <v>1.3</v>
      </c>
      <c r="M70">
        <v>3.3</v>
      </c>
      <c r="N70">
        <v>2.1</v>
      </c>
      <c r="O70">
        <v>4.4000000000000004</v>
      </c>
      <c r="P70">
        <v>4.4000000000000004</v>
      </c>
      <c r="Q70">
        <v>18</v>
      </c>
      <c r="R70">
        <v>19.899999999999999</v>
      </c>
      <c r="S70">
        <v>6.5</v>
      </c>
      <c r="T70">
        <v>9.9</v>
      </c>
      <c r="U70">
        <v>7.1</v>
      </c>
      <c r="V70">
        <v>2.5</v>
      </c>
      <c r="W70">
        <v>2</v>
      </c>
      <c r="X70">
        <v>42.3</v>
      </c>
      <c r="Y70">
        <v>44</v>
      </c>
      <c r="CT70" t="s">
        <v>71</v>
      </c>
    </row>
    <row r="71" spans="4:98" x14ac:dyDescent="0.25">
      <c r="D71" t="s">
        <v>271</v>
      </c>
      <c r="E71" t="s">
        <v>273</v>
      </c>
      <c r="F71" t="s">
        <v>74</v>
      </c>
      <c r="G71">
        <v>100</v>
      </c>
      <c r="H71">
        <v>5.7</v>
      </c>
      <c r="I71">
        <v>3.6</v>
      </c>
      <c r="J71">
        <v>2.4</v>
      </c>
      <c r="K71">
        <v>7</v>
      </c>
      <c r="L71">
        <v>1.3</v>
      </c>
      <c r="M71">
        <v>3.3</v>
      </c>
      <c r="N71">
        <v>2.1</v>
      </c>
      <c r="O71">
        <v>4.4000000000000004</v>
      </c>
      <c r="P71">
        <v>4.4000000000000004</v>
      </c>
      <c r="Q71">
        <v>18</v>
      </c>
      <c r="R71">
        <v>19.899999999999999</v>
      </c>
      <c r="S71">
        <v>6.5</v>
      </c>
      <c r="T71">
        <v>9.9</v>
      </c>
      <c r="U71">
        <v>7.1</v>
      </c>
      <c r="V71">
        <v>2.5</v>
      </c>
      <c r="W71">
        <v>2</v>
      </c>
      <c r="X71">
        <v>42.3</v>
      </c>
      <c r="Y71">
        <v>44</v>
      </c>
      <c r="CT71" t="s">
        <v>72</v>
      </c>
    </row>
    <row r="72" spans="4:98" x14ac:dyDescent="0.25">
      <c r="D72" t="s">
        <v>274</v>
      </c>
      <c r="E72" t="s">
        <v>275</v>
      </c>
      <c r="F72" t="s">
        <v>11</v>
      </c>
      <c r="G72" t="s">
        <v>18</v>
      </c>
      <c r="H72" t="s">
        <v>18</v>
      </c>
      <c r="I72" t="s">
        <v>18</v>
      </c>
      <c r="J72" t="s">
        <v>18</v>
      </c>
      <c r="K72" t="s">
        <v>18</v>
      </c>
      <c r="L72" t="s">
        <v>18</v>
      </c>
      <c r="M72" t="s">
        <v>18</v>
      </c>
      <c r="N72" t="s">
        <v>18</v>
      </c>
      <c r="O72" t="s">
        <v>18</v>
      </c>
      <c r="P72" t="s">
        <v>18</v>
      </c>
      <c r="Q72" t="s">
        <v>18</v>
      </c>
      <c r="R72" t="s">
        <v>18</v>
      </c>
      <c r="S72" t="s">
        <v>18</v>
      </c>
      <c r="T72" t="s">
        <v>18</v>
      </c>
      <c r="U72" t="s">
        <v>18</v>
      </c>
      <c r="V72" t="s">
        <v>18</v>
      </c>
      <c r="W72" t="s">
        <v>18</v>
      </c>
      <c r="X72" t="s">
        <v>18</v>
      </c>
      <c r="Y72" t="s">
        <v>18</v>
      </c>
      <c r="CT72" t="s">
        <v>73</v>
      </c>
    </row>
    <row r="73" spans="4:98" x14ac:dyDescent="0.25">
      <c r="D73" t="s">
        <v>276</v>
      </c>
      <c r="E73" t="s">
        <v>277</v>
      </c>
      <c r="F73" t="s">
        <v>11</v>
      </c>
      <c r="G73">
        <v>100</v>
      </c>
      <c r="H73">
        <v>5.5</v>
      </c>
      <c r="I73">
        <v>4.2</v>
      </c>
      <c r="J73">
        <v>2.1</v>
      </c>
      <c r="K73">
        <v>5.2</v>
      </c>
      <c r="L73">
        <v>1.2</v>
      </c>
      <c r="M73">
        <v>2.1</v>
      </c>
      <c r="N73">
        <v>1.4</v>
      </c>
      <c r="O73">
        <v>3.3</v>
      </c>
      <c r="P73">
        <v>4.2</v>
      </c>
      <c r="Q73">
        <v>18.600000000000001</v>
      </c>
      <c r="R73">
        <v>19.7</v>
      </c>
      <c r="S73">
        <v>8.4</v>
      </c>
      <c r="T73">
        <v>13.9</v>
      </c>
      <c r="U73">
        <v>6.5</v>
      </c>
      <c r="V73">
        <v>2.4</v>
      </c>
      <c r="W73">
        <v>1.4</v>
      </c>
      <c r="X73">
        <v>44.3</v>
      </c>
      <c r="Y73">
        <v>46</v>
      </c>
      <c r="CT73" t="s">
        <v>75</v>
      </c>
    </row>
    <row r="74" spans="4:98" x14ac:dyDescent="0.25">
      <c r="D74" t="s">
        <v>276</v>
      </c>
      <c r="E74" t="s">
        <v>278</v>
      </c>
      <c r="F74" t="s">
        <v>74</v>
      </c>
      <c r="G74">
        <v>100</v>
      </c>
      <c r="H74">
        <v>5.2</v>
      </c>
      <c r="I74">
        <v>4.2</v>
      </c>
      <c r="J74">
        <v>2</v>
      </c>
      <c r="K74">
        <v>6.4</v>
      </c>
      <c r="L74">
        <v>1.1000000000000001</v>
      </c>
      <c r="M74">
        <v>2.2000000000000002</v>
      </c>
      <c r="N74">
        <v>1.3</v>
      </c>
      <c r="O74">
        <v>3.2</v>
      </c>
      <c r="P74">
        <v>4.0999999999999996</v>
      </c>
      <c r="Q74">
        <v>18.3</v>
      </c>
      <c r="R74">
        <v>20.399999999999999</v>
      </c>
      <c r="S74">
        <v>8.1</v>
      </c>
      <c r="T74">
        <v>13.5</v>
      </c>
      <c r="U74">
        <v>6.1</v>
      </c>
      <c r="V74">
        <v>2.2000000000000002</v>
      </c>
      <c r="W74">
        <v>1.4</v>
      </c>
      <c r="X74">
        <v>43.8</v>
      </c>
      <c r="Y74">
        <v>46</v>
      </c>
      <c r="CT74" t="s">
        <v>76</v>
      </c>
    </row>
    <row r="75" spans="4:98" x14ac:dyDescent="0.25">
      <c r="D75" t="s">
        <v>279</v>
      </c>
      <c r="E75" t="s">
        <v>280</v>
      </c>
      <c r="F75" t="s">
        <v>11</v>
      </c>
      <c r="G75" t="s">
        <v>18</v>
      </c>
      <c r="H75" t="s">
        <v>18</v>
      </c>
      <c r="I75" t="s">
        <v>18</v>
      </c>
      <c r="J75" t="s">
        <v>18</v>
      </c>
      <c r="K75" t="s">
        <v>18</v>
      </c>
      <c r="L75" t="s">
        <v>18</v>
      </c>
      <c r="M75" t="s">
        <v>18</v>
      </c>
      <c r="N75" t="s">
        <v>18</v>
      </c>
      <c r="O75" t="s">
        <v>18</v>
      </c>
      <c r="P75" t="s">
        <v>18</v>
      </c>
      <c r="Q75" t="s">
        <v>18</v>
      </c>
      <c r="R75" t="s">
        <v>18</v>
      </c>
      <c r="S75" t="s">
        <v>18</v>
      </c>
      <c r="T75" t="s">
        <v>18</v>
      </c>
      <c r="U75" t="s">
        <v>18</v>
      </c>
      <c r="V75" t="s">
        <v>18</v>
      </c>
      <c r="W75" t="s">
        <v>18</v>
      </c>
      <c r="X75" t="s">
        <v>18</v>
      </c>
      <c r="Y75" t="s">
        <v>18</v>
      </c>
      <c r="CT75" t="s">
        <v>77</v>
      </c>
    </row>
    <row r="76" spans="4:98" x14ac:dyDescent="0.25">
      <c r="D76" t="s">
        <v>281</v>
      </c>
      <c r="E76" t="s">
        <v>282</v>
      </c>
      <c r="F76" t="s">
        <v>11</v>
      </c>
      <c r="G76">
        <v>100</v>
      </c>
      <c r="H76">
        <v>3.9</v>
      </c>
      <c r="I76">
        <v>3.5</v>
      </c>
      <c r="J76">
        <v>2.4</v>
      </c>
      <c r="K76">
        <v>7.8</v>
      </c>
      <c r="L76">
        <v>2.7</v>
      </c>
      <c r="M76">
        <v>2</v>
      </c>
      <c r="N76">
        <v>1.2</v>
      </c>
      <c r="O76">
        <v>2</v>
      </c>
      <c r="P76">
        <v>2.7</v>
      </c>
      <c r="Q76">
        <v>16.5</v>
      </c>
      <c r="R76">
        <v>29.8</v>
      </c>
      <c r="S76">
        <v>6.3</v>
      </c>
      <c r="T76">
        <v>13.7</v>
      </c>
      <c r="U76">
        <v>5.0999999999999996</v>
      </c>
      <c r="V76">
        <v>0.4</v>
      </c>
      <c r="W76">
        <v>0</v>
      </c>
      <c r="X76">
        <v>42.9</v>
      </c>
      <c r="Y76">
        <v>46</v>
      </c>
      <c r="CT76" t="s">
        <v>78</v>
      </c>
    </row>
    <row r="77" spans="4:98" x14ac:dyDescent="0.25">
      <c r="D77" t="s">
        <v>283</v>
      </c>
      <c r="E77" t="s">
        <v>284</v>
      </c>
      <c r="F77" t="s">
        <v>11</v>
      </c>
      <c r="G77">
        <v>100</v>
      </c>
      <c r="H77">
        <v>4.0999999999999996</v>
      </c>
      <c r="I77">
        <v>6.2</v>
      </c>
      <c r="J77">
        <v>3.7</v>
      </c>
      <c r="K77">
        <v>5.8</v>
      </c>
      <c r="L77">
        <v>0.8</v>
      </c>
      <c r="M77">
        <v>1.7</v>
      </c>
      <c r="N77">
        <v>2.5</v>
      </c>
      <c r="O77">
        <v>1.7</v>
      </c>
      <c r="P77">
        <v>3.7</v>
      </c>
      <c r="Q77">
        <v>20.3</v>
      </c>
      <c r="R77">
        <v>21.2</v>
      </c>
      <c r="S77">
        <v>5.8</v>
      </c>
      <c r="T77">
        <v>15.4</v>
      </c>
      <c r="U77">
        <v>6.2</v>
      </c>
      <c r="V77">
        <v>0.4</v>
      </c>
      <c r="W77">
        <v>0.4</v>
      </c>
      <c r="X77">
        <v>42.3</v>
      </c>
      <c r="Y77">
        <v>44</v>
      </c>
      <c r="CT77" t="s">
        <v>79</v>
      </c>
    </row>
    <row r="78" spans="4:98" x14ac:dyDescent="0.25">
      <c r="D78" t="s">
        <v>285</v>
      </c>
      <c r="E78" t="s">
        <v>286</v>
      </c>
      <c r="F78" t="s">
        <v>11</v>
      </c>
      <c r="G78" t="s">
        <v>18</v>
      </c>
      <c r="H78" t="s">
        <v>18</v>
      </c>
      <c r="I78" t="s">
        <v>18</v>
      </c>
      <c r="J78" t="s">
        <v>18</v>
      </c>
      <c r="K78" t="s">
        <v>18</v>
      </c>
      <c r="L78" t="s">
        <v>18</v>
      </c>
      <c r="M78" t="s">
        <v>18</v>
      </c>
      <c r="N78" t="s">
        <v>18</v>
      </c>
      <c r="O78" t="s">
        <v>18</v>
      </c>
      <c r="P78" t="s">
        <v>18</v>
      </c>
      <c r="Q78" t="s">
        <v>18</v>
      </c>
      <c r="R78" t="s">
        <v>18</v>
      </c>
      <c r="S78" t="s">
        <v>18</v>
      </c>
      <c r="T78" t="s">
        <v>18</v>
      </c>
      <c r="U78" t="s">
        <v>18</v>
      </c>
      <c r="V78" t="s">
        <v>18</v>
      </c>
      <c r="W78" t="s">
        <v>18</v>
      </c>
      <c r="X78" t="s">
        <v>18</v>
      </c>
      <c r="Y78" t="s">
        <v>18</v>
      </c>
      <c r="CT78" t="s">
        <v>80</v>
      </c>
    </row>
    <row r="79" spans="4:98" x14ac:dyDescent="0.25">
      <c r="D79" t="s">
        <v>287</v>
      </c>
      <c r="E79" t="s">
        <v>288</v>
      </c>
      <c r="F79" t="s">
        <v>11</v>
      </c>
      <c r="G79" t="s">
        <v>18</v>
      </c>
      <c r="H79" t="s">
        <v>18</v>
      </c>
      <c r="I79" t="s">
        <v>18</v>
      </c>
      <c r="J79" t="s">
        <v>18</v>
      </c>
      <c r="K79" t="s">
        <v>18</v>
      </c>
      <c r="L79" t="s">
        <v>18</v>
      </c>
      <c r="M79" t="s">
        <v>18</v>
      </c>
      <c r="N79" t="s">
        <v>18</v>
      </c>
      <c r="O79" t="s">
        <v>18</v>
      </c>
      <c r="P79" t="s">
        <v>18</v>
      </c>
      <c r="Q79" t="s">
        <v>18</v>
      </c>
      <c r="R79" t="s">
        <v>18</v>
      </c>
      <c r="S79" t="s">
        <v>18</v>
      </c>
      <c r="T79" t="s">
        <v>18</v>
      </c>
      <c r="U79" t="s">
        <v>18</v>
      </c>
      <c r="V79" t="s">
        <v>18</v>
      </c>
      <c r="W79" t="s">
        <v>18</v>
      </c>
      <c r="X79" t="s">
        <v>18</v>
      </c>
      <c r="Y79" t="s">
        <v>18</v>
      </c>
      <c r="CT79" t="s">
        <v>81</v>
      </c>
    </row>
    <row r="80" spans="4:98" x14ac:dyDescent="0.25">
      <c r="D80" t="s">
        <v>289</v>
      </c>
      <c r="E80" t="s">
        <v>290</v>
      </c>
      <c r="F80" t="s">
        <v>11</v>
      </c>
      <c r="G80">
        <v>100</v>
      </c>
      <c r="H80">
        <v>3.6</v>
      </c>
      <c r="I80">
        <v>1.6</v>
      </c>
      <c r="J80">
        <v>2.8</v>
      </c>
      <c r="K80">
        <v>8.4</v>
      </c>
      <c r="L80">
        <v>1.6</v>
      </c>
      <c r="M80">
        <v>3.6</v>
      </c>
      <c r="N80">
        <v>0.4</v>
      </c>
      <c r="O80">
        <v>5.2</v>
      </c>
      <c r="P80">
        <v>3.2</v>
      </c>
      <c r="Q80">
        <v>16.5</v>
      </c>
      <c r="R80">
        <v>23.3</v>
      </c>
      <c r="S80">
        <v>5.6</v>
      </c>
      <c r="T80">
        <v>10.8</v>
      </c>
      <c r="U80">
        <v>10.8</v>
      </c>
      <c r="V80">
        <v>2</v>
      </c>
      <c r="W80">
        <v>0.4</v>
      </c>
      <c r="X80">
        <v>44.2</v>
      </c>
      <c r="Y80">
        <v>45</v>
      </c>
      <c r="CT80" t="s">
        <v>82</v>
      </c>
    </row>
    <row r="81" spans="4:98" x14ac:dyDescent="0.25">
      <c r="D81" t="s">
        <v>291</v>
      </c>
      <c r="E81" t="s">
        <v>292</v>
      </c>
      <c r="F81" t="s">
        <v>11</v>
      </c>
      <c r="G81">
        <v>100</v>
      </c>
      <c r="H81">
        <v>5.9</v>
      </c>
      <c r="I81">
        <v>1.1000000000000001</v>
      </c>
      <c r="J81">
        <v>3.2</v>
      </c>
      <c r="K81">
        <v>4.3</v>
      </c>
      <c r="L81">
        <v>2.1</v>
      </c>
      <c r="M81">
        <v>3.7</v>
      </c>
      <c r="N81">
        <v>3.2</v>
      </c>
      <c r="O81">
        <v>0.5</v>
      </c>
      <c r="P81">
        <v>3.2</v>
      </c>
      <c r="Q81">
        <v>16</v>
      </c>
      <c r="R81">
        <v>18.100000000000001</v>
      </c>
      <c r="S81">
        <v>12.2</v>
      </c>
      <c r="T81">
        <v>18.100000000000001</v>
      </c>
      <c r="U81">
        <v>4.8</v>
      </c>
      <c r="V81">
        <v>1.6</v>
      </c>
      <c r="W81">
        <v>2.1</v>
      </c>
      <c r="X81">
        <v>46.1</v>
      </c>
      <c r="Y81">
        <v>48</v>
      </c>
      <c r="CT81" t="s">
        <v>83</v>
      </c>
    </row>
    <row r="82" spans="4:98" x14ac:dyDescent="0.25">
      <c r="D82" t="s">
        <v>293</v>
      </c>
      <c r="E82" t="s">
        <v>294</v>
      </c>
      <c r="F82" t="s">
        <v>11</v>
      </c>
      <c r="G82">
        <v>100</v>
      </c>
      <c r="H82">
        <v>8.8000000000000007</v>
      </c>
      <c r="I82">
        <v>3.4</v>
      </c>
      <c r="J82">
        <v>1.4</v>
      </c>
      <c r="K82">
        <v>5.4</v>
      </c>
      <c r="L82">
        <v>0</v>
      </c>
      <c r="M82">
        <v>0.7</v>
      </c>
      <c r="N82">
        <v>0.7</v>
      </c>
      <c r="O82">
        <v>7.5</v>
      </c>
      <c r="P82">
        <v>4.8</v>
      </c>
      <c r="Q82">
        <v>21.1</v>
      </c>
      <c r="R82">
        <v>24.5</v>
      </c>
      <c r="S82">
        <v>8.8000000000000007</v>
      </c>
      <c r="T82">
        <v>6.8</v>
      </c>
      <c r="U82">
        <v>4.8</v>
      </c>
      <c r="V82">
        <v>0.7</v>
      </c>
      <c r="W82">
        <v>0.7</v>
      </c>
      <c r="X82">
        <v>39.9</v>
      </c>
      <c r="Y82">
        <v>41</v>
      </c>
      <c r="CT82" t="s">
        <v>84</v>
      </c>
    </row>
    <row r="83" spans="4:98" x14ac:dyDescent="0.25">
      <c r="D83" t="s">
        <v>295</v>
      </c>
      <c r="E83" t="s">
        <v>296</v>
      </c>
      <c r="F83" t="s">
        <v>11</v>
      </c>
      <c r="G83">
        <v>100</v>
      </c>
      <c r="H83">
        <v>2</v>
      </c>
      <c r="I83">
        <v>3.3</v>
      </c>
      <c r="J83">
        <v>3.7</v>
      </c>
      <c r="K83">
        <v>7.8</v>
      </c>
      <c r="L83">
        <v>0.4</v>
      </c>
      <c r="M83">
        <v>1.2</v>
      </c>
      <c r="N83">
        <v>0.8</v>
      </c>
      <c r="O83">
        <v>6.1</v>
      </c>
      <c r="P83">
        <v>4.9000000000000004</v>
      </c>
      <c r="Q83">
        <v>11.8</v>
      </c>
      <c r="R83">
        <v>22.4</v>
      </c>
      <c r="S83">
        <v>11.4</v>
      </c>
      <c r="T83">
        <v>15.9</v>
      </c>
      <c r="U83">
        <v>6.5</v>
      </c>
      <c r="V83">
        <v>1.2</v>
      </c>
      <c r="W83">
        <v>0.4</v>
      </c>
      <c r="X83">
        <v>45.5</v>
      </c>
      <c r="Y83">
        <v>48</v>
      </c>
      <c r="CT83" t="s">
        <v>85</v>
      </c>
    </row>
    <row r="84" spans="4:98" x14ac:dyDescent="0.25">
      <c r="D84" t="s">
        <v>297</v>
      </c>
      <c r="E84" t="s">
        <v>298</v>
      </c>
      <c r="F84" t="s">
        <v>74</v>
      </c>
      <c r="G84">
        <v>100</v>
      </c>
      <c r="H84">
        <v>5.5</v>
      </c>
      <c r="I84">
        <v>2.8</v>
      </c>
      <c r="J84">
        <v>1.8</v>
      </c>
      <c r="K84">
        <v>5.9</v>
      </c>
      <c r="L84">
        <v>1.1000000000000001</v>
      </c>
      <c r="M84">
        <v>2.8</v>
      </c>
      <c r="N84">
        <v>2.4</v>
      </c>
      <c r="O84">
        <v>4.9000000000000004</v>
      </c>
      <c r="P84">
        <v>5.2</v>
      </c>
      <c r="Q84">
        <v>17.7</v>
      </c>
      <c r="R84">
        <v>19</v>
      </c>
      <c r="S84">
        <v>7.5</v>
      </c>
      <c r="T84">
        <v>12.2</v>
      </c>
      <c r="U84">
        <v>8</v>
      </c>
      <c r="V84">
        <v>2</v>
      </c>
      <c r="W84">
        <v>1</v>
      </c>
      <c r="X84">
        <v>43.4</v>
      </c>
      <c r="Y84">
        <v>44</v>
      </c>
      <c r="CT84" t="s">
        <v>86</v>
      </c>
    </row>
    <row r="85" spans="4:98" x14ac:dyDescent="0.25">
      <c r="D85" t="s">
        <v>299</v>
      </c>
      <c r="E85" t="s">
        <v>300</v>
      </c>
      <c r="F85" t="s">
        <v>74</v>
      </c>
      <c r="G85">
        <v>100</v>
      </c>
      <c r="H85">
        <v>8.5</v>
      </c>
      <c r="I85">
        <v>4.2</v>
      </c>
      <c r="J85">
        <v>2.7</v>
      </c>
      <c r="K85">
        <v>6.3</v>
      </c>
      <c r="L85">
        <v>1.1000000000000001</v>
      </c>
      <c r="M85">
        <v>2.9</v>
      </c>
      <c r="N85">
        <v>2.1</v>
      </c>
      <c r="O85">
        <v>5.8</v>
      </c>
      <c r="P85">
        <v>8.6999999999999993</v>
      </c>
      <c r="Q85">
        <v>26.6</v>
      </c>
      <c r="R85">
        <v>18.7</v>
      </c>
      <c r="S85">
        <v>4.5999999999999996</v>
      </c>
      <c r="T85">
        <v>5</v>
      </c>
      <c r="U85">
        <v>2.2000000000000002</v>
      </c>
      <c r="V85">
        <v>0.4</v>
      </c>
      <c r="W85">
        <v>0.2</v>
      </c>
      <c r="X85">
        <v>34.1</v>
      </c>
      <c r="Y85">
        <v>34</v>
      </c>
      <c r="CT85" t="s">
        <v>87</v>
      </c>
    </row>
    <row r="86" spans="4:98" x14ac:dyDescent="0.25">
      <c r="D86" t="s">
        <v>301</v>
      </c>
      <c r="E86" t="s">
        <v>302</v>
      </c>
      <c r="F86" t="s">
        <v>74</v>
      </c>
      <c r="G86">
        <v>100</v>
      </c>
      <c r="H86">
        <v>6.8</v>
      </c>
      <c r="I86">
        <v>5.2</v>
      </c>
      <c r="J86">
        <v>2.5</v>
      </c>
      <c r="K86">
        <v>6.2</v>
      </c>
      <c r="L86">
        <v>1.5</v>
      </c>
      <c r="M86">
        <v>2.8</v>
      </c>
      <c r="N86">
        <v>2.5</v>
      </c>
      <c r="O86">
        <v>6.4</v>
      </c>
      <c r="P86">
        <v>6.2</v>
      </c>
      <c r="Q86">
        <v>18</v>
      </c>
      <c r="R86">
        <v>18.100000000000001</v>
      </c>
      <c r="S86">
        <v>5.2</v>
      </c>
      <c r="T86">
        <v>7.6</v>
      </c>
      <c r="U86">
        <v>7.1</v>
      </c>
      <c r="V86">
        <v>2.7</v>
      </c>
      <c r="W86">
        <v>1</v>
      </c>
      <c r="X86">
        <v>39.1</v>
      </c>
      <c r="Y86">
        <v>38</v>
      </c>
      <c r="CT86" t="s">
        <v>88</v>
      </c>
    </row>
    <row r="87" spans="4:98" x14ac:dyDescent="0.25">
      <c r="D87" t="s">
        <v>303</v>
      </c>
      <c r="E87" t="s">
        <v>304</v>
      </c>
      <c r="F87" t="s">
        <v>11</v>
      </c>
      <c r="G87">
        <v>100</v>
      </c>
      <c r="H87">
        <v>5.5</v>
      </c>
      <c r="I87">
        <v>3.1</v>
      </c>
      <c r="J87">
        <v>1.8</v>
      </c>
      <c r="K87">
        <v>4.3</v>
      </c>
      <c r="L87">
        <v>0</v>
      </c>
      <c r="M87">
        <v>3.1</v>
      </c>
      <c r="N87">
        <v>1.2</v>
      </c>
      <c r="O87">
        <v>4.9000000000000004</v>
      </c>
      <c r="P87">
        <v>6.7</v>
      </c>
      <c r="Q87">
        <v>17.8</v>
      </c>
      <c r="R87">
        <v>15.3</v>
      </c>
      <c r="S87">
        <v>9.1999999999999993</v>
      </c>
      <c r="T87">
        <v>16.600000000000001</v>
      </c>
      <c r="U87">
        <v>6.7</v>
      </c>
      <c r="V87">
        <v>1.8</v>
      </c>
      <c r="W87">
        <v>1.8</v>
      </c>
      <c r="X87">
        <v>45</v>
      </c>
      <c r="Y87">
        <v>47</v>
      </c>
      <c r="CT87" t="s">
        <v>89</v>
      </c>
    </row>
    <row r="88" spans="4:98" x14ac:dyDescent="0.25">
      <c r="D88" t="s">
        <v>305</v>
      </c>
      <c r="E88" t="s">
        <v>306</v>
      </c>
      <c r="F88" t="s">
        <v>11</v>
      </c>
      <c r="G88">
        <v>100</v>
      </c>
      <c r="H88">
        <v>6</v>
      </c>
      <c r="I88">
        <v>4.5</v>
      </c>
      <c r="J88">
        <v>3.8</v>
      </c>
      <c r="K88">
        <v>6</v>
      </c>
      <c r="L88">
        <v>0.4</v>
      </c>
      <c r="M88">
        <v>1.9</v>
      </c>
      <c r="N88">
        <v>1.9</v>
      </c>
      <c r="O88">
        <v>1.1000000000000001</v>
      </c>
      <c r="P88">
        <v>3.8</v>
      </c>
      <c r="Q88">
        <v>14.3</v>
      </c>
      <c r="R88">
        <v>21.8</v>
      </c>
      <c r="S88">
        <v>9.8000000000000007</v>
      </c>
      <c r="T88">
        <v>15.4</v>
      </c>
      <c r="U88">
        <v>7.1</v>
      </c>
      <c r="V88">
        <v>1.1000000000000001</v>
      </c>
      <c r="W88">
        <v>1.1000000000000001</v>
      </c>
      <c r="X88">
        <v>44.5</v>
      </c>
      <c r="Y88">
        <v>48</v>
      </c>
      <c r="CT88" t="s">
        <v>90</v>
      </c>
    </row>
    <row r="89" spans="4:98" x14ac:dyDescent="0.25">
      <c r="D89" t="s">
        <v>307</v>
      </c>
      <c r="E89" t="s">
        <v>308</v>
      </c>
      <c r="F89" t="s">
        <v>11</v>
      </c>
      <c r="G89">
        <v>100</v>
      </c>
      <c r="H89">
        <v>5.4</v>
      </c>
      <c r="I89">
        <v>3.8</v>
      </c>
      <c r="J89">
        <v>2.6</v>
      </c>
      <c r="K89">
        <v>5</v>
      </c>
      <c r="L89">
        <v>1</v>
      </c>
      <c r="M89">
        <v>1.8</v>
      </c>
      <c r="N89">
        <v>1.7</v>
      </c>
      <c r="O89">
        <v>3.8</v>
      </c>
      <c r="P89">
        <v>3.8</v>
      </c>
      <c r="Q89">
        <v>18.2</v>
      </c>
      <c r="R89">
        <v>22</v>
      </c>
      <c r="S89">
        <v>8.8000000000000007</v>
      </c>
      <c r="T89">
        <v>13.6</v>
      </c>
      <c r="U89">
        <v>6.3</v>
      </c>
      <c r="V89">
        <v>1.6</v>
      </c>
      <c r="W89">
        <v>0.5</v>
      </c>
      <c r="X89">
        <v>43.8</v>
      </c>
      <c r="Y89">
        <v>46</v>
      </c>
      <c r="CT89" t="s">
        <v>91</v>
      </c>
    </row>
    <row r="90" spans="4:98" x14ac:dyDescent="0.25">
      <c r="D90" t="s">
        <v>307</v>
      </c>
      <c r="E90" t="s">
        <v>309</v>
      </c>
      <c r="F90" t="s">
        <v>74</v>
      </c>
      <c r="G90">
        <v>100</v>
      </c>
      <c r="H90">
        <v>8</v>
      </c>
      <c r="I90">
        <v>3.8</v>
      </c>
      <c r="J90">
        <v>2.1</v>
      </c>
      <c r="K90">
        <v>3.8</v>
      </c>
      <c r="L90">
        <v>0.7</v>
      </c>
      <c r="M90">
        <v>2</v>
      </c>
      <c r="N90">
        <v>3.5</v>
      </c>
      <c r="O90">
        <v>15.1</v>
      </c>
      <c r="P90">
        <v>12.9</v>
      </c>
      <c r="Q90">
        <v>20.100000000000001</v>
      </c>
      <c r="R90">
        <v>13.3</v>
      </c>
      <c r="S90">
        <v>4.0999999999999996</v>
      </c>
      <c r="T90">
        <v>6.5</v>
      </c>
      <c r="U90">
        <v>3</v>
      </c>
      <c r="V90">
        <v>0.9</v>
      </c>
      <c r="W90">
        <v>0.3</v>
      </c>
      <c r="X90">
        <v>33.4</v>
      </c>
      <c r="Y90">
        <v>29</v>
      </c>
      <c r="CT90" t="s">
        <v>92</v>
      </c>
    </row>
    <row r="91" spans="4:98" x14ac:dyDescent="0.25">
      <c r="D91" t="s">
        <v>310</v>
      </c>
      <c r="E91" t="s">
        <v>311</v>
      </c>
      <c r="F91" t="s">
        <v>11</v>
      </c>
      <c r="G91">
        <v>100</v>
      </c>
      <c r="H91">
        <v>3.7</v>
      </c>
      <c r="I91">
        <v>3.7</v>
      </c>
      <c r="J91">
        <v>0.5</v>
      </c>
      <c r="K91">
        <v>3.2</v>
      </c>
      <c r="L91">
        <v>1.6</v>
      </c>
      <c r="M91">
        <v>3.7</v>
      </c>
      <c r="N91">
        <v>2.1</v>
      </c>
      <c r="O91">
        <v>3.2</v>
      </c>
      <c r="P91">
        <v>3.2</v>
      </c>
      <c r="Q91">
        <v>13.9</v>
      </c>
      <c r="R91">
        <v>27.3</v>
      </c>
      <c r="S91">
        <v>13.4</v>
      </c>
      <c r="T91">
        <v>15.5</v>
      </c>
      <c r="U91">
        <v>4.3</v>
      </c>
      <c r="V91">
        <v>0</v>
      </c>
      <c r="W91">
        <v>0.5</v>
      </c>
      <c r="X91">
        <v>45.6</v>
      </c>
      <c r="Y91">
        <v>48</v>
      </c>
      <c r="CT91" t="s">
        <v>93</v>
      </c>
    </row>
    <row r="92" spans="4:98" x14ac:dyDescent="0.25">
      <c r="D92" t="s">
        <v>312</v>
      </c>
      <c r="E92" t="s">
        <v>313</v>
      </c>
      <c r="F92" t="s">
        <v>11</v>
      </c>
      <c r="G92">
        <v>100</v>
      </c>
      <c r="H92">
        <v>5.3</v>
      </c>
      <c r="I92">
        <v>1.5</v>
      </c>
      <c r="J92">
        <v>0</v>
      </c>
      <c r="K92">
        <v>3.8</v>
      </c>
      <c r="L92">
        <v>0.8</v>
      </c>
      <c r="M92">
        <v>3.8</v>
      </c>
      <c r="N92">
        <v>1.5</v>
      </c>
      <c r="O92">
        <v>6.1</v>
      </c>
      <c r="P92">
        <v>9.1999999999999993</v>
      </c>
      <c r="Q92">
        <v>15.3</v>
      </c>
      <c r="R92">
        <v>22.9</v>
      </c>
      <c r="S92">
        <v>9.9</v>
      </c>
      <c r="T92">
        <v>15.3</v>
      </c>
      <c r="U92">
        <v>4.5999999999999996</v>
      </c>
      <c r="V92">
        <v>0</v>
      </c>
      <c r="W92">
        <v>0</v>
      </c>
      <c r="X92">
        <v>43.6</v>
      </c>
      <c r="Y92">
        <v>47</v>
      </c>
      <c r="CT92" t="s">
        <v>94</v>
      </c>
    </row>
    <row r="93" spans="4:98" x14ac:dyDescent="0.25">
      <c r="D93" t="s">
        <v>314</v>
      </c>
      <c r="E93" t="s">
        <v>315</v>
      </c>
      <c r="F93" t="s">
        <v>11</v>
      </c>
      <c r="G93">
        <v>100</v>
      </c>
      <c r="H93">
        <v>6.7</v>
      </c>
      <c r="I93">
        <v>4.5</v>
      </c>
      <c r="J93">
        <v>2.7</v>
      </c>
      <c r="K93">
        <v>3.3</v>
      </c>
      <c r="L93">
        <v>1.6</v>
      </c>
      <c r="M93">
        <v>1.8</v>
      </c>
      <c r="N93">
        <v>1.2</v>
      </c>
      <c r="O93">
        <v>3.2</v>
      </c>
      <c r="P93">
        <v>5.2</v>
      </c>
      <c r="Q93">
        <v>16.100000000000001</v>
      </c>
      <c r="R93">
        <v>20.399999999999999</v>
      </c>
      <c r="S93">
        <v>7.2</v>
      </c>
      <c r="T93">
        <v>10.9</v>
      </c>
      <c r="U93">
        <v>7.5</v>
      </c>
      <c r="V93">
        <v>4</v>
      </c>
      <c r="W93">
        <v>3.7</v>
      </c>
      <c r="X93">
        <v>45.3</v>
      </c>
      <c r="Y93">
        <v>47</v>
      </c>
      <c r="CT93" t="s">
        <v>95</v>
      </c>
    </row>
    <row r="94" spans="4:98" x14ac:dyDescent="0.25">
      <c r="D94" t="s">
        <v>314</v>
      </c>
      <c r="E94" t="s">
        <v>316</v>
      </c>
      <c r="F94" t="s">
        <v>74</v>
      </c>
      <c r="G94">
        <v>100</v>
      </c>
      <c r="H94">
        <v>4.5999999999999996</v>
      </c>
      <c r="I94">
        <v>3.4</v>
      </c>
      <c r="J94">
        <v>2.2000000000000002</v>
      </c>
      <c r="K94">
        <v>6.9</v>
      </c>
      <c r="L94">
        <v>2.2999999999999998</v>
      </c>
      <c r="M94">
        <v>4.0999999999999996</v>
      </c>
      <c r="N94">
        <v>2.1</v>
      </c>
      <c r="O94">
        <v>2.9</v>
      </c>
      <c r="P94">
        <v>3.9</v>
      </c>
      <c r="Q94">
        <v>15.2</v>
      </c>
      <c r="R94">
        <v>22.1</v>
      </c>
      <c r="S94">
        <v>7.7</v>
      </c>
      <c r="T94">
        <v>11.9</v>
      </c>
      <c r="U94">
        <v>7</v>
      </c>
      <c r="V94">
        <v>2.2999999999999998</v>
      </c>
      <c r="W94">
        <v>1.4</v>
      </c>
      <c r="X94">
        <v>43.4</v>
      </c>
      <c r="Y94">
        <v>46</v>
      </c>
      <c r="CT94" t="s">
        <v>96</v>
      </c>
    </row>
    <row r="95" spans="4:98" x14ac:dyDescent="0.25">
      <c r="D95" t="s">
        <v>317</v>
      </c>
      <c r="E95" t="s">
        <v>318</v>
      </c>
      <c r="F95" t="s">
        <v>74</v>
      </c>
      <c r="G95">
        <v>100</v>
      </c>
      <c r="H95">
        <v>5.8</v>
      </c>
      <c r="I95">
        <v>2.6</v>
      </c>
      <c r="J95">
        <v>1.6</v>
      </c>
      <c r="K95">
        <v>4.5999999999999996</v>
      </c>
      <c r="L95">
        <v>0.8</v>
      </c>
      <c r="M95">
        <v>2</v>
      </c>
      <c r="N95">
        <v>1.8</v>
      </c>
      <c r="O95">
        <v>8.3000000000000007</v>
      </c>
      <c r="P95">
        <v>11.7</v>
      </c>
      <c r="Q95">
        <v>21.6</v>
      </c>
      <c r="R95">
        <v>18.399999999999999</v>
      </c>
      <c r="S95">
        <v>4.8</v>
      </c>
      <c r="T95">
        <v>7.2</v>
      </c>
      <c r="U95">
        <v>5.6</v>
      </c>
      <c r="V95">
        <v>1.8</v>
      </c>
      <c r="W95">
        <v>1.2</v>
      </c>
      <c r="X95">
        <v>39.299999999999997</v>
      </c>
      <c r="Y95">
        <v>37</v>
      </c>
      <c r="CT95" t="s">
        <v>97</v>
      </c>
    </row>
    <row r="96" spans="4:98" x14ac:dyDescent="0.25">
      <c r="D96" t="s">
        <v>319</v>
      </c>
      <c r="E96" t="s">
        <v>320</v>
      </c>
      <c r="F96" t="s">
        <v>74</v>
      </c>
      <c r="G96">
        <v>100</v>
      </c>
      <c r="H96">
        <v>4.8</v>
      </c>
      <c r="I96">
        <v>3.3</v>
      </c>
      <c r="J96">
        <v>2.6</v>
      </c>
      <c r="K96">
        <v>6.4</v>
      </c>
      <c r="L96">
        <v>1.1000000000000001</v>
      </c>
      <c r="M96">
        <v>2.4</v>
      </c>
      <c r="N96">
        <v>2.5</v>
      </c>
      <c r="O96">
        <v>4</v>
      </c>
      <c r="P96">
        <v>4.0999999999999996</v>
      </c>
      <c r="Q96">
        <v>16.399999999999999</v>
      </c>
      <c r="R96">
        <v>22</v>
      </c>
      <c r="S96">
        <v>9.1</v>
      </c>
      <c r="T96">
        <v>12.7</v>
      </c>
      <c r="U96">
        <v>6.4</v>
      </c>
      <c r="V96">
        <v>1.6</v>
      </c>
      <c r="W96">
        <v>0.6</v>
      </c>
      <c r="X96">
        <v>43.4</v>
      </c>
      <c r="Y96">
        <v>46</v>
      </c>
      <c r="CT96" t="s">
        <v>98</v>
      </c>
    </row>
    <row r="97" spans="4:98" x14ac:dyDescent="0.25">
      <c r="D97" t="s">
        <v>321</v>
      </c>
      <c r="E97" t="s">
        <v>322</v>
      </c>
      <c r="F97" t="s">
        <v>11</v>
      </c>
      <c r="G97">
        <v>100</v>
      </c>
      <c r="H97">
        <v>5.3</v>
      </c>
      <c r="I97">
        <v>3.9</v>
      </c>
      <c r="J97">
        <v>2.4</v>
      </c>
      <c r="K97">
        <v>6.8</v>
      </c>
      <c r="L97">
        <v>1</v>
      </c>
      <c r="M97">
        <v>3</v>
      </c>
      <c r="N97">
        <v>2.8</v>
      </c>
      <c r="O97">
        <v>4.9000000000000004</v>
      </c>
      <c r="P97">
        <v>4.0999999999999996</v>
      </c>
      <c r="Q97">
        <v>18.2</v>
      </c>
      <c r="R97">
        <v>21</v>
      </c>
      <c r="S97">
        <v>8.1999999999999993</v>
      </c>
      <c r="T97">
        <v>12.4</v>
      </c>
      <c r="U97">
        <v>4.5999999999999996</v>
      </c>
      <c r="V97">
        <v>1.1000000000000001</v>
      </c>
      <c r="W97">
        <v>0.2</v>
      </c>
      <c r="X97">
        <v>40.9</v>
      </c>
      <c r="Y97">
        <v>43</v>
      </c>
      <c r="CT97" t="s">
        <v>99</v>
      </c>
    </row>
    <row r="98" spans="4:98" x14ac:dyDescent="0.25">
      <c r="D98" t="s">
        <v>323</v>
      </c>
      <c r="E98" t="s">
        <v>324</v>
      </c>
      <c r="F98" t="s">
        <v>11</v>
      </c>
      <c r="G98">
        <v>100</v>
      </c>
      <c r="H98">
        <v>3.4</v>
      </c>
      <c r="I98">
        <v>2.8</v>
      </c>
      <c r="J98">
        <v>5.0999999999999996</v>
      </c>
      <c r="K98">
        <v>7.3</v>
      </c>
      <c r="L98">
        <v>2.2000000000000002</v>
      </c>
      <c r="M98">
        <v>0</v>
      </c>
      <c r="N98">
        <v>1.1000000000000001</v>
      </c>
      <c r="O98">
        <v>3.9</v>
      </c>
      <c r="P98">
        <v>3.9</v>
      </c>
      <c r="Q98">
        <v>14</v>
      </c>
      <c r="R98">
        <v>25.8</v>
      </c>
      <c r="S98">
        <v>6.7</v>
      </c>
      <c r="T98">
        <v>12.4</v>
      </c>
      <c r="U98">
        <v>7.9</v>
      </c>
      <c r="V98">
        <v>1.7</v>
      </c>
      <c r="W98">
        <v>1.7</v>
      </c>
      <c r="X98">
        <v>44.7</v>
      </c>
      <c r="Y98">
        <v>49</v>
      </c>
      <c r="CT98" t="s">
        <v>100</v>
      </c>
    </row>
    <row r="99" spans="4:98" x14ac:dyDescent="0.25">
      <c r="D99" t="s">
        <v>325</v>
      </c>
      <c r="E99" t="s">
        <v>326</v>
      </c>
      <c r="F99" t="s">
        <v>74</v>
      </c>
      <c r="G99">
        <v>100</v>
      </c>
      <c r="H99">
        <v>5.7</v>
      </c>
      <c r="I99">
        <v>3</v>
      </c>
      <c r="J99">
        <v>1.8</v>
      </c>
      <c r="K99">
        <v>5.3</v>
      </c>
      <c r="L99">
        <v>0.8</v>
      </c>
      <c r="M99">
        <v>2.2999999999999998</v>
      </c>
      <c r="N99">
        <v>2</v>
      </c>
      <c r="O99">
        <v>5.3</v>
      </c>
      <c r="P99">
        <v>6.1</v>
      </c>
      <c r="Q99">
        <v>17</v>
      </c>
      <c r="R99">
        <v>19.5</v>
      </c>
      <c r="S99">
        <v>8.5</v>
      </c>
      <c r="T99">
        <v>12.8</v>
      </c>
      <c r="U99">
        <v>7.4</v>
      </c>
      <c r="V99">
        <v>1.7</v>
      </c>
      <c r="W99">
        <v>0.9</v>
      </c>
      <c r="X99">
        <v>43.5</v>
      </c>
      <c r="Y99">
        <v>45</v>
      </c>
      <c r="CT99" t="s">
        <v>101</v>
      </c>
    </row>
    <row r="100" spans="4:98" x14ac:dyDescent="0.25">
      <c r="D100" t="s">
        <v>100</v>
      </c>
      <c r="E100" t="s">
        <v>327</v>
      </c>
      <c r="F100" t="s">
        <v>153</v>
      </c>
      <c r="G100">
        <v>100</v>
      </c>
      <c r="H100">
        <v>6</v>
      </c>
      <c r="I100">
        <v>3.3</v>
      </c>
      <c r="J100">
        <v>2.1</v>
      </c>
      <c r="K100">
        <v>5.7</v>
      </c>
      <c r="L100">
        <v>1.2</v>
      </c>
      <c r="M100">
        <v>2.5</v>
      </c>
      <c r="N100">
        <v>2.1</v>
      </c>
      <c r="O100">
        <v>5.8</v>
      </c>
      <c r="P100">
        <v>6.5</v>
      </c>
      <c r="Q100">
        <v>19.600000000000001</v>
      </c>
      <c r="R100">
        <v>19.399999999999999</v>
      </c>
      <c r="S100">
        <v>6.8</v>
      </c>
      <c r="T100">
        <v>10.199999999999999</v>
      </c>
      <c r="U100">
        <v>6.1</v>
      </c>
      <c r="V100">
        <v>1.7</v>
      </c>
      <c r="W100">
        <v>1</v>
      </c>
      <c r="X100">
        <v>41</v>
      </c>
      <c r="Y100">
        <v>41</v>
      </c>
      <c r="CT100" t="s">
        <v>102</v>
      </c>
    </row>
    <row r="101" spans="4:98" x14ac:dyDescent="0.25">
      <c r="D101" t="s">
        <v>328</v>
      </c>
      <c r="E101" t="s">
        <v>329</v>
      </c>
      <c r="F101" t="s">
        <v>74</v>
      </c>
      <c r="G101">
        <v>100</v>
      </c>
      <c r="H101">
        <v>6.5</v>
      </c>
      <c r="I101">
        <v>3.4</v>
      </c>
      <c r="J101">
        <v>2.5</v>
      </c>
      <c r="K101">
        <v>7.2</v>
      </c>
      <c r="L101">
        <v>1.5</v>
      </c>
      <c r="M101">
        <v>3.2</v>
      </c>
      <c r="N101">
        <v>2.8</v>
      </c>
      <c r="O101">
        <v>6.9</v>
      </c>
      <c r="P101">
        <v>6.5</v>
      </c>
      <c r="Q101">
        <v>20.7</v>
      </c>
      <c r="R101">
        <v>17.100000000000001</v>
      </c>
      <c r="S101">
        <v>5.2</v>
      </c>
      <c r="T101">
        <v>9.8000000000000007</v>
      </c>
      <c r="U101">
        <v>5.0999999999999996</v>
      </c>
      <c r="V101">
        <v>1.1000000000000001</v>
      </c>
      <c r="W101">
        <v>0.5</v>
      </c>
      <c r="X101">
        <v>38</v>
      </c>
      <c r="Y101">
        <v>38</v>
      </c>
      <c r="CT101" t="s">
        <v>103</v>
      </c>
    </row>
    <row r="102" spans="4:98" x14ac:dyDescent="0.25">
      <c r="D102" t="s">
        <v>330</v>
      </c>
      <c r="E102" t="s">
        <v>331</v>
      </c>
      <c r="F102" t="s">
        <v>11</v>
      </c>
      <c r="G102">
        <v>100</v>
      </c>
      <c r="H102">
        <v>5</v>
      </c>
      <c r="I102">
        <v>2.7</v>
      </c>
      <c r="J102">
        <v>1.4</v>
      </c>
      <c r="K102">
        <v>5</v>
      </c>
      <c r="L102">
        <v>1.8</v>
      </c>
      <c r="M102">
        <v>2.2999999999999998</v>
      </c>
      <c r="N102">
        <v>0.9</v>
      </c>
      <c r="O102">
        <v>7.2</v>
      </c>
      <c r="P102">
        <v>5.9</v>
      </c>
      <c r="Q102">
        <v>10.9</v>
      </c>
      <c r="R102">
        <v>29.4</v>
      </c>
      <c r="S102">
        <v>10.9</v>
      </c>
      <c r="T102">
        <v>11.3</v>
      </c>
      <c r="U102">
        <v>4.5</v>
      </c>
      <c r="V102">
        <v>0.5</v>
      </c>
      <c r="W102">
        <v>0.5</v>
      </c>
      <c r="X102">
        <v>43.5</v>
      </c>
      <c r="Y102">
        <v>49</v>
      </c>
      <c r="CT102" t="s">
        <v>104</v>
      </c>
    </row>
    <row r="103" spans="4:98" x14ac:dyDescent="0.25">
      <c r="D103" t="s">
        <v>332</v>
      </c>
      <c r="E103" t="s">
        <v>333</v>
      </c>
      <c r="F103" t="s">
        <v>11</v>
      </c>
      <c r="G103">
        <v>100</v>
      </c>
      <c r="H103">
        <v>4.8</v>
      </c>
      <c r="I103">
        <v>3.1</v>
      </c>
      <c r="J103">
        <v>2</v>
      </c>
      <c r="K103">
        <v>5.3</v>
      </c>
      <c r="L103">
        <v>1.4</v>
      </c>
      <c r="M103">
        <v>2.4</v>
      </c>
      <c r="N103">
        <v>2.1</v>
      </c>
      <c r="O103">
        <v>4.0999999999999996</v>
      </c>
      <c r="P103">
        <v>4.2</v>
      </c>
      <c r="Q103">
        <v>16.100000000000001</v>
      </c>
      <c r="R103">
        <v>18.899999999999999</v>
      </c>
      <c r="S103">
        <v>7.6</v>
      </c>
      <c r="T103">
        <v>14.5</v>
      </c>
      <c r="U103">
        <v>9.5</v>
      </c>
      <c r="V103">
        <v>2.5</v>
      </c>
      <c r="W103">
        <v>1.4</v>
      </c>
      <c r="X103">
        <v>45.7</v>
      </c>
      <c r="Y103">
        <v>48</v>
      </c>
      <c r="CT103" t="s">
        <v>105</v>
      </c>
    </row>
    <row r="104" spans="4:98" x14ac:dyDescent="0.25">
      <c r="D104" t="s">
        <v>332</v>
      </c>
      <c r="E104" t="s">
        <v>334</v>
      </c>
      <c r="F104" t="s">
        <v>74</v>
      </c>
      <c r="G104">
        <v>100</v>
      </c>
      <c r="H104">
        <v>4.8</v>
      </c>
      <c r="I104">
        <v>3.1</v>
      </c>
      <c r="J104">
        <v>2</v>
      </c>
      <c r="K104">
        <v>5.3</v>
      </c>
      <c r="L104">
        <v>1.4</v>
      </c>
      <c r="M104">
        <v>2.4</v>
      </c>
      <c r="N104">
        <v>2.1</v>
      </c>
      <c r="O104">
        <v>4.0999999999999996</v>
      </c>
      <c r="P104">
        <v>4.2</v>
      </c>
      <c r="Q104">
        <v>16.100000000000001</v>
      </c>
      <c r="R104">
        <v>18.899999999999999</v>
      </c>
      <c r="S104">
        <v>7.6</v>
      </c>
      <c r="T104">
        <v>14.5</v>
      </c>
      <c r="U104">
        <v>9.5</v>
      </c>
      <c r="V104">
        <v>2.5</v>
      </c>
      <c r="W104">
        <v>1.4</v>
      </c>
      <c r="X104">
        <v>45.7</v>
      </c>
      <c r="Y104">
        <v>48</v>
      </c>
      <c r="CT104" t="s">
        <v>106</v>
      </c>
    </row>
    <row r="105" spans="4:98" x14ac:dyDescent="0.25">
      <c r="D105" t="s">
        <v>335</v>
      </c>
      <c r="E105" t="s">
        <v>336</v>
      </c>
      <c r="F105" t="s">
        <v>11</v>
      </c>
      <c r="G105">
        <v>100</v>
      </c>
      <c r="H105">
        <v>4.9000000000000004</v>
      </c>
      <c r="I105">
        <v>4.0999999999999996</v>
      </c>
      <c r="J105">
        <v>1.8</v>
      </c>
      <c r="K105">
        <v>5.9</v>
      </c>
      <c r="L105">
        <v>0.6</v>
      </c>
      <c r="M105">
        <v>2.5</v>
      </c>
      <c r="N105">
        <v>0.8</v>
      </c>
      <c r="O105">
        <v>3.1</v>
      </c>
      <c r="P105">
        <v>4.0999999999999996</v>
      </c>
      <c r="Q105">
        <v>18.600000000000001</v>
      </c>
      <c r="R105">
        <v>23.2</v>
      </c>
      <c r="S105">
        <v>8.1999999999999993</v>
      </c>
      <c r="T105">
        <v>12.5</v>
      </c>
      <c r="U105">
        <v>7.8</v>
      </c>
      <c r="V105">
        <v>1.6</v>
      </c>
      <c r="W105">
        <v>0.4</v>
      </c>
      <c r="X105">
        <v>44.3</v>
      </c>
      <c r="Y105">
        <v>47</v>
      </c>
      <c r="CT105" t="s">
        <v>108</v>
      </c>
    </row>
    <row r="106" spans="4:98" x14ac:dyDescent="0.25">
      <c r="D106" t="s">
        <v>337</v>
      </c>
      <c r="E106" t="s">
        <v>338</v>
      </c>
      <c r="F106" t="s">
        <v>11</v>
      </c>
      <c r="G106">
        <v>100</v>
      </c>
      <c r="H106">
        <v>5.3</v>
      </c>
      <c r="I106">
        <v>4.2</v>
      </c>
      <c r="J106">
        <v>2.9</v>
      </c>
      <c r="K106">
        <v>7.3</v>
      </c>
      <c r="L106">
        <v>1.6</v>
      </c>
      <c r="M106">
        <v>2.9</v>
      </c>
      <c r="N106">
        <v>2</v>
      </c>
      <c r="O106">
        <v>4.7</v>
      </c>
      <c r="P106">
        <v>4.2</v>
      </c>
      <c r="Q106">
        <v>20.6</v>
      </c>
      <c r="R106">
        <v>27.3</v>
      </c>
      <c r="S106">
        <v>6.7</v>
      </c>
      <c r="T106">
        <v>6.9</v>
      </c>
      <c r="U106">
        <v>2.4</v>
      </c>
      <c r="V106">
        <v>0.7</v>
      </c>
      <c r="W106">
        <v>0.4</v>
      </c>
      <c r="X106">
        <v>38.6</v>
      </c>
      <c r="Y106">
        <v>42</v>
      </c>
      <c r="CT106" t="s">
        <v>109</v>
      </c>
    </row>
    <row r="107" spans="4:98" x14ac:dyDescent="0.25">
      <c r="D107" t="s">
        <v>104</v>
      </c>
      <c r="E107" t="s">
        <v>339</v>
      </c>
      <c r="F107" t="s">
        <v>154</v>
      </c>
      <c r="G107">
        <v>100</v>
      </c>
      <c r="H107">
        <v>5.8</v>
      </c>
      <c r="I107">
        <v>3.3</v>
      </c>
      <c r="J107">
        <v>2.1</v>
      </c>
      <c r="K107">
        <v>5.8</v>
      </c>
      <c r="L107">
        <v>1.2</v>
      </c>
      <c r="M107">
        <v>2.5</v>
      </c>
      <c r="N107">
        <v>2.2000000000000002</v>
      </c>
      <c r="O107">
        <v>5.6</v>
      </c>
      <c r="P107">
        <v>5.9</v>
      </c>
      <c r="Q107">
        <v>18.8</v>
      </c>
      <c r="R107">
        <v>19.8</v>
      </c>
      <c r="S107">
        <v>7.1</v>
      </c>
      <c r="T107">
        <v>10.3</v>
      </c>
      <c r="U107">
        <v>6.7</v>
      </c>
      <c r="V107">
        <v>1.8</v>
      </c>
      <c r="W107">
        <v>1</v>
      </c>
      <c r="X107">
        <v>41.7</v>
      </c>
      <c r="Y107">
        <v>42</v>
      </c>
      <c r="CT107" t="s">
        <v>110</v>
      </c>
    </row>
    <row r="108" spans="4:98" x14ac:dyDescent="0.25">
      <c r="D108" t="s">
        <v>340</v>
      </c>
      <c r="E108" t="s">
        <v>341</v>
      </c>
      <c r="F108" t="s">
        <v>11</v>
      </c>
      <c r="G108">
        <v>100</v>
      </c>
      <c r="H108">
        <v>5.2</v>
      </c>
      <c r="I108">
        <v>2.4</v>
      </c>
      <c r="J108">
        <v>2.4</v>
      </c>
      <c r="K108">
        <v>4.9000000000000004</v>
      </c>
      <c r="L108">
        <v>0.3</v>
      </c>
      <c r="M108">
        <v>1.7</v>
      </c>
      <c r="N108">
        <v>1.4</v>
      </c>
      <c r="O108">
        <v>3.5</v>
      </c>
      <c r="P108">
        <v>3.5</v>
      </c>
      <c r="Q108">
        <v>18.5</v>
      </c>
      <c r="R108">
        <v>23.8</v>
      </c>
      <c r="S108">
        <v>10.8</v>
      </c>
      <c r="T108">
        <v>11.2</v>
      </c>
      <c r="U108">
        <v>6.6</v>
      </c>
      <c r="V108">
        <v>1</v>
      </c>
      <c r="W108">
        <v>2.4</v>
      </c>
      <c r="X108">
        <v>45.7</v>
      </c>
      <c r="Y108">
        <v>49</v>
      </c>
      <c r="CT108" t="s">
        <v>111</v>
      </c>
    </row>
    <row r="109" spans="4:98" x14ac:dyDescent="0.25">
      <c r="D109" t="s">
        <v>342</v>
      </c>
      <c r="E109" t="s">
        <v>343</v>
      </c>
      <c r="F109" t="s">
        <v>11</v>
      </c>
      <c r="G109">
        <v>100</v>
      </c>
      <c r="H109">
        <v>7.1</v>
      </c>
      <c r="I109">
        <v>2.4</v>
      </c>
      <c r="J109">
        <v>2</v>
      </c>
      <c r="K109">
        <v>4.3</v>
      </c>
      <c r="L109">
        <v>0.8</v>
      </c>
      <c r="M109">
        <v>2.4</v>
      </c>
      <c r="N109">
        <v>1.2</v>
      </c>
      <c r="O109">
        <v>4.7</v>
      </c>
      <c r="P109">
        <v>5.5</v>
      </c>
      <c r="Q109">
        <v>12.2</v>
      </c>
      <c r="R109">
        <v>25.2</v>
      </c>
      <c r="S109">
        <v>14.6</v>
      </c>
      <c r="T109">
        <v>11.4</v>
      </c>
      <c r="U109">
        <v>3.5</v>
      </c>
      <c r="V109">
        <v>1.6</v>
      </c>
      <c r="W109">
        <v>1.2</v>
      </c>
      <c r="X109">
        <v>44.3</v>
      </c>
      <c r="Y109">
        <v>50</v>
      </c>
      <c r="CT109" t="s">
        <v>112</v>
      </c>
    </row>
    <row r="110" spans="4:98" x14ac:dyDescent="0.25">
      <c r="D110" t="s">
        <v>344</v>
      </c>
      <c r="E110" t="s">
        <v>345</v>
      </c>
      <c r="F110" t="s">
        <v>11</v>
      </c>
      <c r="G110" t="s">
        <v>18</v>
      </c>
      <c r="H110" t="s">
        <v>18</v>
      </c>
      <c r="I110" t="s">
        <v>18</v>
      </c>
      <c r="J110" t="s">
        <v>18</v>
      </c>
      <c r="K110" t="s">
        <v>18</v>
      </c>
      <c r="L110" t="s">
        <v>18</v>
      </c>
      <c r="M110" t="s">
        <v>18</v>
      </c>
      <c r="N110" t="s">
        <v>18</v>
      </c>
      <c r="O110" t="s">
        <v>18</v>
      </c>
      <c r="P110" t="s">
        <v>18</v>
      </c>
      <c r="Q110" t="s">
        <v>18</v>
      </c>
      <c r="R110" t="s">
        <v>18</v>
      </c>
      <c r="S110" t="s">
        <v>18</v>
      </c>
      <c r="T110" t="s">
        <v>18</v>
      </c>
      <c r="U110" t="s">
        <v>18</v>
      </c>
      <c r="V110" t="s">
        <v>18</v>
      </c>
      <c r="W110" t="s">
        <v>18</v>
      </c>
      <c r="X110" t="s">
        <v>18</v>
      </c>
      <c r="Y110" t="s">
        <v>18</v>
      </c>
      <c r="CT110" t="s">
        <v>113</v>
      </c>
    </row>
    <row r="111" spans="4:98" x14ac:dyDescent="0.25">
      <c r="D111" t="s">
        <v>346</v>
      </c>
      <c r="E111" t="s">
        <v>347</v>
      </c>
      <c r="F111" t="s">
        <v>11</v>
      </c>
      <c r="G111">
        <v>100</v>
      </c>
      <c r="H111">
        <v>14.7</v>
      </c>
      <c r="I111">
        <v>5.3</v>
      </c>
      <c r="J111">
        <v>2.4</v>
      </c>
      <c r="K111">
        <v>4.7</v>
      </c>
      <c r="L111">
        <v>0.6</v>
      </c>
      <c r="M111">
        <v>2.2000000000000002</v>
      </c>
      <c r="N111">
        <v>0.7</v>
      </c>
      <c r="O111">
        <v>9.3000000000000007</v>
      </c>
      <c r="P111">
        <v>15.5</v>
      </c>
      <c r="Q111">
        <v>22.2</v>
      </c>
      <c r="R111">
        <v>10.7</v>
      </c>
      <c r="S111">
        <v>3.2</v>
      </c>
      <c r="T111">
        <v>5.6</v>
      </c>
      <c r="U111">
        <v>2.4</v>
      </c>
      <c r="V111">
        <v>0.2</v>
      </c>
      <c r="W111">
        <v>0.2</v>
      </c>
      <c r="X111">
        <v>29.8</v>
      </c>
      <c r="Y111">
        <v>27</v>
      </c>
      <c r="CT111" t="s">
        <v>114</v>
      </c>
    </row>
    <row r="112" spans="4:98" x14ac:dyDescent="0.25">
      <c r="D112" t="s">
        <v>348</v>
      </c>
      <c r="E112" t="s">
        <v>349</v>
      </c>
      <c r="F112" t="s">
        <v>11</v>
      </c>
      <c r="G112">
        <v>100</v>
      </c>
      <c r="H112">
        <v>4.5999999999999996</v>
      </c>
      <c r="I112">
        <v>2.2999999999999998</v>
      </c>
      <c r="J112">
        <v>0.6</v>
      </c>
      <c r="K112">
        <v>3.4</v>
      </c>
      <c r="L112">
        <v>0.6</v>
      </c>
      <c r="M112">
        <v>2.9</v>
      </c>
      <c r="N112">
        <v>2.9</v>
      </c>
      <c r="O112">
        <v>2.2999999999999998</v>
      </c>
      <c r="P112">
        <v>4.5999999999999996</v>
      </c>
      <c r="Q112">
        <v>15.5</v>
      </c>
      <c r="R112">
        <v>32.200000000000003</v>
      </c>
      <c r="S112">
        <v>10.3</v>
      </c>
      <c r="T112">
        <v>9.8000000000000007</v>
      </c>
      <c r="U112">
        <v>4.5999999999999996</v>
      </c>
      <c r="V112">
        <v>2.9</v>
      </c>
      <c r="W112">
        <v>0.6</v>
      </c>
      <c r="X112">
        <v>46.2</v>
      </c>
      <c r="Y112">
        <v>51</v>
      </c>
      <c r="CT112" t="s">
        <v>115</v>
      </c>
    </row>
    <row r="113" spans="4:98" x14ac:dyDescent="0.25">
      <c r="D113" t="s">
        <v>350</v>
      </c>
      <c r="E113" t="s">
        <v>351</v>
      </c>
      <c r="F113" t="s">
        <v>74</v>
      </c>
      <c r="G113">
        <v>100</v>
      </c>
      <c r="H113">
        <v>4.3</v>
      </c>
      <c r="I113">
        <v>2.8</v>
      </c>
      <c r="J113">
        <v>1.7</v>
      </c>
      <c r="K113">
        <v>5.7</v>
      </c>
      <c r="L113">
        <v>1.5</v>
      </c>
      <c r="M113">
        <v>1.9</v>
      </c>
      <c r="N113">
        <v>1.4</v>
      </c>
      <c r="O113">
        <v>4.2</v>
      </c>
      <c r="P113">
        <v>3.7</v>
      </c>
      <c r="Q113">
        <v>16</v>
      </c>
      <c r="R113">
        <v>20.7</v>
      </c>
      <c r="S113">
        <v>8.6999999999999993</v>
      </c>
      <c r="T113">
        <v>15.3</v>
      </c>
      <c r="U113">
        <v>8.8000000000000007</v>
      </c>
      <c r="V113">
        <v>2.2000000000000002</v>
      </c>
      <c r="W113">
        <v>1.1000000000000001</v>
      </c>
      <c r="X113">
        <v>46.6</v>
      </c>
      <c r="Y113">
        <v>49</v>
      </c>
      <c r="CT113" t="s">
        <v>116</v>
      </c>
    </row>
    <row r="114" spans="4:98" x14ac:dyDescent="0.25">
      <c r="D114" t="s">
        <v>352</v>
      </c>
      <c r="E114" t="s">
        <v>353</v>
      </c>
      <c r="F114" t="s">
        <v>11</v>
      </c>
      <c r="G114">
        <v>100</v>
      </c>
      <c r="H114">
        <v>3.8</v>
      </c>
      <c r="I114">
        <v>2.7</v>
      </c>
      <c r="J114">
        <v>3.8</v>
      </c>
      <c r="K114">
        <v>6</v>
      </c>
      <c r="L114">
        <v>1.6</v>
      </c>
      <c r="M114">
        <v>1.1000000000000001</v>
      </c>
      <c r="N114">
        <v>1.1000000000000001</v>
      </c>
      <c r="O114">
        <v>4.4000000000000004</v>
      </c>
      <c r="P114">
        <v>0.5</v>
      </c>
      <c r="Q114">
        <v>13.7</v>
      </c>
      <c r="R114">
        <v>23</v>
      </c>
      <c r="S114">
        <v>15.8</v>
      </c>
      <c r="T114">
        <v>12.6</v>
      </c>
      <c r="U114">
        <v>8.6999999999999993</v>
      </c>
      <c r="V114">
        <v>1.1000000000000001</v>
      </c>
      <c r="W114">
        <v>0</v>
      </c>
      <c r="X114">
        <v>46.9</v>
      </c>
      <c r="Y114">
        <v>53</v>
      </c>
      <c r="CT114" t="s">
        <v>117</v>
      </c>
    </row>
    <row r="115" spans="4:98" x14ac:dyDescent="0.25">
      <c r="D115" t="s">
        <v>354</v>
      </c>
      <c r="E115" t="s">
        <v>355</v>
      </c>
      <c r="F115" t="s">
        <v>11</v>
      </c>
      <c r="G115">
        <v>100</v>
      </c>
      <c r="H115">
        <v>3.3</v>
      </c>
      <c r="I115">
        <v>3.3</v>
      </c>
      <c r="J115">
        <v>1.7</v>
      </c>
      <c r="K115">
        <v>3.6</v>
      </c>
      <c r="L115">
        <v>0.9</v>
      </c>
      <c r="M115">
        <v>2.6</v>
      </c>
      <c r="N115">
        <v>1.9</v>
      </c>
      <c r="O115">
        <v>0.7</v>
      </c>
      <c r="P115">
        <v>2.8</v>
      </c>
      <c r="Q115">
        <v>14</v>
      </c>
      <c r="R115">
        <v>22.7</v>
      </c>
      <c r="S115">
        <v>13.5</v>
      </c>
      <c r="T115">
        <v>15.4</v>
      </c>
      <c r="U115">
        <v>12.3</v>
      </c>
      <c r="V115">
        <v>0.9</v>
      </c>
      <c r="W115">
        <v>0.2</v>
      </c>
      <c r="X115">
        <v>49.7</v>
      </c>
      <c r="Y115">
        <v>55</v>
      </c>
      <c r="CT115" t="s">
        <v>118</v>
      </c>
    </row>
    <row r="116" spans="4:98" x14ac:dyDescent="0.25">
      <c r="D116" t="s">
        <v>356</v>
      </c>
      <c r="E116" t="s">
        <v>357</v>
      </c>
      <c r="F116" t="s">
        <v>11</v>
      </c>
      <c r="G116">
        <v>100</v>
      </c>
      <c r="H116">
        <v>3.7</v>
      </c>
      <c r="I116">
        <v>3.2</v>
      </c>
      <c r="J116">
        <v>1.8</v>
      </c>
      <c r="K116">
        <v>4.3</v>
      </c>
      <c r="L116">
        <v>1.6</v>
      </c>
      <c r="M116">
        <v>2</v>
      </c>
      <c r="N116">
        <v>1.8</v>
      </c>
      <c r="O116">
        <v>2.9</v>
      </c>
      <c r="P116">
        <v>3.8</v>
      </c>
      <c r="Q116">
        <v>16.100000000000001</v>
      </c>
      <c r="R116">
        <v>25.1</v>
      </c>
      <c r="S116">
        <v>9.9</v>
      </c>
      <c r="T116">
        <v>12.9</v>
      </c>
      <c r="U116">
        <v>8.1</v>
      </c>
      <c r="V116">
        <v>1.2</v>
      </c>
      <c r="W116">
        <v>1.4</v>
      </c>
      <c r="X116">
        <v>46.6</v>
      </c>
      <c r="Y116">
        <v>50</v>
      </c>
      <c r="CT116" t="s">
        <v>119</v>
      </c>
    </row>
    <row r="117" spans="4:98" x14ac:dyDescent="0.25">
      <c r="D117" t="s">
        <v>356</v>
      </c>
      <c r="E117" t="s">
        <v>358</v>
      </c>
      <c r="F117" t="s">
        <v>74</v>
      </c>
      <c r="G117">
        <v>100</v>
      </c>
      <c r="H117">
        <v>4.2</v>
      </c>
      <c r="I117">
        <v>3.9</v>
      </c>
      <c r="J117">
        <v>2.5</v>
      </c>
      <c r="K117">
        <v>5</v>
      </c>
      <c r="L117">
        <v>1.2</v>
      </c>
      <c r="M117">
        <v>2.1</v>
      </c>
      <c r="N117">
        <v>2</v>
      </c>
      <c r="O117">
        <v>3</v>
      </c>
      <c r="P117">
        <v>3.6</v>
      </c>
      <c r="Q117">
        <v>16.100000000000001</v>
      </c>
      <c r="R117">
        <v>24.4</v>
      </c>
      <c r="S117">
        <v>9.6</v>
      </c>
      <c r="T117">
        <v>13.1</v>
      </c>
      <c r="U117">
        <v>7</v>
      </c>
      <c r="V117">
        <v>1.2</v>
      </c>
      <c r="W117">
        <v>1</v>
      </c>
      <c r="X117">
        <v>45</v>
      </c>
      <c r="Y117">
        <v>48</v>
      </c>
      <c r="CT117" t="s">
        <v>120</v>
      </c>
    </row>
    <row r="118" spans="4:98" x14ac:dyDescent="0.25">
      <c r="D118" t="s">
        <v>359</v>
      </c>
      <c r="E118" t="s">
        <v>360</v>
      </c>
      <c r="F118" t="s">
        <v>11</v>
      </c>
      <c r="G118">
        <v>100</v>
      </c>
      <c r="H118">
        <v>2.4</v>
      </c>
      <c r="I118">
        <v>2.4</v>
      </c>
      <c r="J118">
        <v>0.4</v>
      </c>
      <c r="K118">
        <v>4.9000000000000004</v>
      </c>
      <c r="L118">
        <v>1.8</v>
      </c>
      <c r="M118">
        <v>4.2</v>
      </c>
      <c r="N118">
        <v>1.6</v>
      </c>
      <c r="O118">
        <v>4.7</v>
      </c>
      <c r="P118">
        <v>2.9</v>
      </c>
      <c r="Q118">
        <v>15.3</v>
      </c>
      <c r="R118">
        <v>25.6</v>
      </c>
      <c r="S118">
        <v>7.3</v>
      </c>
      <c r="T118">
        <v>16.899999999999999</v>
      </c>
      <c r="U118">
        <v>7.6</v>
      </c>
      <c r="V118">
        <v>1.8</v>
      </c>
      <c r="W118">
        <v>0.2</v>
      </c>
      <c r="X118">
        <v>46.9</v>
      </c>
      <c r="Y118">
        <v>50</v>
      </c>
      <c r="CT118" t="s">
        <v>121</v>
      </c>
    </row>
    <row r="119" spans="4:98" x14ac:dyDescent="0.25">
      <c r="D119" t="s">
        <v>359</v>
      </c>
      <c r="E119" t="s">
        <v>361</v>
      </c>
      <c r="F119" t="s">
        <v>74</v>
      </c>
      <c r="G119">
        <v>100</v>
      </c>
      <c r="H119">
        <v>4.3</v>
      </c>
      <c r="I119">
        <v>2.2999999999999998</v>
      </c>
      <c r="J119">
        <v>1.6</v>
      </c>
      <c r="K119">
        <v>4.8</v>
      </c>
      <c r="L119">
        <v>1.5</v>
      </c>
      <c r="M119">
        <v>2.1</v>
      </c>
      <c r="N119">
        <v>1.3</v>
      </c>
      <c r="O119">
        <v>6.6</v>
      </c>
      <c r="P119">
        <v>5.0999999999999996</v>
      </c>
      <c r="Q119">
        <v>20.100000000000001</v>
      </c>
      <c r="R119">
        <v>24.3</v>
      </c>
      <c r="S119">
        <v>7.2</v>
      </c>
      <c r="T119">
        <v>11.5</v>
      </c>
      <c r="U119">
        <v>5.7</v>
      </c>
      <c r="V119">
        <v>1.1000000000000001</v>
      </c>
      <c r="W119">
        <v>0.4</v>
      </c>
      <c r="X119">
        <v>42.9</v>
      </c>
      <c r="Y119">
        <v>45</v>
      </c>
      <c r="CT119" t="s">
        <v>122</v>
      </c>
    </row>
    <row r="120" spans="4:98" x14ac:dyDescent="0.25">
      <c r="D120" t="s">
        <v>362</v>
      </c>
      <c r="E120" t="s">
        <v>363</v>
      </c>
      <c r="F120" t="s">
        <v>11</v>
      </c>
      <c r="G120">
        <v>100</v>
      </c>
      <c r="H120">
        <v>3.4</v>
      </c>
      <c r="I120">
        <v>2.8</v>
      </c>
      <c r="J120">
        <v>2.1</v>
      </c>
      <c r="K120">
        <v>4.0999999999999996</v>
      </c>
      <c r="L120">
        <v>2.1</v>
      </c>
      <c r="M120">
        <v>2.1</v>
      </c>
      <c r="N120">
        <v>2.1</v>
      </c>
      <c r="O120">
        <v>2.8</v>
      </c>
      <c r="P120">
        <v>4.0999999999999996</v>
      </c>
      <c r="Q120">
        <v>7.6</v>
      </c>
      <c r="R120">
        <v>35.9</v>
      </c>
      <c r="S120">
        <v>9</v>
      </c>
      <c r="T120">
        <v>14.5</v>
      </c>
      <c r="U120">
        <v>6.2</v>
      </c>
      <c r="V120">
        <v>1.4</v>
      </c>
      <c r="W120">
        <v>0</v>
      </c>
      <c r="X120">
        <v>47</v>
      </c>
      <c r="Y120">
        <v>52</v>
      </c>
      <c r="CT120" t="s">
        <v>123</v>
      </c>
    </row>
    <row r="121" spans="4:98" x14ac:dyDescent="0.25">
      <c r="D121" t="s">
        <v>364</v>
      </c>
      <c r="E121" t="s">
        <v>365</v>
      </c>
      <c r="F121" t="s">
        <v>11</v>
      </c>
      <c r="G121" t="s">
        <v>18</v>
      </c>
      <c r="H121" t="s">
        <v>18</v>
      </c>
      <c r="I121" t="s">
        <v>18</v>
      </c>
      <c r="J121" t="s">
        <v>18</v>
      </c>
      <c r="K121" t="s">
        <v>18</v>
      </c>
      <c r="L121" t="s">
        <v>18</v>
      </c>
      <c r="M121" t="s">
        <v>18</v>
      </c>
      <c r="N121" t="s">
        <v>18</v>
      </c>
      <c r="O121" t="s">
        <v>18</v>
      </c>
      <c r="P121" t="s">
        <v>18</v>
      </c>
      <c r="Q121" t="s">
        <v>18</v>
      </c>
      <c r="R121" t="s">
        <v>18</v>
      </c>
      <c r="S121" t="s">
        <v>18</v>
      </c>
      <c r="T121" t="s">
        <v>18</v>
      </c>
      <c r="U121" t="s">
        <v>18</v>
      </c>
      <c r="V121" t="s">
        <v>18</v>
      </c>
      <c r="W121" t="s">
        <v>18</v>
      </c>
      <c r="X121" t="s">
        <v>18</v>
      </c>
      <c r="Y121" t="s">
        <v>18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Ward</v>
      </c>
      <c r="B9" t="str">
        <f>data!D9</f>
        <v>Abbeygate</v>
      </c>
      <c r="C9" t="str">
        <f>data!E9</f>
        <v>E05007163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Ampton</v>
      </c>
      <c r="C10" t="str">
        <f>data!E10</f>
        <v>E04009285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Bardwell</v>
      </c>
      <c r="C11" t="str">
        <f>data!E11</f>
        <v>E04009286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Bardwell</v>
      </c>
      <c r="C12" t="str">
        <f>data!E12</f>
        <v>E05007164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Barnardiston</v>
      </c>
      <c r="C13" t="str">
        <f>data!E13</f>
        <v>E04009287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Barnham</v>
      </c>
      <c r="C14" t="str">
        <f>data!E14</f>
        <v>E04009288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Barningham</v>
      </c>
      <c r="C15" t="str">
        <f>data!E15</f>
        <v>E04009289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Barningham</v>
      </c>
      <c r="C16" t="str">
        <f>data!E16</f>
        <v>E05007165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Barrow</v>
      </c>
      <c r="C17" t="str">
        <f>data!E17</f>
        <v>E04009290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Barrow</v>
      </c>
      <c r="C18" t="str">
        <f>data!E18</f>
        <v>E05007166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Bradfield Combust with Stanningfield</v>
      </c>
      <c r="C19" t="str">
        <f>data!E19</f>
        <v>E04009291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Bradfield St. Clare</v>
      </c>
      <c r="C20" t="str">
        <f>data!E20</f>
        <v>E04009292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Bradfield St. George</v>
      </c>
      <c r="C21" t="str">
        <f>data!E21</f>
        <v>E04009293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Brockley</v>
      </c>
      <c r="C22" t="str">
        <f>data!E22</f>
        <v>E04009294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Bury St Edmunds</v>
      </c>
      <c r="C23" t="str">
        <f>data!E23</f>
        <v>E04009364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Cavendish</v>
      </c>
      <c r="C24" t="str">
        <f>data!E24</f>
        <v>E04009295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Cavendish</v>
      </c>
      <c r="C25" t="str">
        <f>data!E25</f>
        <v>E05007167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Chedburgh</v>
      </c>
      <c r="C26" t="str">
        <f>data!E26</f>
        <v>E04009296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Chedburgh</v>
      </c>
      <c r="C27" t="str">
        <f>data!E27</f>
        <v>E05007168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Chevington</v>
      </c>
      <c r="C28" t="str">
        <f>data!E28</f>
        <v>E04009297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Clare</v>
      </c>
      <c r="C29" t="str">
        <f>data!E29</f>
        <v>E04009298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Clare</v>
      </c>
      <c r="C30" t="str">
        <f>data!E30</f>
        <v>E05007169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Coney Weston</v>
      </c>
      <c r="C31" t="str">
        <f>data!E31</f>
        <v>E04009299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Cowlinge</v>
      </c>
      <c r="C32" t="str">
        <f>data!E32</f>
        <v>E04009300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Culford</v>
      </c>
      <c r="C33" t="str">
        <f>data!E33</f>
        <v>E04009301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Denham</v>
      </c>
      <c r="C34" t="str">
        <f>data!E34</f>
        <v>E04009302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Denston</v>
      </c>
      <c r="C35" t="str">
        <f>data!E35</f>
        <v>E04009303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Depden</v>
      </c>
      <c r="C36" t="str">
        <f>data!E36</f>
        <v>E04009304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Eastgate</v>
      </c>
      <c r="C37" t="str">
        <f>data!E37</f>
        <v>E05007170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Euston</v>
      </c>
      <c r="C38" t="str">
        <f>data!E38</f>
        <v>E04009305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Fakenham Magna</v>
      </c>
      <c r="C39" t="str">
        <f>data!E39</f>
        <v>E04009306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Flempton</v>
      </c>
      <c r="C40" t="str">
        <f>data!E40</f>
        <v>E04009307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Fornham</v>
      </c>
      <c r="C41" t="str">
        <f>data!E41</f>
        <v>E05007171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Fornham All Saints</v>
      </c>
      <c r="C42" t="str">
        <f>data!E42</f>
        <v>E04009308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Fornham St. Genevieve</v>
      </c>
      <c r="C43" t="str">
        <f>data!E43</f>
        <v>E04009309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Fornham St. Martin</v>
      </c>
      <c r="C44" t="str">
        <f>data!E44</f>
        <v>E04009310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Great Barton</v>
      </c>
      <c r="C45" t="str">
        <f>data!E45</f>
        <v>E04009311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Great Barton</v>
      </c>
      <c r="C46" t="str">
        <f>data!E46</f>
        <v>E05007172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Great Bradley</v>
      </c>
      <c r="C47" t="str">
        <f>data!E47</f>
        <v>E04009312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Great Livermere</v>
      </c>
      <c r="C48" t="str">
        <f>data!E48</f>
        <v>E04009313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Great Thurlow</v>
      </c>
      <c r="C49" t="str">
        <f>data!E49</f>
        <v>E04009314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Great Whelnetham</v>
      </c>
      <c r="C50" t="str">
        <f>data!E50</f>
        <v>E04009315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Great Wratting</v>
      </c>
      <c r="C51" t="str">
        <f>data!E51</f>
        <v>E04009316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Hargrave</v>
      </c>
      <c r="C52" t="str">
        <f>data!E52</f>
        <v>E04009317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Haverhill</v>
      </c>
      <c r="C53" t="str">
        <f>data!E53</f>
        <v>E04009318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Haverhill East</v>
      </c>
      <c r="C54" t="str">
        <f>data!E54</f>
        <v>E05007173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Haverhill North</v>
      </c>
      <c r="C55" t="str">
        <f>data!E55</f>
        <v>E05007174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Haverhill South</v>
      </c>
      <c r="C56" t="str">
        <f>data!E56</f>
        <v>E05007175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Haverhill West</v>
      </c>
      <c r="C57" t="str">
        <f>data!E57</f>
        <v>E05007176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Hawkedon</v>
      </c>
      <c r="C58" t="str">
        <f>data!E58</f>
        <v>E04009319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Hawstead</v>
      </c>
      <c r="C59" t="str">
        <f>data!E59</f>
        <v>E04009320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Hengrave</v>
      </c>
      <c r="C60" t="str">
        <f>data!E60</f>
        <v>E04009321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Hepworth</v>
      </c>
      <c r="C61" t="str">
        <f>data!E61</f>
        <v>E04009322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Honington</v>
      </c>
      <c r="C62" t="str">
        <f>data!E62</f>
        <v>E04009323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Hopton</v>
      </c>
      <c r="C63" t="str">
        <f>data!E63</f>
        <v>E04009324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Horringer</v>
      </c>
      <c r="C64" t="str">
        <f>data!E64</f>
        <v>E04009325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Horringer and Whelnetham</v>
      </c>
      <c r="C65" t="str">
        <f>data!E65</f>
        <v>E05007177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Hundon</v>
      </c>
      <c r="C66" t="str">
        <f>data!E66</f>
        <v>E04009326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Hundon</v>
      </c>
      <c r="C67" t="str">
        <f>data!E67</f>
        <v>E05007178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Ickworth</v>
      </c>
      <c r="C68" t="str">
        <f>data!E68</f>
        <v>E04009327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Ingham</v>
      </c>
      <c r="C69" t="str">
        <f>data!E69</f>
        <v>E04009328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Ixworth</v>
      </c>
      <c r="C70" t="str">
        <f>data!E70</f>
        <v>E04009329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Ixworth</v>
      </c>
      <c r="C71" t="str">
        <f>data!E71</f>
        <v>E05007179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Ixworth Thorpe</v>
      </c>
      <c r="C72" t="str">
        <f>data!E72</f>
        <v>E04009330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Kedington</v>
      </c>
      <c r="C73" t="str">
        <f>data!E73</f>
        <v>E04009331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Kedington</v>
      </c>
      <c r="C74" t="str">
        <f>data!E74</f>
        <v>E05007180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Knettishall</v>
      </c>
      <c r="C75" t="str">
        <f>data!E75</f>
        <v>E04009332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Lackford</v>
      </c>
      <c r="C76" t="str">
        <f>data!E76</f>
        <v>E04009333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Lidgate</v>
      </c>
      <c r="C77" t="str">
        <f>data!E77</f>
        <v>E04009334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Little Bradley</v>
      </c>
      <c r="C78" t="str">
        <f>data!E78</f>
        <v>E04009335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Little Livermere</v>
      </c>
      <c r="C79" t="str">
        <f>data!E79</f>
        <v>E04009336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Little Thurlow</v>
      </c>
      <c r="C80" t="str">
        <f>data!E80</f>
        <v>E04009337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Little Whelnetham</v>
      </c>
      <c r="C81" t="str">
        <f>data!E81</f>
        <v>E04009338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Little Wratting</v>
      </c>
      <c r="C82" t="str">
        <f>data!E82</f>
        <v>E04009339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Market Weston</v>
      </c>
      <c r="C83" t="str">
        <f>data!E83</f>
        <v>E04009340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Ward</v>
      </c>
      <c r="B84" t="str">
        <f>data!D84</f>
        <v>Minden</v>
      </c>
      <c r="C84" t="str">
        <f>data!E84</f>
        <v>E05007181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Moreton Hall</v>
      </c>
      <c r="C85" t="str">
        <f>data!E85</f>
        <v>E05007182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Ward</v>
      </c>
      <c r="B86" t="str">
        <f>data!D86</f>
        <v>Northgate</v>
      </c>
      <c r="C86" t="str">
        <f>data!E86</f>
        <v>E05007183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Nowton</v>
      </c>
      <c r="C87" t="str">
        <f>data!E87</f>
        <v>E04009341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Ousden</v>
      </c>
      <c r="C88" t="str">
        <f>data!E88</f>
        <v>E04009342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Pakenham</v>
      </c>
      <c r="C89" t="str">
        <f>data!E89</f>
        <v>E04009343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Pakenham</v>
      </c>
      <c r="C90" t="str">
        <f>data!E90</f>
        <v>E05007184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Poslingford</v>
      </c>
      <c r="C91" t="str">
        <f>data!E91</f>
        <v>E04009344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Rede</v>
      </c>
      <c r="C92" t="str">
        <f>data!E92</f>
        <v>E04009345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Risby</v>
      </c>
      <c r="C93" t="str">
        <f>data!E93</f>
        <v>E04009346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Ward</v>
      </c>
      <c r="B94" t="str">
        <f>data!D94</f>
        <v>Risby</v>
      </c>
      <c r="C94" t="str">
        <f>data!E94</f>
        <v>E05007185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Ward</v>
      </c>
      <c r="B95" t="str">
        <f>data!D95</f>
        <v>Risbygate</v>
      </c>
      <c r="C95" t="str">
        <f>data!E95</f>
        <v>E05007186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Ward</v>
      </c>
      <c r="B96" t="str">
        <f>data!D96</f>
        <v>Rougham</v>
      </c>
      <c r="C96" t="str">
        <f>data!E96</f>
        <v>E05007187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Rushbrooke with Rougham</v>
      </c>
      <c r="C97" t="str">
        <f>data!E97</f>
        <v>E04009347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Sapiston</v>
      </c>
      <c r="C98" t="str">
        <f>data!E98</f>
        <v>E04009348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Ward</v>
      </c>
      <c r="B99" t="str">
        <f>data!D99</f>
        <v>Southgate</v>
      </c>
      <c r="C99" t="str">
        <f>data!E99</f>
        <v>E05007189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Publish</v>
      </c>
      <c r="B100" t="str">
        <f>data!D100</f>
        <v>St Edmundsbury</v>
      </c>
      <c r="C100" t="str">
        <f>data!E100</f>
        <v>E07000204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Ward</v>
      </c>
      <c r="B101" t="str">
        <f>data!D101</f>
        <v>St Olaves</v>
      </c>
      <c r="C101" t="str">
        <f>data!E101</f>
        <v>E05007188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Stansfield</v>
      </c>
      <c r="C102" t="str">
        <f>data!E102</f>
        <v>E04009349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Stanton</v>
      </c>
      <c r="C103" t="str">
        <f>data!E103</f>
        <v>E04009350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Ward</v>
      </c>
      <c r="B104" t="str">
        <f>data!D104</f>
        <v>Stanton</v>
      </c>
      <c r="C104" t="str">
        <f>data!E104</f>
        <v>E05007190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Stoke-by-Clare</v>
      </c>
      <c r="C105" t="str">
        <f>data!E105</f>
        <v>E04009351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Stradishall</v>
      </c>
      <c r="C106" t="str">
        <f>data!E106</f>
        <v>E04009352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Publish</v>
      </c>
      <c r="B107" t="str">
        <f>data!D107</f>
        <v>Suffolk</v>
      </c>
      <c r="C107" t="str">
        <f>data!E107</f>
        <v>E10000029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The Saxhams</v>
      </c>
      <c r="C108" t="str">
        <f>data!E108</f>
        <v>E04009354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Thelnetham</v>
      </c>
      <c r="C109" t="str">
        <f>data!E109</f>
        <v>E04009353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Timworth</v>
      </c>
      <c r="C110" t="str">
        <f>data!E110</f>
        <v>E04009355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Troston</v>
      </c>
      <c r="C111" t="str">
        <f>data!E111</f>
        <v>E04009356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West Stow</v>
      </c>
      <c r="C112" t="str">
        <f>data!E112</f>
        <v>E04009358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Ward</v>
      </c>
      <c r="B113" t="str">
        <f>data!D113</f>
        <v>Westgate</v>
      </c>
      <c r="C113" t="str">
        <f>data!E113</f>
        <v>E05007191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Westley</v>
      </c>
      <c r="C114" t="str">
        <f>data!E114</f>
        <v>E04009357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Whepstead</v>
      </c>
      <c r="C115" t="str">
        <f>data!E115</f>
        <v>E04009359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Wickhambrook</v>
      </c>
      <c r="C116" t="str">
        <f>data!E116</f>
        <v>E04009360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Ward</v>
      </c>
      <c r="B117" t="str">
        <f>data!D117</f>
        <v>Wickhambrook</v>
      </c>
      <c r="C117" t="str">
        <f>data!E117</f>
        <v>E05007192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Parish</v>
      </c>
      <c r="B118" t="str">
        <f>data!D118</f>
        <v>Withersfield</v>
      </c>
      <c r="C118" t="str">
        <f>data!E118</f>
        <v>E04009361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Ward</v>
      </c>
      <c r="B119" t="str">
        <f>data!D119</f>
        <v>Withersfield</v>
      </c>
      <c r="C119" t="str">
        <f>data!E119</f>
        <v>E05007193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Wixoe</v>
      </c>
      <c r="C120" t="str">
        <f>data!E120</f>
        <v>E04009362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Wordwell</v>
      </c>
      <c r="C121" t="str">
        <f>data!E121</f>
        <v>E04009363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Ampton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E04009285</v>
      </c>
      <c r="I5" s="3" t="s">
        <v>161</v>
      </c>
      <c r="L5" s="4" t="str">
        <f>IF(ISERROR(VLOOKUP(I5,E5:F302,2,FALSE)),"",VLOOKUP(I5,E5:F302,2,FALSE))</f>
        <v>E04009285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3.5</v>
      </c>
      <c r="O5" s="7">
        <f>IF(ISERROR(VLOOKUP($L$5,data!$E$9:$T$600,5,FALSE)),"",VLOOKUP($L$5,data!$E$9:$T$600,5,FALSE))</f>
        <v>1.8</v>
      </c>
      <c r="P5" s="7">
        <f>IF(ISERROR(VLOOKUP($L$5,data!$E$9:$T$600,6,FALSE)),"",VLOOKUP($L$5,data!$E$9:$T$600,6,FALSE))</f>
        <v>1.8</v>
      </c>
      <c r="Q5" s="7">
        <f>IF(ISERROR(VLOOKUP($L$5,data!$E$9:$T$600,7,FALSE)),"",VLOOKUP($L$5,data!$E$9:$T$600,7,FALSE))</f>
        <v>2.9</v>
      </c>
      <c r="R5" s="7">
        <f>IF(ISERROR(VLOOKUP($L$5,data!$E$9:$T$600,8,FALSE)),"",VLOOKUP($L$5,data!$E$9:$T$600,8,FALSE))</f>
        <v>1.2</v>
      </c>
      <c r="S5" s="7">
        <f>IF(ISERROR(VLOOKUP($L$5,data!$E$9:$T$600,9,FALSE)),"",VLOOKUP($L$5,data!$E$9:$T$600,9,FALSE))</f>
        <v>5.3</v>
      </c>
      <c r="T5" s="7">
        <f>IF(ISERROR(VLOOKUP($L$5,data!$E$9:$T$600,10,FALSE)),"",VLOOKUP($L$5,data!$E$9:$T$600,10,FALSE))</f>
        <v>1.8</v>
      </c>
      <c r="U5" s="7">
        <f>IF(ISERROR(VLOOKUP($L$5,data!$E$9:$T$600,11,FALSE)),"",VLOOKUP($L$5,data!$E$9:$T$600,11,FALSE))</f>
        <v>5.8</v>
      </c>
      <c r="V5" s="7">
        <f>IF(ISERROR(VLOOKUP($L$5,data!$E$9:$T$600,12,FALSE)),"",VLOOKUP($L$5,data!$E$9:$T$600,12,FALSE))</f>
        <v>7.6</v>
      </c>
      <c r="W5" s="7">
        <f>IF(ISERROR(VLOOKUP($L$5,data!$E$9:$T$600,13,FALSE)),"",VLOOKUP($L$5,data!$E$9:$T$600,13,FALSE))</f>
        <v>26.3</v>
      </c>
      <c r="X5" s="7">
        <f>IF(ISERROR(VLOOKUP($L$5,data!$E$9:$T$600,14,FALSE)),"",VLOOKUP($L$5,data!$E$9:$T$600,14,FALSE))</f>
        <v>25.7</v>
      </c>
      <c r="Y5" s="7">
        <f>IF(ISERROR(VLOOKUP($L$5,data!$E$9:$T$600,15,FALSE)),"",VLOOKUP($L$5,data!$E$9:$T$600,15,FALSE))</f>
        <v>7.6</v>
      </c>
      <c r="Z5" s="7">
        <f>IF(ISERROR(VLOOKUP($L$5,data!$E$9:$T$600,16,FALSE)),"",VLOOKUP($L$5,data!$E$9:$T$600,16,FALSE))</f>
        <v>3.5</v>
      </c>
      <c r="AA5" s="7">
        <f>IF(ISERROR(VLOOKUP($L$5,data!$E$9:$Y$600,17,FALSE)),"",VLOOKUP($L$5,data!$E$9:$Y$600,17,FALSE))</f>
        <v>1.8</v>
      </c>
      <c r="AB5" s="7">
        <f>IF(ISERROR(VLOOKUP($L$5,data!$E$9:$Y$600,18,FALSE)),"",VLOOKUP($L$5,data!$E$9:$Y$600,18,FALSE))</f>
        <v>2.2999999999999998</v>
      </c>
      <c r="AC5" s="7">
        <f>IF(ISERROR(VLOOKUP($L$5,data!$E$9:$Y$600,19,FALSE)),"",VLOOKUP($L$5,data!$E$9:$Y$600,19,FALSE))</f>
        <v>1.2</v>
      </c>
      <c r="AD5" s="7">
        <f>IF(ISERROR(VLOOKUP($L$5,data!$E$9:$Y$600,20,FALSE)),"",VLOOKUP($L$5,data!$E$9:$Y$600,20,FALSE))</f>
        <v>40</v>
      </c>
      <c r="AE5" s="7">
        <f>IF(ISERROR(VLOOKUP($L$5,data!$E$9:$Y$600,21,FALSE)),"",VLOOKUP($L$5,data!$E$9:$Y$600,21,FALSE))</f>
        <v>41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Bardwell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E04009286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Barnardiston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E04009287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St Edmundsbury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E07000204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6</v>
      </c>
      <c r="O7" s="7">
        <f>IF(ISERROR(VLOOKUP($L$7,data!$E$9:$T$600,5,FALSE)),"",VLOOKUP($L$7,data!$E$9:$T$600,5,FALSE))</f>
        <v>3.3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2.1</v>
      </c>
      <c r="U7" s="7">
        <f>IF(ISERROR(VLOOKUP($L$7,data!$E$9:$T$600,11,FALSE)),"",VLOOKUP($L$7,data!$E$9:$T$600,11,FALSE))</f>
        <v>5.8</v>
      </c>
      <c r="V7" s="7">
        <f>IF(ISERROR(VLOOKUP($L$7,data!$E$9:$T$600,12,FALSE)),"",VLOOKUP($L$7,data!$E$9:$T$600,12,FALSE))</f>
        <v>6.5</v>
      </c>
      <c r="W7" s="7">
        <f>IF(ISERROR(VLOOKUP($L$7,data!$E$9:$T$600,13,FALSE)),"",VLOOKUP($L$7,data!$E$9:$T$600,13,FALSE))</f>
        <v>19.600000000000001</v>
      </c>
      <c r="X7" s="7">
        <f>IF(ISERROR(VLOOKUP($L$7,data!$E$9:$T$600,14,FALSE)),"",VLOOKUP($L$7,data!$E$9:$T$600,14,FALSE))</f>
        <v>19.399999999999999</v>
      </c>
      <c r="Y7" s="7">
        <f>IF(ISERROR(VLOOKUP($L$7,data!$E$9:$T$600,15,FALSE)),"",VLOOKUP($L$7,data!$E$9:$T$600,15,FALSE))</f>
        <v>6.8</v>
      </c>
      <c r="Z7" s="7">
        <f>IF(ISERROR(VLOOKUP($L$7,data!$E$9:$T$600,16,FALSE)),"",VLOOKUP($L$7,data!$E$9:$T$600,16,FALSE))</f>
        <v>10.199999999999999</v>
      </c>
      <c r="AA7" s="7">
        <f>IF(ISERROR(VLOOKUP($L$7,data!$E$9:$Y$600,17,FALSE)),"",VLOOKUP($L$7,data!$E$9:$Y$600,17,FALSE))</f>
        <v>6.1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41</v>
      </c>
      <c r="AE7" s="7">
        <f>IF(ISERROR(VLOOKUP($L$7,data!$E$9:$Y$600,21,FALSE)),"",VLOOKUP($L$7,data!$E$9:$Y$600,21,FALSE))</f>
        <v>41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Barnham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E04009288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Suffolk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E10000029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5.8</v>
      </c>
      <c r="O8" s="7">
        <f>IF(ISERROR(VLOOKUP($L$8,data!$E$9:$T$600,5,FALSE)),"",VLOOKUP($L$8,data!$E$9:$T$600,5,FALSE))</f>
        <v>3.3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5.8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2.2000000000000002</v>
      </c>
      <c r="U8" s="7">
        <f>IF(ISERROR(VLOOKUP($L$8,data!$E$9:$T$600,11,FALSE)),"",VLOOKUP($L$8,data!$E$9:$T$600,11,FALSE))</f>
        <v>5.6</v>
      </c>
      <c r="V8" s="7">
        <f>IF(ISERROR(VLOOKUP($L$8,data!$E$9:$T$600,12,FALSE)),"",VLOOKUP($L$8,data!$E$9:$T$600,12,FALSE))</f>
        <v>5.9</v>
      </c>
      <c r="W8" s="7">
        <f>IF(ISERROR(VLOOKUP($L$8,data!$E$9:$T$600,13,FALSE)),"",VLOOKUP($L$8,data!$E$9:$T$600,13,FALSE))</f>
        <v>18.8</v>
      </c>
      <c r="X8" s="7">
        <f>IF(ISERROR(VLOOKUP($L$8,data!$E$9:$T$600,14,FALSE)),"",VLOOKUP($L$8,data!$E$9:$T$600,14,FALSE))</f>
        <v>19.8</v>
      </c>
      <c r="Y8" s="7">
        <f>IF(ISERROR(VLOOKUP($L$8,data!$E$9:$T$600,15,FALSE)),"",VLOOKUP($L$8,data!$E$9:$T$600,15,FALSE))</f>
        <v>7.1</v>
      </c>
      <c r="Z8" s="7">
        <f>IF(ISERROR(VLOOKUP($L$8,data!$E$9:$T$600,16,FALSE)),"",VLOOKUP($L$8,data!$E$9:$T$600,16,FALSE))</f>
        <v>10.3</v>
      </c>
      <c r="AA8" s="7">
        <f>IF(ISERROR(VLOOKUP($L$8,data!$E$9:$Y$600,17,FALSE)),"",VLOOKUP($L$8,data!$E$9:$Y$600,17,FALSE))</f>
        <v>6.7</v>
      </c>
      <c r="AB8" s="7">
        <f>IF(ISERROR(VLOOKUP($L$8,data!$E$9:$Y$600,18,FALSE)),"",VLOOKUP($L$8,data!$E$9:$Y$600,18,FALSE))</f>
        <v>1.8</v>
      </c>
      <c r="AC8" s="7">
        <f>IF(ISERROR(VLOOKUP($L$8,data!$E$9:$Y$600,19,FALSE)),"",VLOOKUP($L$8,data!$E$9:$Y$600,19,FALSE))</f>
        <v>1</v>
      </c>
      <c r="AD8" s="7">
        <f>IF(ISERROR(VLOOKUP($L$8,data!$E$9:$Y$600,20,FALSE)),"",VLOOKUP($L$8,data!$E$9:$Y$600,20,FALSE))</f>
        <v>41.7</v>
      </c>
      <c r="AE8" s="7">
        <f>IF(ISERROR(VLOOKUP($L$8,data!$E$9:$Y$600,21,FALSE)),"",VLOOKUP($L$8,data!$E$9:$Y$600,21,FALSE))</f>
        <v>42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Barningham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E04009289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Barrow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E04009290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Bradfield Combust with Stanningfield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E04009291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Bradfield St. Clare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E04009292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Bradfield St. George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E04009293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Brockley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E04009294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Bury St Edmunds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E04009364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Cavendish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E04009295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Chedburgh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E04009296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Chevington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E04009297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Clare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E04009298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Coney Weston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E04009299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Cowlinge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E04009300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Culford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E04009301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Denham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E04009302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Denston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E04009303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Depden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E04009304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Euston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E04009305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Fakenham Magna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E04009306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Flempton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E04009307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Fornham All Saints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E04009308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Fornham St. Genevieve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E04009309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Fornham St. Martin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E04009310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Great Barton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E04009311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Great Bradley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E04009312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Great Livermere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E04009313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Great Thurlow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E04009314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Great Whelnetham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E04009315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Great Wratting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E04009316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Hargrave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E04009317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Haverhill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E04009318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Hawkedon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E04009319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Hawstead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E04009320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Hengrave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E04009321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Hepworth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E04009322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Honington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E04009323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Hopton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E04009324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Horringer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E04009325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Hundon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E04009326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Ickworth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E04009327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Ingham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E04009328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Ixworth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E04009329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Ixworth Thorpe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E04009330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Kedington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E04009331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Knettishall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E04009332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Lackford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E04009333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Lidgate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E04009334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Little Bradley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E04009335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Little Livermere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E04009336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Little Thurlow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E04009337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Little Whelnetham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E04009338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Little Wratting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E04009339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Market Weston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E04009340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Nowton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E04009341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Ousden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E04009342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Pakenham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E04009343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Poslingford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E04009344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Rede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E04009345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Risby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E04009346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Rushbrooke with Rougham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E04009347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Sapiston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E04009348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Stansfield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E04009349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Stanton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E04009350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Stoke-by-Clare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E04009351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Stradishall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E04009352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The Saxhams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E04009354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Thelnetham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E04009353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Timworth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E04009355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Troston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E04009356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West Stow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E04009358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Westley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E04009357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Whepstead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E04009359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Wickhambrook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E04009360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Withersfield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E04009361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Wixoe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E04009362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Wordwell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E04009363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144D470bvEpTBM3Rc2Sp1pBZdHCbIZ8Uze+qTiP9eVIouo1xIsoniytx1Zr7JlwODp9nbuMVs/fqc3HHgogRGg==" saltValue="Uov6J0qWX1+KJthRnzmz1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2013-06-27T15:16:30Z</dcterms:modified>
</cp:coreProperties>
</file>