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West Lindsey\"/>
    </mc:Choice>
  </mc:AlternateContent>
  <workbookProtection workbookAlgorithmName="SHA-512" workbookHashValue="WtMXfzDMhlmbHC8ldrTvz51vYPixq55ttRGTYfMieO1d8ZdhP4Dbaf3ogN8S0+n+uiWqYL3rClS0N+pHDGF8Uw==" workbookSaltValue="uKB+ph+iKXvtx2Uy/skLe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<sst xmlns="http://schemas.openxmlformats.org/spreadsheetml/2006/main" count="19645" uniqueCount="448">
  <si>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</si>
  <si>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</si>
  <si>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</si>
  <si>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</si>
  <si>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</si>
  <si>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</si>
  <si>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</si>
  <si>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</si>
  <si>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</si>
  <si>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</si>
  <si>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</si>
  <si>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</si>
  <si>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</si>
  <si>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</si>
  <si>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</si>
  <si>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</si>
  <si>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</si>
  <si>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</si>
  <si>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</si>
  <si>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</si>
  <si>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</si>
  <si>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</si>
  <si>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</si>
  <si>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</si>
  <si>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</si>
  <si>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</si>
  <si>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</si>
  <si>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</si>
  <si>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</si>
  <si>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</si>
  <si>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</si>
  <si>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</si>
  <si>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</si>
  <si>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</si>
  <si>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</si>
  <si>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</si>
  <si>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</si>
  <si>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</si>
  <si>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</si>
  <si>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</si>
  <si>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</si>
  <si>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</si>
  <si>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</si>
  <si>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</si>
  <si>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</si>
  <si>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</si>
  <si>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</si>
  <si>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</si>
  <si>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</si>
  <si>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</si>
  <si>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</si>
  <si>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</si>
  <si>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</si>
  <si>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</si>
  <si>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</si>
  <si>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</si>
  <si>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</si>
  <si>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</si>
  <si>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</si>
  <si>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</si>
  <si>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</si>
  <si>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</si>
  <si>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</si>
  <si>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</si>
  <si>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</si>
  <si>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</si>
  <si>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</si>
  <si>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</si>
  <si>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</si>
  <si>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</si>
  <si>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</si>
  <si>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</si>
  <si>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</si>
  <si>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</si>
  <si>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</si>
  <si>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</si>
  <si>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</si>
  <si>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</si>
  <si>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</si>
  <si>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</si>
  <si>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</si>
  <si>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</si>
  <si>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</si>
  <si>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</si>
  <si>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</si>
  <si>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</si>
  <si>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</si>
  <si>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</si>
  <si>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</si>
  <si>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</si>
  <si>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</si>
  <si>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</si>
  <si>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</si>
  <si>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</si>
  <si>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</si>
  <si>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</si>
  <si>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</si>
  <si>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</si>
  <si>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</si>
  <si>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</si>
  <si>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</si>
  <si>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</si>
  <si>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</si>
  <si>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</si>
  <si>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</si>
  <si>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</si>
  <si>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</si>
  <si>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</si>
  <si>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</si>
  <si>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</si>
  <si>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</si>
  <si>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</si>
  <si>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</si>
  <si>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</si>
  <si>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</si>
  <si>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</si>
  <si>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</si>
  <si>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</si>
  <si>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</si>
  <si>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</si>
  <si>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</si>
  <si>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</si>
  <si>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</si>
  <si>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</si>
  <si>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</si>
  <si>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</si>
  <si>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</si>
  <si>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</si>
  <si>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</si>
  <si>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</si>
  <si>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</si>
  <si>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</si>
  <si>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</si>
  <si>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</si>
  <si>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</si>
  <si>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</si>
  <si>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</si>
  <si>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</si>
  <si>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</si>
  <si>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</si>
  <si>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</si>
  <si>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</si>
  <si>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</si>
  <si>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</si>
  <si>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</si>
  <si>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</si>
  <si>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</si>
  <si>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</si>
  <si>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</si>
  <si>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</si>
  <si>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</si>
  <si>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</si>
  <si>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</si>
  <si>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</si>
  <si>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</si>
  <si>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</si>
  <si>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</si>
  <si>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Osgodby</t>
  </si>
  <si>
    <t>Thorganby</t>
  </si>
  <si>
    <t>Upton</t>
  </si>
  <si>
    <t>Hardwick</t>
  </si>
  <si>
    <t>Willingham</t>
  </si>
  <si>
    <t>E10000019</t>
  </si>
  <si>
    <t>Fenton</t>
  </si>
  <si>
    <t>Ingham</t>
  </si>
  <si>
    <t>Gainsborough</t>
  </si>
  <si>
    <t>Laughton</t>
  </si>
  <si>
    <t>Aisthorpe</t>
  </si>
  <si>
    <t>E04005956</t>
  </si>
  <si>
    <t>Apley</t>
  </si>
  <si>
    <t>E04005957</t>
  </si>
  <si>
    <t>Bardney</t>
  </si>
  <si>
    <t>E04005958</t>
  </si>
  <si>
    <t>E05005696</t>
  </si>
  <si>
    <t>Barlings</t>
  </si>
  <si>
    <t>E04005959</t>
  </si>
  <si>
    <t>Bigby</t>
  </si>
  <si>
    <t>E04005960</t>
  </si>
  <si>
    <t>Bishop Norton</t>
  </si>
  <si>
    <t>E04005961</t>
  </si>
  <si>
    <t>Blyborough</t>
  </si>
  <si>
    <t>E04005962</t>
  </si>
  <si>
    <t>Blyton</t>
  </si>
  <si>
    <t>E04005963</t>
  </si>
  <si>
    <t>Brampton</t>
  </si>
  <si>
    <t>E04005964</t>
  </si>
  <si>
    <t>Brattleby</t>
  </si>
  <si>
    <t>E04005965</t>
  </si>
  <si>
    <t>Broadholme</t>
  </si>
  <si>
    <t>E04005966</t>
  </si>
  <si>
    <t>Brocklesby</t>
  </si>
  <si>
    <t>E04005967</t>
  </si>
  <si>
    <t>Brookenby</t>
  </si>
  <si>
    <t>E04006083</t>
  </si>
  <si>
    <t>Broxholme</t>
  </si>
  <si>
    <t>E04005968</t>
  </si>
  <si>
    <t>Bullington</t>
  </si>
  <si>
    <t>E04005969</t>
  </si>
  <si>
    <t>Burton</t>
  </si>
  <si>
    <t>E04005970</t>
  </si>
  <si>
    <t>Buslingthorpe</t>
  </si>
  <si>
    <t>E04005971</t>
  </si>
  <si>
    <t>Cabourne</t>
  </si>
  <si>
    <t>E04005972</t>
  </si>
  <si>
    <t>Caenby</t>
  </si>
  <si>
    <t>E04005973</t>
  </si>
  <si>
    <t>Caistor</t>
  </si>
  <si>
    <t>E04005974</t>
  </si>
  <si>
    <t>E05005697</t>
  </si>
  <si>
    <t>Cammeringham</t>
  </si>
  <si>
    <t>E04005975</t>
  </si>
  <si>
    <t>Cherry Willingham</t>
  </si>
  <si>
    <t>E04005976</t>
  </si>
  <si>
    <t>E05005698</t>
  </si>
  <si>
    <t>Claxby</t>
  </si>
  <si>
    <t>E04005977</t>
  </si>
  <si>
    <t>Cold Hanworth</t>
  </si>
  <si>
    <t>E04005978</t>
  </si>
  <si>
    <t>Corringham</t>
  </si>
  <si>
    <t>E04005979</t>
  </si>
  <si>
    <t>Dunholme</t>
  </si>
  <si>
    <t>E04005980</t>
  </si>
  <si>
    <t>E05005699</t>
  </si>
  <si>
    <t>East Ferry</t>
  </si>
  <si>
    <t>E04005981</t>
  </si>
  <si>
    <t>East Stockwith</t>
  </si>
  <si>
    <t>E04005982</t>
  </si>
  <si>
    <t>Faldingworth</t>
  </si>
  <si>
    <t>E04005983</t>
  </si>
  <si>
    <t>E04005984</t>
  </si>
  <si>
    <t>Fillingham</t>
  </si>
  <si>
    <t>E04005985</t>
  </si>
  <si>
    <t>Fiskerton</t>
  </si>
  <si>
    <t>E04005986</t>
  </si>
  <si>
    <t>E05005700</t>
  </si>
  <si>
    <t>Friesthorpe</t>
  </si>
  <si>
    <t>E04005987</t>
  </si>
  <si>
    <t>Fulnetby</t>
  </si>
  <si>
    <t>E04005988</t>
  </si>
  <si>
    <t>E04006081</t>
  </si>
  <si>
    <t>Gainsborough East</t>
  </si>
  <si>
    <t>E05005701</t>
  </si>
  <si>
    <t>Gainsborough North</t>
  </si>
  <si>
    <t>E05005702</t>
  </si>
  <si>
    <t>Gainsborough South-West</t>
  </si>
  <si>
    <t>E05005703</t>
  </si>
  <si>
    <t>Gate Burton</t>
  </si>
  <si>
    <t>E04005989</t>
  </si>
  <si>
    <t>Glentham</t>
  </si>
  <si>
    <t>E04005990</t>
  </si>
  <si>
    <t>Glentworth</t>
  </si>
  <si>
    <t>E04005991</t>
  </si>
  <si>
    <t>Goltho</t>
  </si>
  <si>
    <t>E04005992</t>
  </si>
  <si>
    <t>Grange de Lings</t>
  </si>
  <si>
    <t>E04005993</t>
  </si>
  <si>
    <t>Grasby</t>
  </si>
  <si>
    <t>E04005994</t>
  </si>
  <si>
    <t>Grayingham</t>
  </si>
  <si>
    <t>E04005995</t>
  </si>
  <si>
    <t>Great Limber</t>
  </si>
  <si>
    <t>E04005996</t>
  </si>
  <si>
    <t>Greetwell</t>
  </si>
  <si>
    <t>E04005997</t>
  </si>
  <si>
    <t>Hackthorn</t>
  </si>
  <si>
    <t>E04005998</t>
  </si>
  <si>
    <t>E04005999</t>
  </si>
  <si>
    <t>Harpswell</t>
  </si>
  <si>
    <t>E04006000</t>
  </si>
  <si>
    <t>Heapham</t>
  </si>
  <si>
    <t>E04006001</t>
  </si>
  <si>
    <t>Hemswell</t>
  </si>
  <si>
    <t>E04006002</t>
  </si>
  <si>
    <t>E05005704</t>
  </si>
  <si>
    <t>Hemswell Cliff</t>
  </si>
  <si>
    <t>E04006082</t>
  </si>
  <si>
    <t>Holton cum Beckering</t>
  </si>
  <si>
    <t>E04006003</t>
  </si>
  <si>
    <t>Holton le Moor</t>
  </si>
  <si>
    <t>E04006004</t>
  </si>
  <si>
    <t>E04006005</t>
  </si>
  <si>
    <t>Keelby</t>
  </si>
  <si>
    <t>E04006006</t>
  </si>
  <si>
    <t>Kelsey</t>
  </si>
  <si>
    <t>E05005705</t>
  </si>
  <si>
    <t>Kettlethorpe</t>
  </si>
  <si>
    <t>E04006007</t>
  </si>
  <si>
    <t>Kexby</t>
  </si>
  <si>
    <t>E04006008</t>
  </si>
  <si>
    <t>Kirmond le Mire</t>
  </si>
  <si>
    <t>E04006009</t>
  </si>
  <si>
    <t>Knaith</t>
  </si>
  <si>
    <t>E04006010</t>
  </si>
  <si>
    <t>E04006011</t>
  </si>
  <si>
    <t>Lea</t>
  </si>
  <si>
    <t>E04006012</t>
  </si>
  <si>
    <t>E05005706</t>
  </si>
  <si>
    <t>Legsby</t>
  </si>
  <si>
    <t>E04006013</t>
  </si>
  <si>
    <t>Linwood</t>
  </si>
  <si>
    <t>E04006014</t>
  </si>
  <si>
    <t>Lissington</t>
  </si>
  <si>
    <t>E04006015</t>
  </si>
  <si>
    <t>Market Rasen</t>
  </si>
  <si>
    <t>E04006016</t>
  </si>
  <si>
    <t>E05005707</t>
  </si>
  <si>
    <t>Marton</t>
  </si>
  <si>
    <t>E04006017</t>
  </si>
  <si>
    <t>Middle Rasen</t>
  </si>
  <si>
    <t>E04006018</t>
  </si>
  <si>
    <t>E05005708</t>
  </si>
  <si>
    <t>Morton</t>
  </si>
  <si>
    <t>E04006019</t>
  </si>
  <si>
    <t>Nettleham</t>
  </si>
  <si>
    <t>E04006020</t>
  </si>
  <si>
    <t>E05005709</t>
  </si>
  <si>
    <t>Nettleton</t>
  </si>
  <si>
    <t>E04006021</t>
  </si>
  <si>
    <t>Newball</t>
  </si>
  <si>
    <t>E04006022</t>
  </si>
  <si>
    <t>Newton on Trent</t>
  </si>
  <si>
    <t>E04006023</t>
  </si>
  <si>
    <t>Normanby by Spital</t>
  </si>
  <si>
    <t>E04006024</t>
  </si>
  <si>
    <t>Normanby le Wold</t>
  </si>
  <si>
    <t>E04006025</t>
  </si>
  <si>
    <t>North Carlton</t>
  </si>
  <si>
    <t>E04006026</t>
  </si>
  <si>
    <t>North Kelsey</t>
  </si>
  <si>
    <t>E04006027</t>
  </si>
  <si>
    <t>North Willingham</t>
  </si>
  <si>
    <t>E04006028</t>
  </si>
  <si>
    <t>Northorpe</t>
  </si>
  <si>
    <t>E04006029</t>
  </si>
  <si>
    <t>E04006030</t>
  </si>
  <si>
    <t>Owersby</t>
  </si>
  <si>
    <t>E04006031</t>
  </si>
  <si>
    <t>Owmby</t>
  </si>
  <si>
    <t>E04006032</t>
  </si>
  <si>
    <t>Pilham</t>
  </si>
  <si>
    <t>E04006033</t>
  </si>
  <si>
    <t>Rand</t>
  </si>
  <si>
    <t>E04006034</t>
  </si>
  <si>
    <t>Reepham</t>
  </si>
  <si>
    <t>E04006035</t>
  </si>
  <si>
    <t>Riby</t>
  </si>
  <si>
    <t>E04006036</t>
  </si>
  <si>
    <t>Riseholme</t>
  </si>
  <si>
    <t>E04006037</t>
  </si>
  <si>
    <t>Rothwell</t>
  </si>
  <si>
    <t>E04006038</t>
  </si>
  <si>
    <t>Saxby</t>
  </si>
  <si>
    <t>E04006039</t>
  </si>
  <si>
    <t>Saxilby</t>
  </si>
  <si>
    <t>E05005710</t>
  </si>
  <si>
    <t>Saxilby with Ingleby</t>
  </si>
  <si>
    <t>E04006040</t>
  </si>
  <si>
    <t>Scampton</t>
  </si>
  <si>
    <t>E04006041</t>
  </si>
  <si>
    <t>E05005711</t>
  </si>
  <si>
    <t>Scothern</t>
  </si>
  <si>
    <t>E04006042</t>
  </si>
  <si>
    <t>Scotter</t>
  </si>
  <si>
    <t>E04006043</t>
  </si>
  <si>
    <t>E05005712</t>
  </si>
  <si>
    <t>Scotton</t>
  </si>
  <si>
    <t>E04006044</t>
  </si>
  <si>
    <t>Searby cum Owmby</t>
  </si>
  <si>
    <t>E04006045</t>
  </si>
  <si>
    <t>Sixhills</t>
  </si>
  <si>
    <t>E04006046</t>
  </si>
  <si>
    <t>Snarford</t>
  </si>
  <si>
    <t>E04006047</t>
  </si>
  <si>
    <t>Snelland</t>
  </si>
  <si>
    <t>E04006048</t>
  </si>
  <si>
    <t>Snitterby</t>
  </si>
  <si>
    <t>E04006049</t>
  </si>
  <si>
    <t>Somerby</t>
  </si>
  <si>
    <t>E04006050</t>
  </si>
  <si>
    <t>South Carlton</t>
  </si>
  <si>
    <t>E04006051</t>
  </si>
  <si>
    <t>South Kelsey</t>
  </si>
  <si>
    <t>E04006052</t>
  </si>
  <si>
    <t>Spridlington</t>
  </si>
  <si>
    <t>E04006053</t>
  </si>
  <si>
    <t>Springthorpe</t>
  </si>
  <si>
    <t>E04006054</t>
  </si>
  <si>
    <t>Stainfield</t>
  </si>
  <si>
    <t>E04006055</t>
  </si>
  <si>
    <t>Stainton by Langworth</t>
  </si>
  <si>
    <t>E04006056</t>
  </si>
  <si>
    <t>Stainton le Vale</t>
  </si>
  <si>
    <t>E04006057</t>
  </si>
  <si>
    <t>Stow</t>
  </si>
  <si>
    <t>E04006058</t>
  </si>
  <si>
    <t>E05005713</t>
  </si>
  <si>
    <t>Sturton by Stow</t>
  </si>
  <si>
    <t>E04006059</t>
  </si>
  <si>
    <t>Sudbrooke</t>
  </si>
  <si>
    <t>E04006060</t>
  </si>
  <si>
    <t>E05005714</t>
  </si>
  <si>
    <t>Swallow</t>
  </si>
  <si>
    <t>E04006061</t>
  </si>
  <si>
    <t>Swinhope</t>
  </si>
  <si>
    <t>E04006062</t>
  </si>
  <si>
    <t>Tealby</t>
  </si>
  <si>
    <t>E04006063</t>
  </si>
  <si>
    <t>Thonock</t>
  </si>
  <si>
    <t>E04006064</t>
  </si>
  <si>
    <t>E05005715</t>
  </si>
  <si>
    <t>Thoresway</t>
  </si>
  <si>
    <t>E04006065</t>
  </si>
  <si>
    <t>E04006066</t>
  </si>
  <si>
    <t>Thorpe in the Fallows</t>
  </si>
  <si>
    <t>E04006067</t>
  </si>
  <si>
    <t>Toft Newton</t>
  </si>
  <si>
    <t>E04006068</t>
  </si>
  <si>
    <t>Torksey</t>
  </si>
  <si>
    <t>E04006069</t>
  </si>
  <si>
    <t>E05005716</t>
  </si>
  <si>
    <t>E04006070</t>
  </si>
  <si>
    <t>Waddingham</t>
  </si>
  <si>
    <t>E04006071</t>
  </si>
  <si>
    <t>Waddingham and Spital</t>
  </si>
  <si>
    <t>E05005717</t>
  </si>
  <si>
    <t>Walesby</t>
  </si>
  <si>
    <t>E04006072</t>
  </si>
  <si>
    <t>Walkerith</t>
  </si>
  <si>
    <t>E04006073</t>
  </si>
  <si>
    <t>Welton</t>
  </si>
  <si>
    <t>E04006074</t>
  </si>
  <si>
    <t>E05005718</t>
  </si>
  <si>
    <t>West Firsby</t>
  </si>
  <si>
    <t>E04006075</t>
  </si>
  <si>
    <t>E07000142</t>
  </si>
  <si>
    <t>West Rasen</t>
  </si>
  <si>
    <t>E04006076</t>
  </si>
  <si>
    <t>Wickenby</t>
  </si>
  <si>
    <t>E04006077</t>
  </si>
  <si>
    <t>Wildsworth</t>
  </si>
  <si>
    <t>E04006078</t>
  </si>
  <si>
    <t>E04006079</t>
  </si>
  <si>
    <t>Willoughton</t>
  </si>
  <si>
    <t>E04006080</t>
  </si>
  <si>
    <t>Wold View</t>
  </si>
  <si>
    <t>E05005719</t>
  </si>
  <si>
    <t>Yarborough</t>
  </si>
  <si>
    <t>E05005720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</si>
</sst>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7.3</c:v>
                </c:pt>
                <c:pt idx="2">
                  <c:v>5.2</c:v>
                </c:pt>
                <c:pt idx="3">
                  <c:v>4.9000000000000004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2.4</c:v>
                </c:pt>
                <c:pt idx="2">
                  <c:v>3</c:v>
                </c:pt>
                <c:pt idx="3">
                  <c:v>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1.6</c:v>
                </c:pt>
                <c:pt idx="2">
                  <c:v>1.9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5.7</c:v>
                </c:pt>
                <c:pt idx="3">
                  <c:v>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1.3</c:v>
                </c:pt>
                <c:pt idx="3">
                  <c:v>1.4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2.4</c:v>
                </c:pt>
                <c:pt idx="2">
                  <c:v>2.4</c:v>
                </c:pt>
                <c:pt idx="3">
                  <c:v>2.7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0.8</c:v>
                </c:pt>
                <c:pt idx="2">
                  <c:v>2.5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5.8</c:v>
                </c:pt>
                <c:pt idx="3">
                  <c:v>4.5999999999999996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5.5</c:v>
                </c:pt>
                <c:pt idx="3">
                  <c:v>4.4000000000000004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17.100000000000001</c:v>
                </c:pt>
                <c:pt idx="2">
                  <c:v>18</c:v>
                </c:pt>
                <c:pt idx="3">
                  <c:v>17.5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30.1</c:v>
                </c:pt>
                <c:pt idx="2">
                  <c:v>20.6</c:v>
                </c:pt>
                <c:pt idx="3">
                  <c:v>22.4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7.3</c:v>
                </c:pt>
                <c:pt idx="2">
                  <c:v>7.4</c:v>
                </c:pt>
                <c:pt idx="3">
                  <c:v>7.9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8.9</c:v>
                </c:pt>
                <c:pt idx="2">
                  <c:v>11.2</c:v>
                </c:pt>
                <c:pt idx="3">
                  <c:v>11.7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6.8</c:v>
                </c:pt>
                <c:pt idx="3">
                  <c:v>6.8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2.4</c:v>
                </c:pt>
                <c:pt idx="2">
                  <c:v>1.7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1.6</c:v>
                </c:pt>
                <c:pt idx="2">
                  <c:v>0.9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57584"/>
        <c:axId val="248259576"/>
      </c:barChart>
      <c:catAx>
        <c:axId val="248257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59576"/>
        <c:crosses val="autoZero"/>
        <c:auto val="1"/>
        <c:lblAlgn val="ctr"/>
        <c:lblOffset val="100"/>
        <c:noMultiLvlLbl val="0"/>
      </c:catAx>
      <c:valAx>
        <c:axId val="24825957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575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44.1</c:v>
                </c:pt>
                <c:pt idx="2">
                  <c:v>42.5</c:v>
                </c:pt>
                <c:pt idx="3">
                  <c:v>43.1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Aisthorpe</c:v>
                </c:pt>
                <c:pt idx="2">
                  <c:v>Lincolnshire</c:v>
                </c:pt>
                <c:pt idx="3">
                  <c:v>West Lindsey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47</c:v>
                </c:pt>
                <c:pt idx="2">
                  <c:v>44</c:v>
                </c:pt>
                <c:pt idx="3">
                  <c:v>45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58400"/>
        <c:axId val="248258008"/>
      </c:barChart>
      <c:catAx>
        <c:axId val="2482584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58008"/>
        <c:crosses val="autoZero"/>
        <c:auto val="1"/>
        <c:lblAlgn val="ctr"/>
        <c:lblOffset val="100"/>
        <c:noMultiLvlLbl val="0"/>
      </c:catAx>
      <c:valAx>
        <c:axId val="24825800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584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4" sqref="E64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167</v>
      </c>
      <c r="E9" t="s">
        <v>168</v>
      </c>
      <c r="F9" t="s">
        <v>11</v>
      </c>
      <c r="G9">
        <v>100</v>
      </c>
      <c r="H9">
        <v>7.3</v>
      </c>
      <c r="I9">
        <v>2.4</v>
      </c>
      <c r="J9">
        <v>1.6</v>
      </c>
      <c r="K9">
        <v>4.0999999999999996</v>
      </c>
      <c r="L9">
        <v>0</v>
      </c>
      <c r="M9">
        <v>2.4</v>
      </c>
      <c r="N9">
        <v>0.8</v>
      </c>
      <c r="O9">
        <v>4.9000000000000004</v>
      </c>
      <c r="P9">
        <v>4.0999999999999996</v>
      </c>
      <c r="Q9">
        <v>17.100000000000001</v>
      </c>
      <c r="R9">
        <v>30.1</v>
      </c>
      <c r="S9">
        <v>7.3</v>
      </c>
      <c r="T9">
        <v>8.9</v>
      </c>
      <c r="U9">
        <v>4.9000000000000004</v>
      </c>
      <c r="V9">
        <v>2.4</v>
      </c>
      <c r="W9">
        <v>1.6</v>
      </c>
      <c r="X9">
        <v>44.1</v>
      </c>
      <c r="Y9">
        <v>47</v>
      </c>
      <c r="CT9" t="s">
        <v>10</v>
      </c>
    </row>
    <row r="10" spans="2:98" x14ac:dyDescent="0.25">
      <c r="C10" t="s">
        <v>122</v>
      </c>
      <c r="D10" t="s">
        <v>169</v>
      </c>
      <c r="E10" t="s">
        <v>170</v>
      </c>
      <c r="F10" t="s">
        <v>11</v>
      </c>
      <c r="G10" t="s">
        <v>18</v>
      </c>
      <c r="H10" t="s">
        <v>18</v>
      </c>
      <c r="I10" t="s">
        <v>18</v>
      </c>
      <c r="J10" t="s">
        <v>18</v>
      </c>
      <c r="K10" t="s">
        <v>18</v>
      </c>
      <c r="L10" t="s">
        <v>18</v>
      </c>
      <c r="M10" t="s">
        <v>18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S10" t="s">
        <v>18</v>
      </c>
      <c r="T10" t="s">
        <v>18</v>
      </c>
      <c r="U10" t="s">
        <v>18</v>
      </c>
      <c r="V10" t="s">
        <v>18</v>
      </c>
      <c r="W10" t="s">
        <v>18</v>
      </c>
      <c r="X10" t="s">
        <v>18</v>
      </c>
      <c r="Y10" t="s">
        <v>18</v>
      </c>
      <c r="CT10" t="s">
        <v>12</v>
      </c>
    </row>
    <row r="11" spans="2:98" x14ac:dyDescent="0.25">
      <c r="C11" t="s">
        <v>52</v>
      </c>
      <c r="D11" t="s">
        <v>171</v>
      </c>
      <c r="E11" t="s">
        <v>172</v>
      </c>
      <c r="F11" t="s">
        <v>11</v>
      </c>
      <c r="G11">
        <v>100</v>
      </c>
      <c r="H11">
        <v>4.7</v>
      </c>
      <c r="I11">
        <v>2.6</v>
      </c>
      <c r="J11">
        <v>1.7</v>
      </c>
      <c r="K11">
        <v>5.3</v>
      </c>
      <c r="L11">
        <v>0.9</v>
      </c>
      <c r="M11">
        <v>1.7</v>
      </c>
      <c r="N11">
        <v>2</v>
      </c>
      <c r="O11">
        <v>5.2</v>
      </c>
      <c r="P11">
        <v>3.7</v>
      </c>
      <c r="Q11">
        <v>18</v>
      </c>
      <c r="R11">
        <v>22.2</v>
      </c>
      <c r="S11">
        <v>9.8000000000000007</v>
      </c>
      <c r="T11">
        <v>11.3</v>
      </c>
      <c r="U11">
        <v>8.4</v>
      </c>
      <c r="V11">
        <v>1.8</v>
      </c>
      <c r="W11">
        <v>0.6</v>
      </c>
      <c r="X11">
        <v>44.8</v>
      </c>
      <c r="Y11">
        <v>47</v>
      </c>
      <c r="CT11" t="s">
        <v>13</v>
      </c>
    </row>
    <row r="12" spans="2:98" x14ac:dyDescent="0.25">
      <c r="D12" t="s">
        <v>171</v>
      </c>
      <c r="E12" t="s">
        <v>173</v>
      </c>
      <c r="F12" t="s">
        <v>74</v>
      </c>
      <c r="G12">
        <v>100</v>
      </c>
      <c r="H12">
        <v>4.9000000000000004</v>
      </c>
      <c r="I12">
        <v>2.5</v>
      </c>
      <c r="J12">
        <v>1.7</v>
      </c>
      <c r="K12">
        <v>5.3</v>
      </c>
      <c r="L12">
        <v>1</v>
      </c>
      <c r="M12">
        <v>1.8</v>
      </c>
      <c r="N12">
        <v>2</v>
      </c>
      <c r="O12">
        <v>4.9000000000000004</v>
      </c>
      <c r="P12">
        <v>3.6</v>
      </c>
      <c r="Q12">
        <v>17.5</v>
      </c>
      <c r="R12">
        <v>22.6</v>
      </c>
      <c r="S12">
        <v>9.8000000000000007</v>
      </c>
      <c r="T12">
        <v>11.6</v>
      </c>
      <c r="U12">
        <v>7.9</v>
      </c>
      <c r="V12">
        <v>1.9</v>
      </c>
      <c r="W12">
        <v>1.2</v>
      </c>
      <c r="X12">
        <v>45.2</v>
      </c>
      <c r="Y12">
        <v>47</v>
      </c>
      <c r="CT12" t="s">
        <v>14</v>
      </c>
    </row>
    <row r="13" spans="2:98" x14ac:dyDescent="0.25">
      <c r="D13" t="s">
        <v>174</v>
      </c>
      <c r="E13" t="s">
        <v>175</v>
      </c>
      <c r="F13" t="s">
        <v>11</v>
      </c>
      <c r="G13">
        <v>100</v>
      </c>
      <c r="H13">
        <v>4.5999999999999996</v>
      </c>
      <c r="I13">
        <v>2.4</v>
      </c>
      <c r="J13">
        <v>1.5</v>
      </c>
      <c r="K13">
        <v>5.7</v>
      </c>
      <c r="L13">
        <v>0.4</v>
      </c>
      <c r="M13">
        <v>3</v>
      </c>
      <c r="N13">
        <v>1.3</v>
      </c>
      <c r="O13">
        <v>3.7</v>
      </c>
      <c r="P13">
        <v>2</v>
      </c>
      <c r="Q13">
        <v>16.100000000000001</v>
      </c>
      <c r="R13">
        <v>24.6</v>
      </c>
      <c r="S13">
        <v>13</v>
      </c>
      <c r="T13">
        <v>13.9</v>
      </c>
      <c r="U13">
        <v>5.4</v>
      </c>
      <c r="V13">
        <v>2</v>
      </c>
      <c r="W13">
        <v>0.4</v>
      </c>
      <c r="X13">
        <v>46</v>
      </c>
      <c r="Y13">
        <v>49</v>
      </c>
      <c r="CT13" t="s">
        <v>15</v>
      </c>
    </row>
    <row r="14" spans="2:98" x14ac:dyDescent="0.25">
      <c r="D14" t="s">
        <v>176</v>
      </c>
      <c r="E14" t="s">
        <v>177</v>
      </c>
      <c r="F14" t="s">
        <v>11</v>
      </c>
      <c r="G14">
        <v>100</v>
      </c>
      <c r="H14">
        <v>5.5</v>
      </c>
      <c r="I14">
        <v>5.2</v>
      </c>
      <c r="J14">
        <v>4.3</v>
      </c>
      <c r="K14">
        <v>8.1</v>
      </c>
      <c r="L14">
        <v>2</v>
      </c>
      <c r="M14">
        <v>2.9</v>
      </c>
      <c r="N14">
        <v>0.6</v>
      </c>
      <c r="O14">
        <v>3.5</v>
      </c>
      <c r="P14">
        <v>1.2</v>
      </c>
      <c r="Q14">
        <v>20.2</v>
      </c>
      <c r="R14">
        <v>22.5</v>
      </c>
      <c r="S14">
        <v>8.4</v>
      </c>
      <c r="T14">
        <v>10.4</v>
      </c>
      <c r="U14">
        <v>3.7</v>
      </c>
      <c r="V14">
        <v>0.6</v>
      </c>
      <c r="W14">
        <v>1.2</v>
      </c>
      <c r="X14">
        <v>39.9</v>
      </c>
      <c r="Y14">
        <v>43</v>
      </c>
      <c r="CT14" t="s">
        <v>16</v>
      </c>
    </row>
    <row r="15" spans="2:98" x14ac:dyDescent="0.25">
      <c r="D15" t="s">
        <v>178</v>
      </c>
      <c r="E15" t="s">
        <v>179</v>
      </c>
      <c r="F15" t="s">
        <v>11</v>
      </c>
      <c r="G15">
        <v>100</v>
      </c>
      <c r="H15">
        <v>3.9</v>
      </c>
      <c r="I15">
        <v>3.9</v>
      </c>
      <c r="J15">
        <v>1.6</v>
      </c>
      <c r="K15">
        <v>6.5</v>
      </c>
      <c r="L15">
        <v>1</v>
      </c>
      <c r="M15">
        <v>1.9</v>
      </c>
      <c r="N15">
        <v>1.6</v>
      </c>
      <c r="O15">
        <v>6.8</v>
      </c>
      <c r="P15">
        <v>3.9</v>
      </c>
      <c r="Q15">
        <v>16.600000000000001</v>
      </c>
      <c r="R15">
        <v>31.2</v>
      </c>
      <c r="S15">
        <v>8.1</v>
      </c>
      <c r="T15">
        <v>7.8</v>
      </c>
      <c r="U15">
        <v>3.9</v>
      </c>
      <c r="V15">
        <v>1.3</v>
      </c>
      <c r="W15">
        <v>0</v>
      </c>
      <c r="X15">
        <v>41.7</v>
      </c>
      <c r="Y15">
        <v>45</v>
      </c>
      <c r="CT15" t="s">
        <v>17</v>
      </c>
    </row>
    <row r="16" spans="2:98" x14ac:dyDescent="0.25">
      <c r="D16" t="s">
        <v>180</v>
      </c>
      <c r="E16" t="s">
        <v>181</v>
      </c>
      <c r="F16" t="s">
        <v>11</v>
      </c>
      <c r="G16">
        <v>100</v>
      </c>
      <c r="H16">
        <v>5.2</v>
      </c>
      <c r="I16">
        <v>5.2</v>
      </c>
      <c r="J16">
        <v>1.7</v>
      </c>
      <c r="K16">
        <v>7.8</v>
      </c>
      <c r="L16">
        <v>0.9</v>
      </c>
      <c r="M16">
        <v>4.3</v>
      </c>
      <c r="N16">
        <v>1.7</v>
      </c>
      <c r="O16">
        <v>2.6</v>
      </c>
      <c r="P16">
        <v>5.2</v>
      </c>
      <c r="Q16">
        <v>22.6</v>
      </c>
      <c r="R16">
        <v>23.5</v>
      </c>
      <c r="S16">
        <v>4.3</v>
      </c>
      <c r="T16">
        <v>10.4</v>
      </c>
      <c r="U16">
        <v>3.5</v>
      </c>
      <c r="V16">
        <v>0.9</v>
      </c>
      <c r="W16">
        <v>0</v>
      </c>
      <c r="X16">
        <v>38.5</v>
      </c>
      <c r="Y16">
        <v>41</v>
      </c>
      <c r="CT16" t="s">
        <v>19</v>
      </c>
    </row>
    <row r="17" spans="4:98" x14ac:dyDescent="0.25">
      <c r="D17" t="s">
        <v>182</v>
      </c>
      <c r="E17" t="s">
        <v>183</v>
      </c>
      <c r="F17" t="s">
        <v>11</v>
      </c>
      <c r="G17">
        <v>100</v>
      </c>
      <c r="H17">
        <v>3.8</v>
      </c>
      <c r="I17">
        <v>3.6</v>
      </c>
      <c r="J17">
        <v>1.9</v>
      </c>
      <c r="K17">
        <v>7.7</v>
      </c>
      <c r="L17">
        <v>1.9</v>
      </c>
      <c r="M17">
        <v>2.1</v>
      </c>
      <c r="N17">
        <v>2.6</v>
      </c>
      <c r="O17">
        <v>3.8</v>
      </c>
      <c r="P17">
        <v>3.9</v>
      </c>
      <c r="Q17">
        <v>19.5</v>
      </c>
      <c r="R17">
        <v>23.6</v>
      </c>
      <c r="S17">
        <v>7.2</v>
      </c>
      <c r="T17">
        <v>10.5</v>
      </c>
      <c r="U17">
        <v>6.5</v>
      </c>
      <c r="V17">
        <v>1.2</v>
      </c>
      <c r="W17">
        <v>0.3</v>
      </c>
      <c r="X17">
        <v>42</v>
      </c>
      <c r="Y17">
        <v>44</v>
      </c>
      <c r="CT17" t="s">
        <v>20</v>
      </c>
    </row>
    <row r="18" spans="4:98" x14ac:dyDescent="0.25">
      <c r="D18" t="s">
        <v>184</v>
      </c>
      <c r="E18" t="s">
        <v>185</v>
      </c>
      <c r="F18" t="s">
        <v>11</v>
      </c>
      <c r="G18" t="s">
        <v>18</v>
      </c>
      <c r="H18" t="s">
        <v>18</v>
      </c>
      <c r="I18" t="s">
        <v>18</v>
      </c>
      <c r="J18" t="s">
        <v>18</v>
      </c>
      <c r="K18" t="s">
        <v>18</v>
      </c>
      <c r="L18" t="s">
        <v>18</v>
      </c>
      <c r="M18" t="s">
        <v>18</v>
      </c>
      <c r="N18" t="s">
        <v>18</v>
      </c>
      <c r="O18" t="s">
        <v>18</v>
      </c>
      <c r="P18" t="s">
        <v>18</v>
      </c>
      <c r="Q18" t="s">
        <v>18</v>
      </c>
      <c r="R18" t="s">
        <v>18</v>
      </c>
      <c r="S18" t="s">
        <v>18</v>
      </c>
      <c r="T18" t="s">
        <v>18</v>
      </c>
      <c r="U18" t="s">
        <v>18</v>
      </c>
      <c r="V18" t="s">
        <v>18</v>
      </c>
      <c r="W18" t="s">
        <v>18</v>
      </c>
      <c r="X18" t="s">
        <v>18</v>
      </c>
      <c r="Y18" t="s">
        <v>18</v>
      </c>
      <c r="CT18" t="s">
        <v>21</v>
      </c>
    </row>
    <row r="19" spans="4:98" x14ac:dyDescent="0.25">
      <c r="D19" t="s">
        <v>186</v>
      </c>
      <c r="E19" t="s">
        <v>187</v>
      </c>
      <c r="F19" t="s">
        <v>11</v>
      </c>
      <c r="G19">
        <v>100</v>
      </c>
      <c r="H19">
        <v>1.8</v>
      </c>
      <c r="I19">
        <v>0.9</v>
      </c>
      <c r="J19">
        <v>0</v>
      </c>
      <c r="K19">
        <v>2.7</v>
      </c>
      <c r="L19">
        <v>0.9</v>
      </c>
      <c r="M19">
        <v>3.6</v>
      </c>
      <c r="N19">
        <v>5.4</v>
      </c>
      <c r="O19">
        <v>3.6</v>
      </c>
      <c r="P19">
        <v>3.6</v>
      </c>
      <c r="Q19">
        <v>9.9</v>
      </c>
      <c r="R19">
        <v>33.299999999999997</v>
      </c>
      <c r="S19">
        <v>7.2</v>
      </c>
      <c r="T19">
        <v>19.8</v>
      </c>
      <c r="U19">
        <v>6.3</v>
      </c>
      <c r="V19">
        <v>0</v>
      </c>
      <c r="W19">
        <v>0.9</v>
      </c>
      <c r="X19">
        <v>49</v>
      </c>
      <c r="Y19">
        <v>53</v>
      </c>
      <c r="CT19" t="s">
        <v>22</v>
      </c>
    </row>
    <row r="20" spans="4:98" x14ac:dyDescent="0.25">
      <c r="D20" t="s">
        <v>188</v>
      </c>
      <c r="E20" t="s">
        <v>189</v>
      </c>
      <c r="F20" t="s">
        <v>11</v>
      </c>
      <c r="G20">
        <v>100</v>
      </c>
      <c r="H20">
        <v>1.7</v>
      </c>
      <c r="I20">
        <v>0</v>
      </c>
      <c r="J20">
        <v>0.8</v>
      </c>
      <c r="K20">
        <v>9.1999999999999993</v>
      </c>
      <c r="L20">
        <v>0.8</v>
      </c>
      <c r="M20">
        <v>1.7</v>
      </c>
      <c r="N20">
        <v>1.7</v>
      </c>
      <c r="O20">
        <v>2.5</v>
      </c>
      <c r="P20">
        <v>3.4</v>
      </c>
      <c r="Q20">
        <v>18.5</v>
      </c>
      <c r="R20">
        <v>22.7</v>
      </c>
      <c r="S20">
        <v>8.4</v>
      </c>
      <c r="T20">
        <v>19.3</v>
      </c>
      <c r="U20">
        <v>9.1999999999999993</v>
      </c>
      <c r="V20">
        <v>0</v>
      </c>
      <c r="W20">
        <v>0</v>
      </c>
      <c r="X20">
        <v>47.7</v>
      </c>
      <c r="Y20">
        <v>49</v>
      </c>
      <c r="CT20" t="s">
        <v>23</v>
      </c>
    </row>
    <row r="21" spans="4:98" x14ac:dyDescent="0.25">
      <c r="D21" t="s">
        <v>190</v>
      </c>
      <c r="E21" t="s">
        <v>191</v>
      </c>
      <c r="F21" t="s">
        <v>11</v>
      </c>
      <c r="G21" t="s">
        <v>18</v>
      </c>
      <c r="H21" t="s">
        <v>18</v>
      </c>
      <c r="I21" t="s">
        <v>18</v>
      </c>
      <c r="J21" t="s">
        <v>18</v>
      </c>
      <c r="K21" t="s">
        <v>18</v>
      </c>
      <c r="L21" t="s">
        <v>18</v>
      </c>
      <c r="M21" t="s">
        <v>18</v>
      </c>
      <c r="N21" t="s">
        <v>18</v>
      </c>
      <c r="O21" t="s">
        <v>18</v>
      </c>
      <c r="P21" t="s">
        <v>18</v>
      </c>
      <c r="Q21" t="s">
        <v>18</v>
      </c>
      <c r="R21" t="s">
        <v>18</v>
      </c>
      <c r="S21" t="s">
        <v>18</v>
      </c>
      <c r="T21" t="s">
        <v>18</v>
      </c>
      <c r="U21" t="s">
        <v>18</v>
      </c>
      <c r="V21" t="s">
        <v>18</v>
      </c>
      <c r="W21" t="s">
        <v>18</v>
      </c>
      <c r="X21" t="s">
        <v>18</v>
      </c>
      <c r="Y21" t="s">
        <v>18</v>
      </c>
      <c r="CT21" t="s">
        <v>24</v>
      </c>
    </row>
    <row r="22" spans="4:98" x14ac:dyDescent="0.25">
      <c r="D22" t="s">
        <v>192</v>
      </c>
      <c r="E22" t="s">
        <v>193</v>
      </c>
      <c r="F22" t="s">
        <v>11</v>
      </c>
      <c r="G22">
        <v>100</v>
      </c>
      <c r="H22">
        <v>5.0999999999999996</v>
      </c>
      <c r="I22">
        <v>4.4000000000000004</v>
      </c>
      <c r="J22">
        <v>3</v>
      </c>
      <c r="K22">
        <v>7.7</v>
      </c>
      <c r="L22">
        <v>2.7</v>
      </c>
      <c r="M22">
        <v>3.6</v>
      </c>
      <c r="N22">
        <v>1.8</v>
      </c>
      <c r="O22">
        <v>6.6</v>
      </c>
      <c r="P22">
        <v>6</v>
      </c>
      <c r="Q22">
        <v>20.6</v>
      </c>
      <c r="R22">
        <v>21.8</v>
      </c>
      <c r="S22">
        <v>7.5</v>
      </c>
      <c r="T22">
        <v>6.6</v>
      </c>
      <c r="U22">
        <v>2.1</v>
      </c>
      <c r="V22">
        <v>0.3</v>
      </c>
      <c r="W22">
        <v>0.2</v>
      </c>
      <c r="X22">
        <v>36.200000000000003</v>
      </c>
      <c r="Y22">
        <v>38</v>
      </c>
      <c r="CT22" t="s">
        <v>25</v>
      </c>
    </row>
    <row r="23" spans="4:98" x14ac:dyDescent="0.25">
      <c r="D23" t="s">
        <v>194</v>
      </c>
      <c r="E23" t="s">
        <v>195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196</v>
      </c>
      <c r="E24" t="s">
        <v>197</v>
      </c>
      <c r="F24" t="s">
        <v>11</v>
      </c>
      <c r="G24" t="s">
        <v>18</v>
      </c>
      <c r="H24" t="s">
        <v>18</v>
      </c>
      <c r="I24" t="s">
        <v>18</v>
      </c>
      <c r="J24" t="s">
        <v>18</v>
      </c>
      <c r="K24" t="s">
        <v>18</v>
      </c>
      <c r="L24" t="s">
        <v>18</v>
      </c>
      <c r="M24" t="s">
        <v>18</v>
      </c>
      <c r="N24" t="s">
        <v>18</v>
      </c>
      <c r="O24" t="s">
        <v>18</v>
      </c>
      <c r="P24" t="s">
        <v>18</v>
      </c>
      <c r="Q24" t="s">
        <v>18</v>
      </c>
      <c r="R24" t="s">
        <v>18</v>
      </c>
      <c r="S24" t="s">
        <v>18</v>
      </c>
      <c r="T24" t="s">
        <v>18</v>
      </c>
      <c r="U24" t="s">
        <v>18</v>
      </c>
      <c r="V24" t="s">
        <v>18</v>
      </c>
      <c r="W24" t="s">
        <v>18</v>
      </c>
      <c r="X24" t="s">
        <v>18</v>
      </c>
      <c r="Y24" t="s">
        <v>18</v>
      </c>
      <c r="CT24" t="s">
        <v>26</v>
      </c>
    </row>
    <row r="25" spans="4:98" x14ac:dyDescent="0.25">
      <c r="D25" t="s">
        <v>198</v>
      </c>
      <c r="E25" t="s">
        <v>199</v>
      </c>
      <c r="F25" t="s">
        <v>11</v>
      </c>
      <c r="G25">
        <v>100</v>
      </c>
      <c r="H25">
        <v>2.4</v>
      </c>
      <c r="I25">
        <v>0.8</v>
      </c>
      <c r="J25">
        <v>1.6</v>
      </c>
      <c r="K25">
        <v>3</v>
      </c>
      <c r="L25">
        <v>0.5</v>
      </c>
      <c r="M25">
        <v>0.3</v>
      </c>
      <c r="N25">
        <v>1.8</v>
      </c>
      <c r="O25">
        <v>3.5</v>
      </c>
      <c r="P25">
        <v>5.8</v>
      </c>
      <c r="Q25">
        <v>17</v>
      </c>
      <c r="R25">
        <v>37</v>
      </c>
      <c r="S25">
        <v>9.4</v>
      </c>
      <c r="T25">
        <v>12.2</v>
      </c>
      <c r="U25">
        <v>4.2</v>
      </c>
      <c r="V25">
        <v>0.5</v>
      </c>
      <c r="W25">
        <v>0.2</v>
      </c>
      <c r="X25">
        <v>47</v>
      </c>
      <c r="Y25">
        <v>50</v>
      </c>
      <c r="CT25" t="s">
        <v>27</v>
      </c>
    </row>
    <row r="26" spans="4:98" x14ac:dyDescent="0.25">
      <c r="D26" t="s">
        <v>200</v>
      </c>
      <c r="E26" t="s">
        <v>201</v>
      </c>
      <c r="F26" t="s">
        <v>11</v>
      </c>
      <c r="G26" t="s">
        <v>18</v>
      </c>
      <c r="H26" t="s">
        <v>18</v>
      </c>
      <c r="I26" t="s">
        <v>18</v>
      </c>
      <c r="J26" t="s">
        <v>18</v>
      </c>
      <c r="K26" t="s">
        <v>18</v>
      </c>
      <c r="L26" t="s">
        <v>18</v>
      </c>
      <c r="M26" t="s">
        <v>18</v>
      </c>
      <c r="N26" t="s">
        <v>18</v>
      </c>
      <c r="O26" t="s">
        <v>18</v>
      </c>
      <c r="P26" t="s">
        <v>18</v>
      </c>
      <c r="Q26" t="s">
        <v>18</v>
      </c>
      <c r="R26" t="s">
        <v>18</v>
      </c>
      <c r="S26" t="s">
        <v>18</v>
      </c>
      <c r="T26" t="s">
        <v>18</v>
      </c>
      <c r="U26" t="s">
        <v>18</v>
      </c>
      <c r="V26" t="s">
        <v>18</v>
      </c>
      <c r="W26" t="s">
        <v>18</v>
      </c>
      <c r="X26" t="s">
        <v>18</v>
      </c>
      <c r="Y26" t="s">
        <v>18</v>
      </c>
      <c r="CT26" t="s">
        <v>28</v>
      </c>
    </row>
    <row r="27" spans="4:98" x14ac:dyDescent="0.25">
      <c r="D27" t="s">
        <v>202</v>
      </c>
      <c r="E27" t="s">
        <v>203</v>
      </c>
      <c r="F27" t="s">
        <v>11</v>
      </c>
      <c r="G27" t="s">
        <v>18</v>
      </c>
      <c r="H27" t="s">
        <v>18</v>
      </c>
      <c r="I27" t="s">
        <v>18</v>
      </c>
      <c r="J27" t="s">
        <v>18</v>
      </c>
      <c r="K27" t="s">
        <v>18</v>
      </c>
      <c r="L27" t="s">
        <v>18</v>
      </c>
      <c r="M27" t="s">
        <v>18</v>
      </c>
      <c r="N27" t="s">
        <v>18</v>
      </c>
      <c r="O27" t="s">
        <v>18</v>
      </c>
      <c r="P27" t="s">
        <v>18</v>
      </c>
      <c r="Q27" t="s">
        <v>18</v>
      </c>
      <c r="R27" t="s">
        <v>18</v>
      </c>
      <c r="S27" t="s">
        <v>18</v>
      </c>
      <c r="T27" t="s">
        <v>18</v>
      </c>
      <c r="U27" t="s">
        <v>18</v>
      </c>
      <c r="V27" t="s">
        <v>18</v>
      </c>
      <c r="W27" t="s">
        <v>18</v>
      </c>
      <c r="X27" t="s">
        <v>18</v>
      </c>
      <c r="Y27" t="s">
        <v>18</v>
      </c>
      <c r="CT27" t="s">
        <v>29</v>
      </c>
    </row>
    <row r="28" spans="4:98" x14ac:dyDescent="0.25">
      <c r="D28" t="s">
        <v>204</v>
      </c>
      <c r="E28" t="s">
        <v>205</v>
      </c>
      <c r="F28" t="s">
        <v>11</v>
      </c>
      <c r="G28" t="s">
        <v>18</v>
      </c>
      <c r="H28" t="s">
        <v>18</v>
      </c>
      <c r="I28" t="s">
        <v>18</v>
      </c>
      <c r="J28" t="s">
        <v>18</v>
      </c>
      <c r="K28" t="s">
        <v>18</v>
      </c>
      <c r="L28" t="s">
        <v>18</v>
      </c>
      <c r="M28" t="s">
        <v>18</v>
      </c>
      <c r="N28" t="s">
        <v>18</v>
      </c>
      <c r="O28" t="s">
        <v>18</v>
      </c>
      <c r="P28" t="s">
        <v>18</v>
      </c>
      <c r="Q28" t="s">
        <v>18</v>
      </c>
      <c r="R28" t="s">
        <v>18</v>
      </c>
      <c r="S28" t="s">
        <v>18</v>
      </c>
      <c r="T28" t="s">
        <v>18</v>
      </c>
      <c r="U28" t="s">
        <v>18</v>
      </c>
      <c r="V28" t="s">
        <v>18</v>
      </c>
      <c r="W28" t="s">
        <v>18</v>
      </c>
      <c r="X28" t="s">
        <v>18</v>
      </c>
      <c r="Y28" t="s">
        <v>18</v>
      </c>
      <c r="CT28" t="s">
        <v>30</v>
      </c>
    </row>
    <row r="29" spans="4:98" x14ac:dyDescent="0.25">
      <c r="D29" t="s">
        <v>206</v>
      </c>
      <c r="E29" t="s">
        <v>207</v>
      </c>
      <c r="F29" t="s">
        <v>11</v>
      </c>
      <c r="G29">
        <v>100</v>
      </c>
      <c r="H29">
        <v>4</v>
      </c>
      <c r="I29">
        <v>2.2000000000000002</v>
      </c>
      <c r="J29">
        <v>1.8</v>
      </c>
      <c r="K29">
        <v>6.6</v>
      </c>
      <c r="L29">
        <v>1.3</v>
      </c>
      <c r="M29">
        <v>2.7</v>
      </c>
      <c r="N29">
        <v>2.1</v>
      </c>
      <c r="O29">
        <v>4.5999999999999996</v>
      </c>
      <c r="P29">
        <v>3.7</v>
      </c>
      <c r="Q29">
        <v>16.600000000000001</v>
      </c>
      <c r="R29">
        <v>23.4</v>
      </c>
      <c r="S29">
        <v>8.4</v>
      </c>
      <c r="T29">
        <v>11.6</v>
      </c>
      <c r="U29">
        <v>7.8</v>
      </c>
      <c r="V29">
        <v>1.9</v>
      </c>
      <c r="W29">
        <v>1.1000000000000001</v>
      </c>
      <c r="X29">
        <v>44.6</v>
      </c>
      <c r="Y29">
        <v>47</v>
      </c>
      <c r="CT29" t="s">
        <v>31</v>
      </c>
    </row>
    <row r="30" spans="4:98" x14ac:dyDescent="0.25">
      <c r="D30" t="s">
        <v>206</v>
      </c>
      <c r="E30" t="s">
        <v>208</v>
      </c>
      <c r="F30" t="s">
        <v>74</v>
      </c>
      <c r="G30">
        <v>100</v>
      </c>
      <c r="H30">
        <v>3.8</v>
      </c>
      <c r="I30">
        <v>2.2999999999999998</v>
      </c>
      <c r="J30">
        <v>1.7</v>
      </c>
      <c r="K30">
        <v>6.5</v>
      </c>
      <c r="L30">
        <v>1.3</v>
      </c>
      <c r="M30">
        <v>2.5</v>
      </c>
      <c r="N30">
        <v>2.2000000000000002</v>
      </c>
      <c r="O30">
        <v>4.5999999999999996</v>
      </c>
      <c r="P30">
        <v>3.4</v>
      </c>
      <c r="Q30">
        <v>15.9</v>
      </c>
      <c r="R30">
        <v>24.4</v>
      </c>
      <c r="S30">
        <v>8.3000000000000007</v>
      </c>
      <c r="T30">
        <v>11.6</v>
      </c>
      <c r="U30">
        <v>8.1</v>
      </c>
      <c r="V30">
        <v>2.1</v>
      </c>
      <c r="W30">
        <v>1.3</v>
      </c>
      <c r="X30">
        <v>45.3</v>
      </c>
      <c r="Y30">
        <v>48</v>
      </c>
      <c r="CT30" t="s">
        <v>32</v>
      </c>
    </row>
    <row r="31" spans="4:98" x14ac:dyDescent="0.25">
      <c r="D31" t="s">
        <v>209</v>
      </c>
      <c r="E31" t="s">
        <v>210</v>
      </c>
      <c r="F31" t="s">
        <v>11</v>
      </c>
      <c r="G31">
        <v>100</v>
      </c>
      <c r="H31">
        <v>5.5</v>
      </c>
      <c r="I31">
        <v>3.9</v>
      </c>
      <c r="J31">
        <v>1.6</v>
      </c>
      <c r="K31">
        <v>7.1</v>
      </c>
      <c r="L31">
        <v>0</v>
      </c>
      <c r="M31">
        <v>3.9</v>
      </c>
      <c r="N31">
        <v>1.6</v>
      </c>
      <c r="O31">
        <v>0.8</v>
      </c>
      <c r="P31">
        <v>8.6999999999999993</v>
      </c>
      <c r="Q31">
        <v>18.899999999999999</v>
      </c>
      <c r="R31">
        <v>33.1</v>
      </c>
      <c r="S31">
        <v>4.7</v>
      </c>
      <c r="T31">
        <v>3.9</v>
      </c>
      <c r="U31">
        <v>3.9</v>
      </c>
      <c r="V31">
        <v>1.6</v>
      </c>
      <c r="W31">
        <v>0.8</v>
      </c>
      <c r="X31">
        <v>40</v>
      </c>
      <c r="Y31">
        <v>43</v>
      </c>
      <c r="CT31" t="s">
        <v>33</v>
      </c>
    </row>
    <row r="32" spans="4:98" x14ac:dyDescent="0.25">
      <c r="D32" t="s">
        <v>211</v>
      </c>
      <c r="E32" t="s">
        <v>212</v>
      </c>
      <c r="F32" t="s">
        <v>11</v>
      </c>
      <c r="G32">
        <v>100</v>
      </c>
      <c r="H32">
        <v>4.5999999999999996</v>
      </c>
      <c r="I32">
        <v>2.7</v>
      </c>
      <c r="J32">
        <v>1.9</v>
      </c>
      <c r="K32">
        <v>5</v>
      </c>
      <c r="L32">
        <v>1</v>
      </c>
      <c r="M32">
        <v>2.1</v>
      </c>
      <c r="N32">
        <v>1.7</v>
      </c>
      <c r="O32">
        <v>3.2</v>
      </c>
      <c r="P32">
        <v>3.5</v>
      </c>
      <c r="Q32">
        <v>16.600000000000001</v>
      </c>
      <c r="R32">
        <v>20.5</v>
      </c>
      <c r="S32">
        <v>8.8000000000000007</v>
      </c>
      <c r="T32">
        <v>15</v>
      </c>
      <c r="U32">
        <v>9.8000000000000007</v>
      </c>
      <c r="V32">
        <v>2.2000000000000002</v>
      </c>
      <c r="W32">
        <v>1.5</v>
      </c>
      <c r="X32">
        <v>47.2</v>
      </c>
      <c r="Y32">
        <v>50</v>
      </c>
      <c r="CT32" t="s">
        <v>34</v>
      </c>
    </row>
    <row r="33" spans="4:98" x14ac:dyDescent="0.25">
      <c r="D33" t="s">
        <v>211</v>
      </c>
      <c r="E33" t="s">
        <v>213</v>
      </c>
      <c r="F33" t="s">
        <v>74</v>
      </c>
      <c r="G33">
        <v>100</v>
      </c>
      <c r="H33">
        <v>4.7</v>
      </c>
      <c r="I33">
        <v>2.8</v>
      </c>
      <c r="J33">
        <v>2</v>
      </c>
      <c r="K33">
        <v>5</v>
      </c>
      <c r="L33">
        <v>1</v>
      </c>
      <c r="M33">
        <v>2.2000000000000002</v>
      </c>
      <c r="N33">
        <v>1.7</v>
      </c>
      <c r="O33">
        <v>3.5</v>
      </c>
      <c r="P33">
        <v>3.5</v>
      </c>
      <c r="Q33">
        <v>16.5</v>
      </c>
      <c r="R33">
        <v>21.2</v>
      </c>
      <c r="S33">
        <v>8.5</v>
      </c>
      <c r="T33">
        <v>14.5</v>
      </c>
      <c r="U33">
        <v>9.5</v>
      </c>
      <c r="V33">
        <v>2.1</v>
      </c>
      <c r="W33">
        <v>1.2</v>
      </c>
      <c r="X33">
        <v>46.7</v>
      </c>
      <c r="Y33">
        <v>49</v>
      </c>
      <c r="CT33" t="s">
        <v>35</v>
      </c>
    </row>
    <row r="34" spans="4:98" x14ac:dyDescent="0.25">
      <c r="D34" t="s">
        <v>214</v>
      </c>
      <c r="E34" t="s">
        <v>215</v>
      </c>
      <c r="F34" t="s">
        <v>11</v>
      </c>
      <c r="G34">
        <v>100</v>
      </c>
      <c r="H34">
        <v>3.5</v>
      </c>
      <c r="I34">
        <v>1.8</v>
      </c>
      <c r="J34">
        <v>2.6</v>
      </c>
      <c r="K34">
        <v>4.4000000000000004</v>
      </c>
      <c r="L34">
        <v>1.8</v>
      </c>
      <c r="M34">
        <v>3.1</v>
      </c>
      <c r="N34">
        <v>3.1</v>
      </c>
      <c r="O34">
        <v>3.1</v>
      </c>
      <c r="P34">
        <v>1.3</v>
      </c>
      <c r="Q34">
        <v>13.6</v>
      </c>
      <c r="R34">
        <v>26.8</v>
      </c>
      <c r="S34">
        <v>11.8</v>
      </c>
      <c r="T34">
        <v>14.9</v>
      </c>
      <c r="U34">
        <v>6.1</v>
      </c>
      <c r="V34">
        <v>1.8</v>
      </c>
      <c r="W34">
        <v>0.4</v>
      </c>
      <c r="X34">
        <v>46.7</v>
      </c>
      <c r="Y34">
        <v>51</v>
      </c>
      <c r="CT34" t="s">
        <v>36</v>
      </c>
    </row>
    <row r="35" spans="4:98" x14ac:dyDescent="0.25">
      <c r="D35" t="s">
        <v>216</v>
      </c>
      <c r="E35" t="s">
        <v>217</v>
      </c>
      <c r="F35" t="s">
        <v>11</v>
      </c>
      <c r="G35" t="s">
        <v>18</v>
      </c>
      <c r="H35" t="s">
        <v>18</v>
      </c>
      <c r="I35" t="s">
        <v>18</v>
      </c>
      <c r="J35" t="s">
        <v>18</v>
      </c>
      <c r="K35" t="s">
        <v>18</v>
      </c>
      <c r="L35" t="s">
        <v>18</v>
      </c>
      <c r="M35" t="s">
        <v>18</v>
      </c>
      <c r="N35" t="s">
        <v>18</v>
      </c>
      <c r="O35" t="s">
        <v>18</v>
      </c>
      <c r="P35" t="s">
        <v>18</v>
      </c>
      <c r="Q35" t="s">
        <v>18</v>
      </c>
      <c r="R35" t="s">
        <v>18</v>
      </c>
      <c r="S35" t="s">
        <v>18</v>
      </c>
      <c r="T35" t="s">
        <v>18</v>
      </c>
      <c r="U35" t="s">
        <v>18</v>
      </c>
      <c r="V35" t="s">
        <v>18</v>
      </c>
      <c r="W35" t="s">
        <v>18</v>
      </c>
      <c r="X35" t="s">
        <v>18</v>
      </c>
      <c r="Y35" t="s">
        <v>18</v>
      </c>
      <c r="CT35" t="s">
        <v>37</v>
      </c>
    </row>
    <row r="36" spans="4:98" x14ac:dyDescent="0.25">
      <c r="D36" t="s">
        <v>218</v>
      </c>
      <c r="E36" t="s">
        <v>219</v>
      </c>
      <c r="F36" t="s">
        <v>11</v>
      </c>
      <c r="G36">
        <v>100</v>
      </c>
      <c r="H36">
        <v>5.4</v>
      </c>
      <c r="I36">
        <v>3.1</v>
      </c>
      <c r="J36">
        <v>3.3</v>
      </c>
      <c r="K36">
        <v>5.9</v>
      </c>
      <c r="L36">
        <v>1</v>
      </c>
      <c r="M36">
        <v>3.4</v>
      </c>
      <c r="N36">
        <v>1.5</v>
      </c>
      <c r="O36">
        <v>3.8</v>
      </c>
      <c r="P36">
        <v>4.2</v>
      </c>
      <c r="Q36">
        <v>18</v>
      </c>
      <c r="R36">
        <v>21.2</v>
      </c>
      <c r="S36">
        <v>7.5</v>
      </c>
      <c r="T36">
        <v>12</v>
      </c>
      <c r="U36">
        <v>7.6</v>
      </c>
      <c r="V36">
        <v>1.3</v>
      </c>
      <c r="W36">
        <v>0.8</v>
      </c>
      <c r="X36">
        <v>42.8</v>
      </c>
      <c r="Y36">
        <v>45</v>
      </c>
      <c r="CT36" t="s">
        <v>38</v>
      </c>
    </row>
    <row r="37" spans="4:98" x14ac:dyDescent="0.25">
      <c r="D37" t="s">
        <v>220</v>
      </c>
      <c r="E37" t="s">
        <v>221</v>
      </c>
      <c r="F37" t="s">
        <v>11</v>
      </c>
      <c r="G37">
        <v>100</v>
      </c>
      <c r="H37">
        <v>4.0999999999999996</v>
      </c>
      <c r="I37">
        <v>3.4</v>
      </c>
      <c r="J37">
        <v>2.4</v>
      </c>
      <c r="K37">
        <v>7.2</v>
      </c>
      <c r="L37">
        <v>1.8</v>
      </c>
      <c r="M37">
        <v>2.8</v>
      </c>
      <c r="N37">
        <v>1.9</v>
      </c>
      <c r="O37">
        <v>4.9000000000000004</v>
      </c>
      <c r="P37">
        <v>3.1</v>
      </c>
      <c r="Q37">
        <v>16.8</v>
      </c>
      <c r="R37">
        <v>22.7</v>
      </c>
      <c r="S37">
        <v>7.7</v>
      </c>
      <c r="T37">
        <v>12.7</v>
      </c>
      <c r="U37">
        <v>6.4</v>
      </c>
      <c r="V37">
        <v>1.3</v>
      </c>
      <c r="W37">
        <v>0.9</v>
      </c>
      <c r="X37">
        <v>43</v>
      </c>
      <c r="Y37">
        <v>46</v>
      </c>
      <c r="CT37" t="s">
        <v>39</v>
      </c>
    </row>
    <row r="38" spans="4:98" x14ac:dyDescent="0.25">
      <c r="D38" t="s">
        <v>220</v>
      </c>
      <c r="E38" t="s">
        <v>222</v>
      </c>
      <c r="F38" t="s">
        <v>74</v>
      </c>
      <c r="G38">
        <v>100</v>
      </c>
      <c r="H38">
        <v>3.7</v>
      </c>
      <c r="I38">
        <v>3.4</v>
      </c>
      <c r="J38">
        <v>2.4</v>
      </c>
      <c r="K38">
        <v>6.9</v>
      </c>
      <c r="L38">
        <v>1.7</v>
      </c>
      <c r="M38">
        <v>3.3</v>
      </c>
      <c r="N38">
        <v>2.4</v>
      </c>
      <c r="O38">
        <v>4.5999999999999996</v>
      </c>
      <c r="P38">
        <v>2.9</v>
      </c>
      <c r="Q38">
        <v>16.899999999999999</v>
      </c>
      <c r="R38">
        <v>23.4</v>
      </c>
      <c r="S38">
        <v>8</v>
      </c>
      <c r="T38">
        <v>11.9</v>
      </c>
      <c r="U38">
        <v>6.5</v>
      </c>
      <c r="V38">
        <v>1.3</v>
      </c>
      <c r="W38">
        <v>0.8</v>
      </c>
      <c r="X38">
        <v>43</v>
      </c>
      <c r="Y38">
        <v>46</v>
      </c>
      <c r="CT38" t="s">
        <v>40</v>
      </c>
    </row>
    <row r="39" spans="4:98" x14ac:dyDescent="0.25">
      <c r="D39" t="s">
        <v>223</v>
      </c>
      <c r="E39" t="s">
        <v>224</v>
      </c>
      <c r="F39" t="s">
        <v>11</v>
      </c>
      <c r="G39">
        <v>100</v>
      </c>
      <c r="H39">
        <v>7.4</v>
      </c>
      <c r="I39">
        <v>5.4</v>
      </c>
      <c r="J39">
        <v>3.4</v>
      </c>
      <c r="K39">
        <v>6.4</v>
      </c>
      <c r="L39">
        <v>1</v>
      </c>
      <c r="M39">
        <v>2.5</v>
      </c>
      <c r="N39">
        <v>2</v>
      </c>
      <c r="O39">
        <v>2.9</v>
      </c>
      <c r="P39">
        <v>3.4</v>
      </c>
      <c r="Q39">
        <v>21.1</v>
      </c>
      <c r="R39">
        <v>26.5</v>
      </c>
      <c r="S39">
        <v>5.4</v>
      </c>
      <c r="T39">
        <v>7.8</v>
      </c>
      <c r="U39">
        <v>3.9</v>
      </c>
      <c r="V39">
        <v>0.5</v>
      </c>
      <c r="W39">
        <v>0.5</v>
      </c>
      <c r="X39">
        <v>38.299999999999997</v>
      </c>
      <c r="Y39">
        <v>41</v>
      </c>
      <c r="CT39" t="s">
        <v>41</v>
      </c>
    </row>
    <row r="40" spans="4:98" x14ac:dyDescent="0.25">
      <c r="D40" t="s">
        <v>225</v>
      </c>
      <c r="E40" t="s">
        <v>226</v>
      </c>
      <c r="F40" t="s">
        <v>11</v>
      </c>
      <c r="G40">
        <v>100</v>
      </c>
      <c r="H40">
        <v>3.8</v>
      </c>
      <c r="I40">
        <v>2.9</v>
      </c>
      <c r="J40">
        <v>1.6</v>
      </c>
      <c r="K40">
        <v>5.0999999999999996</v>
      </c>
      <c r="L40">
        <v>1.6</v>
      </c>
      <c r="M40">
        <v>2.5</v>
      </c>
      <c r="N40">
        <v>1.6</v>
      </c>
      <c r="O40">
        <v>3.2</v>
      </c>
      <c r="P40">
        <v>1.3</v>
      </c>
      <c r="Q40">
        <v>13.7</v>
      </c>
      <c r="R40">
        <v>22.3</v>
      </c>
      <c r="S40">
        <v>8.6</v>
      </c>
      <c r="T40">
        <v>12.7</v>
      </c>
      <c r="U40">
        <v>10.5</v>
      </c>
      <c r="V40">
        <v>3.5</v>
      </c>
      <c r="W40">
        <v>5.0999999999999996</v>
      </c>
      <c r="X40">
        <v>50.3</v>
      </c>
      <c r="Y40">
        <v>52.5</v>
      </c>
      <c r="CT40" t="s">
        <v>42</v>
      </c>
    </row>
    <row r="41" spans="4:98" x14ac:dyDescent="0.25">
      <c r="D41" t="s">
        <v>227</v>
      </c>
      <c r="E41" t="s">
        <v>228</v>
      </c>
      <c r="F41" t="s">
        <v>11</v>
      </c>
      <c r="G41">
        <v>100</v>
      </c>
      <c r="H41">
        <v>5.2</v>
      </c>
      <c r="I41">
        <v>3.2</v>
      </c>
      <c r="J41">
        <v>2.2000000000000002</v>
      </c>
      <c r="K41">
        <v>5.8</v>
      </c>
      <c r="L41">
        <v>1.5</v>
      </c>
      <c r="M41">
        <v>2.2000000000000002</v>
      </c>
      <c r="N41">
        <v>1</v>
      </c>
      <c r="O41">
        <v>5</v>
      </c>
      <c r="P41">
        <v>5.5</v>
      </c>
      <c r="Q41">
        <v>18</v>
      </c>
      <c r="R41">
        <v>21</v>
      </c>
      <c r="S41">
        <v>8.1999999999999993</v>
      </c>
      <c r="T41">
        <v>13.2</v>
      </c>
      <c r="U41">
        <v>5.8</v>
      </c>
      <c r="V41">
        <v>1.8</v>
      </c>
      <c r="W41">
        <v>0.2</v>
      </c>
      <c r="X41">
        <v>42.9</v>
      </c>
      <c r="Y41">
        <v>45</v>
      </c>
      <c r="CT41" t="s">
        <v>43</v>
      </c>
    </row>
    <row r="42" spans="4:98" x14ac:dyDescent="0.25">
      <c r="D42" t="s">
        <v>163</v>
      </c>
      <c r="E42" t="s">
        <v>229</v>
      </c>
      <c r="F42" t="s">
        <v>11</v>
      </c>
      <c r="G42">
        <v>100</v>
      </c>
      <c r="H42">
        <v>4.2</v>
      </c>
      <c r="I42">
        <v>2</v>
      </c>
      <c r="J42">
        <v>0.8</v>
      </c>
      <c r="K42">
        <v>5.0999999999999996</v>
      </c>
      <c r="L42">
        <v>0.3</v>
      </c>
      <c r="M42">
        <v>2.5</v>
      </c>
      <c r="N42">
        <v>2.2999999999999998</v>
      </c>
      <c r="O42">
        <v>3.4</v>
      </c>
      <c r="P42">
        <v>4</v>
      </c>
      <c r="Q42">
        <v>18.100000000000001</v>
      </c>
      <c r="R42">
        <v>22.4</v>
      </c>
      <c r="S42">
        <v>6.8</v>
      </c>
      <c r="T42">
        <v>21.5</v>
      </c>
      <c r="U42">
        <v>4.2</v>
      </c>
      <c r="V42">
        <v>1.4</v>
      </c>
      <c r="W42">
        <v>0.8</v>
      </c>
      <c r="X42">
        <v>46.7</v>
      </c>
      <c r="Y42">
        <v>50</v>
      </c>
      <c r="CT42" t="s">
        <v>44</v>
      </c>
    </row>
    <row r="43" spans="4:98" x14ac:dyDescent="0.25">
      <c r="D43" t="s">
        <v>230</v>
      </c>
      <c r="E43" t="s">
        <v>231</v>
      </c>
      <c r="F43" t="s">
        <v>11</v>
      </c>
      <c r="G43">
        <v>100</v>
      </c>
      <c r="H43">
        <v>5.8</v>
      </c>
      <c r="I43">
        <v>6.6</v>
      </c>
      <c r="J43">
        <v>2.5</v>
      </c>
      <c r="K43">
        <v>7.4</v>
      </c>
      <c r="L43">
        <v>1.2</v>
      </c>
      <c r="M43">
        <v>3.3</v>
      </c>
      <c r="N43">
        <v>2.5</v>
      </c>
      <c r="O43">
        <v>3.3</v>
      </c>
      <c r="P43">
        <v>3.7</v>
      </c>
      <c r="Q43">
        <v>22.3</v>
      </c>
      <c r="R43">
        <v>21.9</v>
      </c>
      <c r="S43">
        <v>6.2</v>
      </c>
      <c r="T43">
        <v>8.3000000000000007</v>
      </c>
      <c r="U43">
        <v>5</v>
      </c>
      <c r="V43">
        <v>0</v>
      </c>
      <c r="W43">
        <v>0</v>
      </c>
      <c r="X43">
        <v>37.700000000000003</v>
      </c>
      <c r="Y43">
        <v>41</v>
      </c>
      <c r="CT43" t="s">
        <v>45</v>
      </c>
    </row>
    <row r="44" spans="4:98" x14ac:dyDescent="0.25">
      <c r="D44" t="s">
        <v>232</v>
      </c>
      <c r="E44" t="s">
        <v>233</v>
      </c>
      <c r="F44" t="s">
        <v>11</v>
      </c>
      <c r="G44">
        <v>100</v>
      </c>
      <c r="H44">
        <v>4.7</v>
      </c>
      <c r="I44">
        <v>3.7</v>
      </c>
      <c r="J44">
        <v>1.7</v>
      </c>
      <c r="K44">
        <v>5.6</v>
      </c>
      <c r="L44">
        <v>1.6</v>
      </c>
      <c r="M44">
        <v>1.9</v>
      </c>
      <c r="N44">
        <v>1.2</v>
      </c>
      <c r="O44">
        <v>2.6</v>
      </c>
      <c r="P44">
        <v>3.6</v>
      </c>
      <c r="Q44">
        <v>18.8</v>
      </c>
      <c r="R44">
        <v>21.2</v>
      </c>
      <c r="S44">
        <v>8.9</v>
      </c>
      <c r="T44">
        <v>15.3</v>
      </c>
      <c r="U44">
        <v>7.4</v>
      </c>
      <c r="V44">
        <v>1.2</v>
      </c>
      <c r="W44">
        <v>0.7</v>
      </c>
      <c r="X44">
        <v>45.1</v>
      </c>
      <c r="Y44">
        <v>47</v>
      </c>
      <c r="CT44" t="s">
        <v>46</v>
      </c>
    </row>
    <row r="45" spans="4:98" x14ac:dyDescent="0.25">
      <c r="D45" t="s">
        <v>232</v>
      </c>
      <c r="E45" t="s">
        <v>234</v>
      </c>
      <c r="F45" t="s">
        <v>74</v>
      </c>
      <c r="G45">
        <v>100</v>
      </c>
      <c r="H45">
        <v>4.3</v>
      </c>
      <c r="I45">
        <v>3.7</v>
      </c>
      <c r="J45">
        <v>1.6</v>
      </c>
      <c r="K45">
        <v>6</v>
      </c>
      <c r="L45">
        <v>1.2</v>
      </c>
      <c r="M45">
        <v>2.2000000000000002</v>
      </c>
      <c r="N45">
        <v>1.3</v>
      </c>
      <c r="O45">
        <v>3</v>
      </c>
      <c r="P45">
        <v>3.5</v>
      </c>
      <c r="Q45">
        <v>18.100000000000001</v>
      </c>
      <c r="R45">
        <v>23</v>
      </c>
      <c r="S45">
        <v>9.6</v>
      </c>
      <c r="T45">
        <v>13.8</v>
      </c>
      <c r="U45">
        <v>6.2</v>
      </c>
      <c r="V45">
        <v>1.5</v>
      </c>
      <c r="W45">
        <v>1.1000000000000001</v>
      </c>
      <c r="X45">
        <v>45.1</v>
      </c>
      <c r="Y45">
        <v>48</v>
      </c>
      <c r="CT45" t="s">
        <v>47</v>
      </c>
    </row>
    <row r="46" spans="4:98" x14ac:dyDescent="0.25">
      <c r="D46" t="s">
        <v>235</v>
      </c>
      <c r="E46" t="s">
        <v>236</v>
      </c>
      <c r="F46" t="s">
        <v>11</v>
      </c>
      <c r="G46">
        <v>100</v>
      </c>
      <c r="H46">
        <v>0.5</v>
      </c>
      <c r="I46">
        <v>2.5</v>
      </c>
      <c r="J46">
        <v>2.5</v>
      </c>
      <c r="K46">
        <v>6.9</v>
      </c>
      <c r="L46">
        <v>1.5</v>
      </c>
      <c r="M46">
        <v>9.3000000000000007</v>
      </c>
      <c r="N46">
        <v>7.8</v>
      </c>
      <c r="O46">
        <v>3.4</v>
      </c>
      <c r="P46">
        <v>1</v>
      </c>
      <c r="Q46">
        <v>15.2</v>
      </c>
      <c r="R46">
        <v>29.9</v>
      </c>
      <c r="S46">
        <v>6.9</v>
      </c>
      <c r="T46">
        <v>4.4000000000000004</v>
      </c>
      <c r="U46">
        <v>6.9</v>
      </c>
      <c r="V46">
        <v>1.5</v>
      </c>
      <c r="W46">
        <v>0</v>
      </c>
      <c r="X46">
        <v>41.2</v>
      </c>
      <c r="Y46">
        <v>44</v>
      </c>
      <c r="CT46" t="s">
        <v>48</v>
      </c>
    </row>
    <row r="47" spans="4:98" x14ac:dyDescent="0.25">
      <c r="D47" t="s">
        <v>237</v>
      </c>
      <c r="E47" t="s">
        <v>238</v>
      </c>
      <c r="F47" t="s">
        <v>11</v>
      </c>
      <c r="G47" t="s">
        <v>18</v>
      </c>
      <c r="H47" t="s">
        <v>18</v>
      </c>
      <c r="I47" t="s">
        <v>18</v>
      </c>
      <c r="J47" t="s">
        <v>18</v>
      </c>
      <c r="K47" t="s">
        <v>18</v>
      </c>
      <c r="L47" t="s">
        <v>18</v>
      </c>
      <c r="M47" t="s">
        <v>18</v>
      </c>
      <c r="N47" t="s">
        <v>18</v>
      </c>
      <c r="O47" t="s">
        <v>18</v>
      </c>
      <c r="P47" t="s">
        <v>18</v>
      </c>
      <c r="Q47" t="s">
        <v>18</v>
      </c>
      <c r="R47" t="s">
        <v>18</v>
      </c>
      <c r="S47" t="s">
        <v>18</v>
      </c>
      <c r="T47" t="s">
        <v>18</v>
      </c>
      <c r="U47" t="s">
        <v>18</v>
      </c>
      <c r="V47" t="s">
        <v>18</v>
      </c>
      <c r="W47" t="s">
        <v>18</v>
      </c>
      <c r="X47" t="s">
        <v>18</v>
      </c>
      <c r="Y47" t="s">
        <v>18</v>
      </c>
      <c r="CT47" t="s">
        <v>49</v>
      </c>
    </row>
    <row r="48" spans="4:98" x14ac:dyDescent="0.25">
      <c r="D48" t="s">
        <v>165</v>
      </c>
      <c r="E48" t="s">
        <v>239</v>
      </c>
      <c r="F48" t="s">
        <v>11</v>
      </c>
      <c r="G48">
        <v>100</v>
      </c>
      <c r="H48">
        <v>7.2</v>
      </c>
      <c r="I48">
        <v>3.4</v>
      </c>
      <c r="J48">
        <v>2.2000000000000002</v>
      </c>
      <c r="K48">
        <v>6.3</v>
      </c>
      <c r="L48">
        <v>1.5</v>
      </c>
      <c r="M48">
        <v>2.6</v>
      </c>
      <c r="N48">
        <v>2.9</v>
      </c>
      <c r="O48">
        <v>6.8</v>
      </c>
      <c r="P48">
        <v>6.8</v>
      </c>
      <c r="Q48">
        <v>19.399999999999999</v>
      </c>
      <c r="R48">
        <v>19</v>
      </c>
      <c r="S48">
        <v>5.9</v>
      </c>
      <c r="T48">
        <v>8.6</v>
      </c>
      <c r="U48">
        <v>5.2</v>
      </c>
      <c r="V48">
        <v>1.3</v>
      </c>
      <c r="W48">
        <v>0.9</v>
      </c>
      <c r="X48">
        <v>38.5</v>
      </c>
      <c r="Y48">
        <v>38</v>
      </c>
      <c r="CT48" t="s">
        <v>156</v>
      </c>
    </row>
    <row r="49" spans="4:98" x14ac:dyDescent="0.25">
      <c r="D49" t="s">
        <v>240</v>
      </c>
      <c r="E49" t="s">
        <v>241</v>
      </c>
      <c r="F49" t="s">
        <v>74</v>
      </c>
      <c r="G49">
        <v>100</v>
      </c>
      <c r="H49">
        <v>8.1</v>
      </c>
      <c r="I49">
        <v>3.8</v>
      </c>
      <c r="J49">
        <v>2.2999999999999998</v>
      </c>
      <c r="K49">
        <v>7.1</v>
      </c>
      <c r="L49">
        <v>1.6</v>
      </c>
      <c r="M49">
        <v>2.8</v>
      </c>
      <c r="N49">
        <v>3.2</v>
      </c>
      <c r="O49">
        <v>7.2</v>
      </c>
      <c r="P49">
        <v>6.4</v>
      </c>
      <c r="Q49">
        <v>18.600000000000001</v>
      </c>
      <c r="R49">
        <v>17.7</v>
      </c>
      <c r="S49">
        <v>5.8</v>
      </c>
      <c r="T49">
        <v>8.1</v>
      </c>
      <c r="U49">
        <v>4.9000000000000004</v>
      </c>
      <c r="V49">
        <v>1.5</v>
      </c>
      <c r="W49">
        <v>0.9</v>
      </c>
      <c r="X49">
        <v>37.4</v>
      </c>
      <c r="Y49">
        <v>36</v>
      </c>
      <c r="CT49" t="s">
        <v>50</v>
      </c>
    </row>
    <row r="50" spans="4:98" x14ac:dyDescent="0.25">
      <c r="D50" t="s">
        <v>242</v>
      </c>
      <c r="E50" t="s">
        <v>243</v>
      </c>
      <c r="F50" t="s">
        <v>74</v>
      </c>
      <c r="G50">
        <v>100</v>
      </c>
      <c r="H50">
        <v>6.6</v>
      </c>
      <c r="I50">
        <v>3.4</v>
      </c>
      <c r="J50">
        <v>2.4</v>
      </c>
      <c r="K50">
        <v>6.2</v>
      </c>
      <c r="L50">
        <v>1.6</v>
      </c>
      <c r="M50">
        <v>2.8</v>
      </c>
      <c r="N50">
        <v>2.8</v>
      </c>
      <c r="O50">
        <v>5.9</v>
      </c>
      <c r="P50">
        <v>6.7</v>
      </c>
      <c r="Q50">
        <v>19.2</v>
      </c>
      <c r="R50">
        <v>20.5</v>
      </c>
      <c r="S50">
        <v>6</v>
      </c>
      <c r="T50">
        <v>9.1999999999999993</v>
      </c>
      <c r="U50">
        <v>4.8</v>
      </c>
      <c r="V50">
        <v>1.3</v>
      </c>
      <c r="W50">
        <v>0.6</v>
      </c>
      <c r="X50">
        <v>38.9</v>
      </c>
      <c r="Y50">
        <v>39</v>
      </c>
      <c r="CT50" t="s">
        <v>51</v>
      </c>
    </row>
    <row r="51" spans="4:98" x14ac:dyDescent="0.25">
      <c r="D51" t="s">
        <v>244</v>
      </c>
      <c r="E51" t="s">
        <v>245</v>
      </c>
      <c r="F51" t="s">
        <v>74</v>
      </c>
      <c r="G51">
        <v>100</v>
      </c>
      <c r="H51">
        <v>6.6</v>
      </c>
      <c r="I51">
        <v>2.9</v>
      </c>
      <c r="J51">
        <v>1.9</v>
      </c>
      <c r="K51">
        <v>5.2</v>
      </c>
      <c r="L51">
        <v>1.2</v>
      </c>
      <c r="M51">
        <v>2.2000000000000002</v>
      </c>
      <c r="N51">
        <v>2.6</v>
      </c>
      <c r="O51">
        <v>7.7</v>
      </c>
      <c r="P51">
        <v>7.4</v>
      </c>
      <c r="Q51">
        <v>20.7</v>
      </c>
      <c r="R51">
        <v>18.8</v>
      </c>
      <c r="S51">
        <v>6</v>
      </c>
      <c r="T51">
        <v>8.5</v>
      </c>
      <c r="U51">
        <v>6.1</v>
      </c>
      <c r="V51">
        <v>1.2</v>
      </c>
      <c r="W51">
        <v>1.1000000000000001</v>
      </c>
      <c r="X51">
        <v>39.6</v>
      </c>
      <c r="Y51">
        <v>39</v>
      </c>
      <c r="CT51" t="s">
        <v>52</v>
      </c>
    </row>
    <row r="52" spans="4:98" x14ac:dyDescent="0.25">
      <c r="D52" t="s">
        <v>246</v>
      </c>
      <c r="E52" t="s">
        <v>247</v>
      </c>
      <c r="F52" t="s">
        <v>11</v>
      </c>
      <c r="G52" t="s">
        <v>18</v>
      </c>
      <c r="H52" t="s">
        <v>18</v>
      </c>
      <c r="I52" t="s">
        <v>18</v>
      </c>
      <c r="J52" t="s">
        <v>18</v>
      </c>
      <c r="K52" t="s">
        <v>18</v>
      </c>
      <c r="L52" t="s">
        <v>18</v>
      </c>
      <c r="M52" t="s">
        <v>18</v>
      </c>
      <c r="N52" t="s">
        <v>18</v>
      </c>
      <c r="O52" t="s">
        <v>18</v>
      </c>
      <c r="P52" t="s">
        <v>18</v>
      </c>
      <c r="Q52" t="s">
        <v>18</v>
      </c>
      <c r="R52" t="s">
        <v>18</v>
      </c>
      <c r="S52" t="s">
        <v>18</v>
      </c>
      <c r="T52" t="s">
        <v>18</v>
      </c>
      <c r="U52" t="s">
        <v>18</v>
      </c>
      <c r="V52" t="s">
        <v>18</v>
      </c>
      <c r="W52" t="s">
        <v>18</v>
      </c>
      <c r="X52" t="s">
        <v>18</v>
      </c>
      <c r="Y52" t="s">
        <v>18</v>
      </c>
      <c r="CT52" t="s">
        <v>53</v>
      </c>
    </row>
    <row r="53" spans="4:98" x14ac:dyDescent="0.25">
      <c r="D53" t="s">
        <v>248</v>
      </c>
      <c r="E53" t="s">
        <v>249</v>
      </c>
      <c r="F53" t="s">
        <v>11</v>
      </c>
      <c r="G53">
        <v>100</v>
      </c>
      <c r="H53">
        <v>4.9000000000000004</v>
      </c>
      <c r="I53">
        <v>3.5</v>
      </c>
      <c r="J53">
        <v>2</v>
      </c>
      <c r="K53">
        <v>5.5</v>
      </c>
      <c r="L53">
        <v>1.2</v>
      </c>
      <c r="M53">
        <v>2.4</v>
      </c>
      <c r="N53">
        <v>1.8</v>
      </c>
      <c r="O53">
        <v>3.5</v>
      </c>
      <c r="P53">
        <v>5.3</v>
      </c>
      <c r="Q53">
        <v>17.5</v>
      </c>
      <c r="R53">
        <v>21.3</v>
      </c>
      <c r="S53">
        <v>11.4</v>
      </c>
      <c r="T53">
        <v>12.2</v>
      </c>
      <c r="U53">
        <v>5.9</v>
      </c>
      <c r="V53">
        <v>1.4</v>
      </c>
      <c r="W53">
        <v>0.2</v>
      </c>
      <c r="X53">
        <v>43.5</v>
      </c>
      <c r="Y53">
        <v>46</v>
      </c>
      <c r="CT53" t="s">
        <v>54</v>
      </c>
    </row>
    <row r="54" spans="4:98" x14ac:dyDescent="0.25">
      <c r="D54" t="s">
        <v>250</v>
      </c>
      <c r="E54" t="s">
        <v>251</v>
      </c>
      <c r="F54" t="s">
        <v>11</v>
      </c>
      <c r="G54">
        <v>100</v>
      </c>
      <c r="H54">
        <v>4.3</v>
      </c>
      <c r="I54">
        <v>2.2000000000000002</v>
      </c>
      <c r="J54">
        <v>1.9</v>
      </c>
      <c r="K54">
        <v>6.8</v>
      </c>
      <c r="L54">
        <v>1.2</v>
      </c>
      <c r="M54">
        <v>4</v>
      </c>
      <c r="N54">
        <v>2.2000000000000002</v>
      </c>
      <c r="O54">
        <v>5.3</v>
      </c>
      <c r="P54">
        <v>3.1</v>
      </c>
      <c r="Q54">
        <v>20.7</v>
      </c>
      <c r="R54">
        <v>26.9</v>
      </c>
      <c r="S54">
        <v>7.1</v>
      </c>
      <c r="T54">
        <v>10.5</v>
      </c>
      <c r="U54">
        <v>3.7</v>
      </c>
      <c r="V54">
        <v>0</v>
      </c>
      <c r="W54">
        <v>0</v>
      </c>
      <c r="X54">
        <v>40.700000000000003</v>
      </c>
      <c r="Y54">
        <v>44</v>
      </c>
      <c r="CT54" t="s">
        <v>55</v>
      </c>
    </row>
    <row r="55" spans="4:98" x14ac:dyDescent="0.25">
      <c r="D55" t="s">
        <v>252</v>
      </c>
      <c r="E55" t="s">
        <v>253</v>
      </c>
      <c r="F55" t="s">
        <v>11</v>
      </c>
      <c r="G55">
        <v>100</v>
      </c>
      <c r="H55">
        <v>2.5</v>
      </c>
      <c r="I55">
        <v>3.8</v>
      </c>
      <c r="J55">
        <v>0</v>
      </c>
      <c r="K55">
        <v>7</v>
      </c>
      <c r="L55">
        <v>0.6</v>
      </c>
      <c r="M55">
        <v>2.5</v>
      </c>
      <c r="N55">
        <v>1.3</v>
      </c>
      <c r="O55">
        <v>5.0999999999999996</v>
      </c>
      <c r="P55">
        <v>5.0999999999999996</v>
      </c>
      <c r="Q55">
        <v>22.3</v>
      </c>
      <c r="R55">
        <v>27.4</v>
      </c>
      <c r="S55">
        <v>11.5</v>
      </c>
      <c r="T55">
        <v>8.9</v>
      </c>
      <c r="U55">
        <v>0.6</v>
      </c>
      <c r="V55">
        <v>1.3</v>
      </c>
      <c r="W55">
        <v>0</v>
      </c>
      <c r="X55">
        <v>42.6</v>
      </c>
      <c r="Y55">
        <v>44</v>
      </c>
      <c r="CT55" t="s">
        <v>56</v>
      </c>
    </row>
    <row r="56" spans="4:98" x14ac:dyDescent="0.25">
      <c r="D56" t="s">
        <v>254</v>
      </c>
      <c r="E56" t="s">
        <v>255</v>
      </c>
      <c r="F56" t="s">
        <v>11</v>
      </c>
      <c r="G56" t="s">
        <v>18</v>
      </c>
      <c r="H56" t="s">
        <v>18</v>
      </c>
      <c r="I56" t="s">
        <v>18</v>
      </c>
      <c r="J56" t="s">
        <v>18</v>
      </c>
      <c r="K56" t="s">
        <v>18</v>
      </c>
      <c r="L56" t="s">
        <v>18</v>
      </c>
      <c r="M56" t="s">
        <v>18</v>
      </c>
      <c r="N56" t="s">
        <v>18</v>
      </c>
      <c r="O56" t="s">
        <v>18</v>
      </c>
      <c r="P56" t="s">
        <v>18</v>
      </c>
      <c r="Q56" t="s">
        <v>18</v>
      </c>
      <c r="R56" t="s">
        <v>18</v>
      </c>
      <c r="S56" t="s">
        <v>18</v>
      </c>
      <c r="T56" t="s">
        <v>18</v>
      </c>
      <c r="U56" t="s">
        <v>18</v>
      </c>
      <c r="V56" t="s">
        <v>18</v>
      </c>
      <c r="W56" t="s">
        <v>18</v>
      </c>
      <c r="X56" t="s">
        <v>18</v>
      </c>
      <c r="Y56" t="s">
        <v>18</v>
      </c>
      <c r="CT56" t="s">
        <v>57</v>
      </c>
    </row>
    <row r="57" spans="4:98" x14ac:dyDescent="0.25">
      <c r="D57" t="s">
        <v>256</v>
      </c>
      <c r="E57" t="s">
        <v>257</v>
      </c>
      <c r="F57" t="s">
        <v>11</v>
      </c>
      <c r="G57">
        <v>100</v>
      </c>
      <c r="H57">
        <v>2.7</v>
      </c>
      <c r="I57">
        <v>3.3</v>
      </c>
      <c r="J57">
        <v>1.7</v>
      </c>
      <c r="K57">
        <v>9.4</v>
      </c>
      <c r="L57">
        <v>2.2999999999999998</v>
      </c>
      <c r="M57">
        <v>3.8</v>
      </c>
      <c r="N57">
        <v>2.1</v>
      </c>
      <c r="O57">
        <v>3.3</v>
      </c>
      <c r="P57">
        <v>1.5</v>
      </c>
      <c r="Q57">
        <v>14.8</v>
      </c>
      <c r="R57">
        <v>32.700000000000003</v>
      </c>
      <c r="S57">
        <v>8.5</v>
      </c>
      <c r="T57">
        <v>10.4</v>
      </c>
      <c r="U57">
        <v>2.9</v>
      </c>
      <c r="V57">
        <v>0.6</v>
      </c>
      <c r="W57">
        <v>0</v>
      </c>
      <c r="X57">
        <v>41.9</v>
      </c>
      <c r="Y57">
        <v>46</v>
      </c>
      <c r="CT57" t="s">
        <v>58</v>
      </c>
    </row>
    <row r="58" spans="4:98" x14ac:dyDescent="0.25">
      <c r="D58" t="s">
        <v>258</v>
      </c>
      <c r="E58" t="s">
        <v>259</v>
      </c>
      <c r="F58" t="s">
        <v>11</v>
      </c>
      <c r="G58">
        <v>100</v>
      </c>
      <c r="H58">
        <v>4.0999999999999996</v>
      </c>
      <c r="I58">
        <v>1.6</v>
      </c>
      <c r="J58">
        <v>2.4</v>
      </c>
      <c r="K58">
        <v>5.7</v>
      </c>
      <c r="L58">
        <v>0</v>
      </c>
      <c r="M58">
        <v>3.3</v>
      </c>
      <c r="N58">
        <v>1.6</v>
      </c>
      <c r="O58">
        <v>0.8</v>
      </c>
      <c r="P58">
        <v>4.0999999999999996</v>
      </c>
      <c r="Q58">
        <v>20.3</v>
      </c>
      <c r="R58">
        <v>23.6</v>
      </c>
      <c r="S58">
        <v>17.100000000000001</v>
      </c>
      <c r="T58">
        <v>11.4</v>
      </c>
      <c r="U58">
        <v>2.4</v>
      </c>
      <c r="V58">
        <v>1.6</v>
      </c>
      <c r="W58">
        <v>0</v>
      </c>
      <c r="X58">
        <v>45.1</v>
      </c>
      <c r="Y58">
        <v>50</v>
      </c>
      <c r="CT58" t="s">
        <v>59</v>
      </c>
    </row>
    <row r="59" spans="4:98" x14ac:dyDescent="0.25">
      <c r="D59" t="s">
        <v>260</v>
      </c>
      <c r="E59" t="s">
        <v>261</v>
      </c>
      <c r="F59" t="s">
        <v>11</v>
      </c>
      <c r="G59">
        <v>100</v>
      </c>
      <c r="H59">
        <v>2.2000000000000002</v>
      </c>
      <c r="I59">
        <v>2.6</v>
      </c>
      <c r="J59">
        <v>1.8</v>
      </c>
      <c r="K59">
        <v>5.9</v>
      </c>
      <c r="L59">
        <v>1.1000000000000001</v>
      </c>
      <c r="M59">
        <v>1.1000000000000001</v>
      </c>
      <c r="N59">
        <v>1.5</v>
      </c>
      <c r="O59">
        <v>4.4000000000000004</v>
      </c>
      <c r="P59">
        <v>2.6</v>
      </c>
      <c r="Q59">
        <v>10</v>
      </c>
      <c r="R59">
        <v>23.2</v>
      </c>
      <c r="S59">
        <v>9.1999999999999993</v>
      </c>
      <c r="T59">
        <v>13.3</v>
      </c>
      <c r="U59">
        <v>12.2</v>
      </c>
      <c r="V59">
        <v>4.0999999999999996</v>
      </c>
      <c r="W59">
        <v>4.8</v>
      </c>
      <c r="X59">
        <v>51.9</v>
      </c>
      <c r="Y59">
        <v>56</v>
      </c>
      <c r="CT59" t="s">
        <v>60</v>
      </c>
    </row>
    <row r="60" spans="4:98" x14ac:dyDescent="0.25">
      <c r="D60" t="s">
        <v>262</v>
      </c>
      <c r="E60" t="s">
        <v>263</v>
      </c>
      <c r="F60" t="s">
        <v>11</v>
      </c>
      <c r="G60">
        <v>100</v>
      </c>
      <c r="H60">
        <v>5.6</v>
      </c>
      <c r="I60">
        <v>3</v>
      </c>
      <c r="J60">
        <v>1.3</v>
      </c>
      <c r="K60">
        <v>5.0999999999999996</v>
      </c>
      <c r="L60">
        <v>1.3</v>
      </c>
      <c r="M60">
        <v>1.9</v>
      </c>
      <c r="N60">
        <v>2.4</v>
      </c>
      <c r="O60">
        <v>5.3</v>
      </c>
      <c r="P60">
        <v>8.5</v>
      </c>
      <c r="Q60">
        <v>21.1</v>
      </c>
      <c r="R60">
        <v>19.600000000000001</v>
      </c>
      <c r="S60">
        <v>6.2</v>
      </c>
      <c r="T60">
        <v>9.1999999999999993</v>
      </c>
      <c r="U60">
        <v>7.4</v>
      </c>
      <c r="V60">
        <v>1.1000000000000001</v>
      </c>
      <c r="W60">
        <v>0.7</v>
      </c>
      <c r="X60">
        <v>41.2</v>
      </c>
      <c r="Y60">
        <v>41</v>
      </c>
      <c r="CT60" t="s">
        <v>61</v>
      </c>
    </row>
    <row r="61" spans="4:98" x14ac:dyDescent="0.25">
      <c r="D61" t="s">
        <v>264</v>
      </c>
      <c r="E61" t="s">
        <v>265</v>
      </c>
      <c r="F61" t="s">
        <v>11</v>
      </c>
      <c r="G61">
        <v>100</v>
      </c>
      <c r="H61">
        <v>2.9</v>
      </c>
      <c r="I61">
        <v>2.4</v>
      </c>
      <c r="J61">
        <v>3.4</v>
      </c>
      <c r="K61">
        <v>7.7</v>
      </c>
      <c r="L61">
        <v>0.5</v>
      </c>
      <c r="M61">
        <v>6.3</v>
      </c>
      <c r="N61">
        <v>2.4</v>
      </c>
      <c r="O61">
        <v>4.8</v>
      </c>
      <c r="P61">
        <v>2.9</v>
      </c>
      <c r="Q61">
        <v>15</v>
      </c>
      <c r="R61">
        <v>25.6</v>
      </c>
      <c r="S61">
        <v>8.1999999999999993</v>
      </c>
      <c r="T61">
        <v>11.1</v>
      </c>
      <c r="U61">
        <v>5.3</v>
      </c>
      <c r="V61">
        <v>1</v>
      </c>
      <c r="W61">
        <v>0.5</v>
      </c>
      <c r="X61">
        <v>42.1</v>
      </c>
      <c r="Y61">
        <v>45</v>
      </c>
      <c r="CT61" t="s">
        <v>62</v>
      </c>
    </row>
    <row r="62" spans="4:98" x14ac:dyDescent="0.25">
      <c r="D62" t="s">
        <v>160</v>
      </c>
      <c r="E62" t="s">
        <v>266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63</v>
      </c>
    </row>
    <row r="63" spans="4:98" x14ac:dyDescent="0.25">
      <c r="D63" t="s">
        <v>267</v>
      </c>
      <c r="E63" t="s">
        <v>268</v>
      </c>
      <c r="F63" t="s">
        <v>11</v>
      </c>
      <c r="G63" t="s">
        <v>18</v>
      </c>
      <c r="H63" t="s">
        <v>18</v>
      </c>
      <c r="I63" t="s">
        <v>18</v>
      </c>
      <c r="J63" t="s">
        <v>18</v>
      </c>
      <c r="K63" t="s">
        <v>18</v>
      </c>
      <c r="L63" t="s">
        <v>18</v>
      </c>
      <c r="M63" t="s">
        <v>18</v>
      </c>
      <c r="N63" t="s">
        <v>18</v>
      </c>
      <c r="O63" t="s">
        <v>18</v>
      </c>
      <c r="P63" t="s">
        <v>18</v>
      </c>
      <c r="Q63" t="s">
        <v>18</v>
      </c>
      <c r="R63" t="s">
        <v>18</v>
      </c>
      <c r="S63" t="s">
        <v>18</v>
      </c>
      <c r="T63" t="s">
        <v>18</v>
      </c>
      <c r="U63" t="s">
        <v>18</v>
      </c>
      <c r="V63" t="s">
        <v>18</v>
      </c>
      <c r="W63" t="s">
        <v>18</v>
      </c>
      <c r="X63" t="s">
        <v>18</v>
      </c>
      <c r="Y63" t="s">
        <v>18</v>
      </c>
      <c r="CT63" t="s">
        <v>64</v>
      </c>
    </row>
    <row r="64" spans="4:98" x14ac:dyDescent="0.25">
      <c r="D64" t="s">
        <v>269</v>
      </c>
      <c r="E64" t="s">
        <v>270</v>
      </c>
      <c r="F64" t="s">
        <v>11</v>
      </c>
      <c r="G64">
        <v>100</v>
      </c>
      <c r="H64">
        <v>3.9</v>
      </c>
      <c r="I64">
        <v>1</v>
      </c>
      <c r="J64">
        <v>1</v>
      </c>
      <c r="K64">
        <v>2.9</v>
      </c>
      <c r="L64">
        <v>0</v>
      </c>
      <c r="M64">
        <v>2.9</v>
      </c>
      <c r="N64">
        <v>3.9</v>
      </c>
      <c r="O64">
        <v>3.9</v>
      </c>
      <c r="P64">
        <v>5.9</v>
      </c>
      <c r="Q64">
        <v>10.8</v>
      </c>
      <c r="R64">
        <v>26.5</v>
      </c>
      <c r="S64">
        <v>12.7</v>
      </c>
      <c r="T64">
        <v>17.600000000000001</v>
      </c>
      <c r="U64">
        <v>4.9000000000000004</v>
      </c>
      <c r="V64">
        <v>1</v>
      </c>
      <c r="W64">
        <v>1</v>
      </c>
      <c r="X64">
        <v>48</v>
      </c>
      <c r="Y64">
        <v>54</v>
      </c>
      <c r="CT64" t="s">
        <v>65</v>
      </c>
    </row>
    <row r="65" spans="4:98" x14ac:dyDescent="0.25">
      <c r="D65" t="s">
        <v>271</v>
      </c>
      <c r="E65" t="s">
        <v>272</v>
      </c>
      <c r="F65" t="s">
        <v>11</v>
      </c>
      <c r="G65">
        <v>100</v>
      </c>
      <c r="H65">
        <v>3.3</v>
      </c>
      <c r="I65">
        <v>3.3</v>
      </c>
      <c r="J65">
        <v>1.5</v>
      </c>
      <c r="K65">
        <v>5.6</v>
      </c>
      <c r="L65">
        <v>1</v>
      </c>
      <c r="M65">
        <v>1.5</v>
      </c>
      <c r="N65">
        <v>1</v>
      </c>
      <c r="O65">
        <v>2.2999999999999998</v>
      </c>
      <c r="P65">
        <v>4.3</v>
      </c>
      <c r="Q65">
        <v>14.1</v>
      </c>
      <c r="R65">
        <v>24</v>
      </c>
      <c r="S65">
        <v>8.6999999999999993</v>
      </c>
      <c r="T65">
        <v>17.399999999999999</v>
      </c>
      <c r="U65">
        <v>11</v>
      </c>
      <c r="V65">
        <v>0.8</v>
      </c>
      <c r="W65">
        <v>0</v>
      </c>
      <c r="X65">
        <v>48.1</v>
      </c>
      <c r="Y65">
        <v>53</v>
      </c>
      <c r="CT65" t="s">
        <v>66</v>
      </c>
    </row>
    <row r="66" spans="4:98" x14ac:dyDescent="0.25">
      <c r="D66" t="s">
        <v>271</v>
      </c>
      <c r="E66" t="s">
        <v>273</v>
      </c>
      <c r="F66" t="s">
        <v>74</v>
      </c>
      <c r="G66">
        <v>100</v>
      </c>
      <c r="H66">
        <v>5.0999999999999996</v>
      </c>
      <c r="I66">
        <v>3.6</v>
      </c>
      <c r="J66">
        <v>2</v>
      </c>
      <c r="K66">
        <v>6.2</v>
      </c>
      <c r="L66">
        <v>1.1000000000000001</v>
      </c>
      <c r="M66">
        <v>3</v>
      </c>
      <c r="N66">
        <v>2.1</v>
      </c>
      <c r="O66">
        <v>4.7</v>
      </c>
      <c r="P66">
        <v>5.0999999999999996</v>
      </c>
      <c r="Q66">
        <v>18.100000000000001</v>
      </c>
      <c r="R66">
        <v>22.5</v>
      </c>
      <c r="S66">
        <v>9</v>
      </c>
      <c r="T66">
        <v>11</v>
      </c>
      <c r="U66">
        <v>5</v>
      </c>
      <c r="V66">
        <v>0.9</v>
      </c>
      <c r="W66">
        <v>0.4</v>
      </c>
      <c r="X66">
        <v>41.5</v>
      </c>
      <c r="Y66">
        <v>44</v>
      </c>
      <c r="CT66" t="s">
        <v>67</v>
      </c>
    </row>
    <row r="67" spans="4:98" x14ac:dyDescent="0.25">
      <c r="D67" t="s">
        <v>274</v>
      </c>
      <c r="E67" t="s">
        <v>275</v>
      </c>
      <c r="F67" t="s">
        <v>11</v>
      </c>
      <c r="G67">
        <v>100</v>
      </c>
      <c r="H67">
        <v>7.1</v>
      </c>
      <c r="I67">
        <v>4.7</v>
      </c>
      <c r="J67">
        <v>1.9</v>
      </c>
      <c r="K67">
        <v>7.6</v>
      </c>
      <c r="L67">
        <v>1.4</v>
      </c>
      <c r="M67">
        <v>3.7</v>
      </c>
      <c r="N67">
        <v>2.4</v>
      </c>
      <c r="O67">
        <v>6.8</v>
      </c>
      <c r="P67">
        <v>7.1</v>
      </c>
      <c r="Q67">
        <v>20.8</v>
      </c>
      <c r="R67">
        <v>20.8</v>
      </c>
      <c r="S67">
        <v>6.2</v>
      </c>
      <c r="T67">
        <v>7.3</v>
      </c>
      <c r="U67">
        <v>2</v>
      </c>
      <c r="V67">
        <v>0.4</v>
      </c>
      <c r="W67">
        <v>0.1</v>
      </c>
      <c r="X67">
        <v>35.4</v>
      </c>
      <c r="Y67">
        <v>37</v>
      </c>
      <c r="CT67" t="s">
        <v>68</v>
      </c>
    </row>
    <row r="68" spans="4:98" x14ac:dyDescent="0.25">
      <c r="D68" t="s">
        <v>276</v>
      </c>
      <c r="E68" t="s">
        <v>277</v>
      </c>
      <c r="F68" t="s">
        <v>11</v>
      </c>
      <c r="G68">
        <v>100</v>
      </c>
      <c r="H68">
        <v>3.7</v>
      </c>
      <c r="I68">
        <v>6.6</v>
      </c>
      <c r="J68">
        <v>2.2000000000000002</v>
      </c>
      <c r="K68">
        <v>8.1</v>
      </c>
      <c r="L68">
        <v>1.5</v>
      </c>
      <c r="M68">
        <v>0.7</v>
      </c>
      <c r="N68">
        <v>1.5</v>
      </c>
      <c r="O68">
        <v>1.5</v>
      </c>
      <c r="P68">
        <v>5.0999999999999996</v>
      </c>
      <c r="Q68">
        <v>14</v>
      </c>
      <c r="R68">
        <v>16.2</v>
      </c>
      <c r="S68">
        <v>6.6</v>
      </c>
      <c r="T68">
        <v>9.6</v>
      </c>
      <c r="U68">
        <v>9.6</v>
      </c>
      <c r="V68">
        <v>4.4000000000000004</v>
      </c>
      <c r="W68">
        <v>8.8000000000000007</v>
      </c>
      <c r="X68">
        <v>47.9</v>
      </c>
      <c r="Y68">
        <v>49</v>
      </c>
      <c r="CT68" t="s">
        <v>69</v>
      </c>
    </row>
    <row r="69" spans="4:98" x14ac:dyDescent="0.25">
      <c r="D69" t="s">
        <v>278</v>
      </c>
      <c r="E69" t="s">
        <v>279</v>
      </c>
      <c r="F69" t="s">
        <v>11</v>
      </c>
      <c r="G69">
        <v>100</v>
      </c>
      <c r="H69">
        <v>2.4</v>
      </c>
      <c r="I69">
        <v>1.2</v>
      </c>
      <c r="J69">
        <v>0.6</v>
      </c>
      <c r="K69">
        <v>6.6</v>
      </c>
      <c r="L69">
        <v>1.8</v>
      </c>
      <c r="M69">
        <v>1.8</v>
      </c>
      <c r="N69">
        <v>2.4</v>
      </c>
      <c r="O69">
        <v>1.8</v>
      </c>
      <c r="P69">
        <v>3</v>
      </c>
      <c r="Q69">
        <v>14.4</v>
      </c>
      <c r="R69">
        <v>29.9</v>
      </c>
      <c r="S69">
        <v>9.6</v>
      </c>
      <c r="T69">
        <v>12.6</v>
      </c>
      <c r="U69">
        <v>9</v>
      </c>
      <c r="V69">
        <v>2.4</v>
      </c>
      <c r="W69">
        <v>0.6</v>
      </c>
      <c r="X69">
        <v>49</v>
      </c>
      <c r="Y69">
        <v>53</v>
      </c>
      <c r="CT69" t="s">
        <v>70</v>
      </c>
    </row>
    <row r="70" spans="4:98" x14ac:dyDescent="0.25">
      <c r="D70" t="s">
        <v>164</v>
      </c>
      <c r="E70" t="s">
        <v>280</v>
      </c>
      <c r="F70" t="s">
        <v>11</v>
      </c>
      <c r="G70">
        <v>100</v>
      </c>
      <c r="H70">
        <v>5.6</v>
      </c>
      <c r="I70">
        <v>2.9</v>
      </c>
      <c r="J70">
        <v>2.2000000000000002</v>
      </c>
      <c r="K70">
        <v>5.8</v>
      </c>
      <c r="L70">
        <v>0.4</v>
      </c>
      <c r="M70">
        <v>2.6</v>
      </c>
      <c r="N70">
        <v>2.1</v>
      </c>
      <c r="O70">
        <v>2.7</v>
      </c>
      <c r="P70">
        <v>3.5</v>
      </c>
      <c r="Q70">
        <v>20.2</v>
      </c>
      <c r="R70">
        <v>23.8</v>
      </c>
      <c r="S70">
        <v>8.6999999999999993</v>
      </c>
      <c r="T70">
        <v>12.9</v>
      </c>
      <c r="U70">
        <v>5.4</v>
      </c>
      <c r="V70">
        <v>0.8</v>
      </c>
      <c r="W70">
        <v>0.4</v>
      </c>
      <c r="X70">
        <v>43.2</v>
      </c>
      <c r="Y70">
        <v>45</v>
      </c>
      <c r="CT70" t="s">
        <v>71</v>
      </c>
    </row>
    <row r="71" spans="4:98" x14ac:dyDescent="0.25">
      <c r="D71" t="s">
        <v>281</v>
      </c>
      <c r="E71" t="s">
        <v>282</v>
      </c>
      <c r="F71" t="s">
        <v>11</v>
      </c>
      <c r="G71">
        <v>100</v>
      </c>
      <c r="H71">
        <v>3.5</v>
      </c>
      <c r="I71">
        <v>3.1</v>
      </c>
      <c r="J71">
        <v>2</v>
      </c>
      <c r="K71">
        <v>5.4</v>
      </c>
      <c r="L71">
        <v>1.1000000000000001</v>
      </c>
      <c r="M71">
        <v>3</v>
      </c>
      <c r="N71">
        <v>2</v>
      </c>
      <c r="O71">
        <v>3.8</v>
      </c>
      <c r="P71">
        <v>3.6</v>
      </c>
      <c r="Q71">
        <v>15.3</v>
      </c>
      <c r="R71">
        <v>26.1</v>
      </c>
      <c r="S71">
        <v>8.8000000000000007</v>
      </c>
      <c r="T71">
        <v>13</v>
      </c>
      <c r="U71">
        <v>6.6</v>
      </c>
      <c r="V71">
        <v>1.9</v>
      </c>
      <c r="W71">
        <v>0.7</v>
      </c>
      <c r="X71">
        <v>45.3</v>
      </c>
      <c r="Y71">
        <v>49</v>
      </c>
      <c r="CT71" t="s">
        <v>72</v>
      </c>
    </row>
    <row r="72" spans="4:98" x14ac:dyDescent="0.25">
      <c r="D72" t="s">
        <v>283</v>
      </c>
      <c r="E72" t="s">
        <v>284</v>
      </c>
      <c r="F72" t="s">
        <v>74</v>
      </c>
      <c r="G72">
        <v>100</v>
      </c>
      <c r="H72">
        <v>3.9</v>
      </c>
      <c r="I72">
        <v>3.2</v>
      </c>
      <c r="J72">
        <v>2.1</v>
      </c>
      <c r="K72">
        <v>6.6</v>
      </c>
      <c r="L72">
        <v>1.3</v>
      </c>
      <c r="M72">
        <v>3</v>
      </c>
      <c r="N72">
        <v>2.2000000000000002</v>
      </c>
      <c r="O72">
        <v>3.9</v>
      </c>
      <c r="P72">
        <v>2.9</v>
      </c>
      <c r="Q72">
        <v>16.600000000000001</v>
      </c>
      <c r="R72">
        <v>28</v>
      </c>
      <c r="S72">
        <v>8.8000000000000007</v>
      </c>
      <c r="T72">
        <v>11.3</v>
      </c>
      <c r="U72">
        <v>5.0999999999999996</v>
      </c>
      <c r="V72">
        <v>0.8</v>
      </c>
      <c r="W72">
        <v>0.4</v>
      </c>
      <c r="X72">
        <v>43.2</v>
      </c>
      <c r="Y72">
        <v>47</v>
      </c>
      <c r="CT72" t="s">
        <v>73</v>
      </c>
    </row>
    <row r="73" spans="4:98" x14ac:dyDescent="0.25">
      <c r="D73" t="s">
        <v>285</v>
      </c>
      <c r="E73" t="s">
        <v>286</v>
      </c>
      <c r="F73" t="s">
        <v>11</v>
      </c>
      <c r="G73">
        <v>100</v>
      </c>
      <c r="H73">
        <v>4</v>
      </c>
      <c r="I73">
        <v>1.6</v>
      </c>
      <c r="J73">
        <v>0.7</v>
      </c>
      <c r="K73">
        <v>4.9000000000000004</v>
      </c>
      <c r="L73">
        <v>1.4</v>
      </c>
      <c r="M73">
        <v>2.8</v>
      </c>
      <c r="N73">
        <v>2.2999999999999998</v>
      </c>
      <c r="O73">
        <v>3.3</v>
      </c>
      <c r="P73">
        <v>5.9</v>
      </c>
      <c r="Q73">
        <v>18.100000000000001</v>
      </c>
      <c r="R73">
        <v>25.6</v>
      </c>
      <c r="S73">
        <v>10.1</v>
      </c>
      <c r="T73">
        <v>12.2</v>
      </c>
      <c r="U73">
        <v>5.6</v>
      </c>
      <c r="V73">
        <v>1.2</v>
      </c>
      <c r="W73">
        <v>0.2</v>
      </c>
      <c r="X73">
        <v>44.6</v>
      </c>
      <c r="Y73">
        <v>48</v>
      </c>
      <c r="CT73" t="s">
        <v>75</v>
      </c>
    </row>
    <row r="74" spans="4:98" x14ac:dyDescent="0.25">
      <c r="D74" t="s">
        <v>287</v>
      </c>
      <c r="E74" t="s">
        <v>288</v>
      </c>
      <c r="F74" t="s">
        <v>11</v>
      </c>
      <c r="G74">
        <v>100</v>
      </c>
      <c r="H74">
        <v>2.9</v>
      </c>
      <c r="I74">
        <v>3.5</v>
      </c>
      <c r="J74">
        <v>2.1</v>
      </c>
      <c r="K74">
        <v>4.4000000000000004</v>
      </c>
      <c r="L74">
        <v>1.2</v>
      </c>
      <c r="M74">
        <v>0.9</v>
      </c>
      <c r="N74">
        <v>1.2</v>
      </c>
      <c r="O74">
        <v>3.8</v>
      </c>
      <c r="P74">
        <v>3.5</v>
      </c>
      <c r="Q74">
        <v>18.5</v>
      </c>
      <c r="R74">
        <v>26.2</v>
      </c>
      <c r="S74">
        <v>10.6</v>
      </c>
      <c r="T74">
        <v>13.2</v>
      </c>
      <c r="U74">
        <v>6.8</v>
      </c>
      <c r="V74">
        <v>0.3</v>
      </c>
      <c r="W74">
        <v>0.9</v>
      </c>
      <c r="X74">
        <v>45.8</v>
      </c>
      <c r="Y74">
        <v>49</v>
      </c>
      <c r="CT74" t="s">
        <v>76</v>
      </c>
    </row>
    <row r="75" spans="4:98" x14ac:dyDescent="0.25">
      <c r="D75" t="s">
        <v>289</v>
      </c>
      <c r="E75" t="s">
        <v>290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291</v>
      </c>
      <c r="E76" t="s">
        <v>292</v>
      </c>
      <c r="F76" t="s">
        <v>11</v>
      </c>
      <c r="G76">
        <v>100</v>
      </c>
      <c r="H76">
        <v>2.7</v>
      </c>
      <c r="I76">
        <v>3.6</v>
      </c>
      <c r="J76">
        <v>2.1</v>
      </c>
      <c r="K76">
        <v>9.9</v>
      </c>
      <c r="L76">
        <v>1.8</v>
      </c>
      <c r="M76">
        <v>3.3</v>
      </c>
      <c r="N76">
        <v>4.2</v>
      </c>
      <c r="O76">
        <v>2.4</v>
      </c>
      <c r="P76">
        <v>1.8</v>
      </c>
      <c r="Q76">
        <v>19.7</v>
      </c>
      <c r="R76">
        <v>23.3</v>
      </c>
      <c r="S76">
        <v>7.2</v>
      </c>
      <c r="T76">
        <v>11</v>
      </c>
      <c r="U76">
        <v>5.0999999999999996</v>
      </c>
      <c r="V76">
        <v>1.2</v>
      </c>
      <c r="W76">
        <v>0.9</v>
      </c>
      <c r="X76">
        <v>41.7</v>
      </c>
      <c r="Y76">
        <v>43</v>
      </c>
      <c r="CT76" t="s">
        <v>78</v>
      </c>
    </row>
    <row r="77" spans="4:98" x14ac:dyDescent="0.25">
      <c r="D77" t="s">
        <v>166</v>
      </c>
      <c r="E77" t="s">
        <v>293</v>
      </c>
      <c r="F77" t="s">
        <v>11</v>
      </c>
      <c r="G77">
        <v>100</v>
      </c>
      <c r="H77">
        <v>3.9</v>
      </c>
      <c r="I77">
        <v>2.2000000000000002</v>
      </c>
      <c r="J77">
        <v>2.9</v>
      </c>
      <c r="K77">
        <v>4.9000000000000004</v>
      </c>
      <c r="L77">
        <v>1.7</v>
      </c>
      <c r="M77">
        <v>3.2</v>
      </c>
      <c r="N77">
        <v>2</v>
      </c>
      <c r="O77">
        <v>2.9</v>
      </c>
      <c r="P77">
        <v>2.9</v>
      </c>
      <c r="Q77">
        <v>18.8</v>
      </c>
      <c r="R77">
        <v>27.1</v>
      </c>
      <c r="S77">
        <v>9.3000000000000007</v>
      </c>
      <c r="T77">
        <v>11.5</v>
      </c>
      <c r="U77">
        <v>5.9</v>
      </c>
      <c r="V77">
        <v>0.5</v>
      </c>
      <c r="W77">
        <v>0.5</v>
      </c>
      <c r="X77">
        <v>43.9</v>
      </c>
      <c r="Y77">
        <v>47</v>
      </c>
      <c r="CT77" t="s">
        <v>79</v>
      </c>
    </row>
    <row r="78" spans="4:98" x14ac:dyDescent="0.25">
      <c r="D78" t="s">
        <v>294</v>
      </c>
      <c r="E78" t="s">
        <v>295</v>
      </c>
      <c r="F78" t="s">
        <v>11</v>
      </c>
      <c r="G78">
        <v>100</v>
      </c>
      <c r="H78">
        <v>2.9</v>
      </c>
      <c r="I78">
        <v>2.2999999999999998</v>
      </c>
      <c r="J78">
        <v>1.6</v>
      </c>
      <c r="K78">
        <v>4.5999999999999996</v>
      </c>
      <c r="L78">
        <v>1.4</v>
      </c>
      <c r="M78">
        <v>2.7</v>
      </c>
      <c r="N78">
        <v>2.2000000000000002</v>
      </c>
      <c r="O78">
        <v>2.1</v>
      </c>
      <c r="P78">
        <v>2.2000000000000002</v>
      </c>
      <c r="Q78">
        <v>13.8</v>
      </c>
      <c r="R78">
        <v>25.5</v>
      </c>
      <c r="S78">
        <v>8.5</v>
      </c>
      <c r="T78">
        <v>15</v>
      </c>
      <c r="U78">
        <v>12.2</v>
      </c>
      <c r="V78">
        <v>2.1</v>
      </c>
      <c r="W78">
        <v>1.2</v>
      </c>
      <c r="X78">
        <v>49.6</v>
      </c>
      <c r="Y78">
        <v>52</v>
      </c>
      <c r="CT78" t="s">
        <v>80</v>
      </c>
    </row>
    <row r="79" spans="4:98" x14ac:dyDescent="0.25">
      <c r="D79" t="s">
        <v>294</v>
      </c>
      <c r="E79" t="s">
        <v>296</v>
      </c>
      <c r="F79" t="s">
        <v>74</v>
      </c>
      <c r="G79">
        <v>100</v>
      </c>
      <c r="H79">
        <v>2.7</v>
      </c>
      <c r="I79">
        <v>2.5</v>
      </c>
      <c r="J79">
        <v>1.9</v>
      </c>
      <c r="K79">
        <v>5.7</v>
      </c>
      <c r="L79">
        <v>1.4</v>
      </c>
      <c r="M79">
        <v>2.6</v>
      </c>
      <c r="N79">
        <v>2.4</v>
      </c>
      <c r="O79">
        <v>2.5</v>
      </c>
      <c r="P79">
        <v>2.2000000000000002</v>
      </c>
      <c r="Q79">
        <v>15.7</v>
      </c>
      <c r="R79">
        <v>24.6</v>
      </c>
      <c r="S79">
        <v>9.3000000000000007</v>
      </c>
      <c r="T79">
        <v>14.4</v>
      </c>
      <c r="U79">
        <v>9.5</v>
      </c>
      <c r="V79">
        <v>1.4</v>
      </c>
      <c r="W79">
        <v>1.1000000000000001</v>
      </c>
      <c r="X79">
        <v>47.5</v>
      </c>
      <c r="Y79">
        <v>50</v>
      </c>
      <c r="CT79" t="s">
        <v>81</v>
      </c>
    </row>
    <row r="80" spans="4:98" x14ac:dyDescent="0.25">
      <c r="D80" t="s">
        <v>297</v>
      </c>
      <c r="E80" t="s">
        <v>298</v>
      </c>
      <c r="F80" t="s">
        <v>11</v>
      </c>
      <c r="G80">
        <v>100</v>
      </c>
      <c r="H80">
        <v>3.6</v>
      </c>
      <c r="I80">
        <v>2.1</v>
      </c>
      <c r="J80">
        <v>2.1</v>
      </c>
      <c r="K80">
        <v>4.7</v>
      </c>
      <c r="L80">
        <v>0.5</v>
      </c>
      <c r="M80">
        <v>2.6</v>
      </c>
      <c r="N80">
        <v>0.5</v>
      </c>
      <c r="O80">
        <v>3.6</v>
      </c>
      <c r="P80">
        <v>2.1</v>
      </c>
      <c r="Q80">
        <v>16.600000000000001</v>
      </c>
      <c r="R80">
        <v>27.5</v>
      </c>
      <c r="S80">
        <v>11.4</v>
      </c>
      <c r="T80">
        <v>16.600000000000001</v>
      </c>
      <c r="U80">
        <v>4.7</v>
      </c>
      <c r="V80">
        <v>1.6</v>
      </c>
      <c r="W80">
        <v>0</v>
      </c>
      <c r="X80">
        <v>46.7</v>
      </c>
      <c r="Y80">
        <v>51</v>
      </c>
      <c r="CT80" t="s">
        <v>82</v>
      </c>
    </row>
    <row r="81" spans="4:98" x14ac:dyDescent="0.25">
      <c r="D81" t="s">
        <v>52</v>
      </c>
      <c r="E81" t="s">
        <v>162</v>
      </c>
      <c r="F81" t="s">
        <v>154</v>
      </c>
      <c r="G81">
        <v>100</v>
      </c>
      <c r="H81">
        <v>5.2</v>
      </c>
      <c r="I81">
        <v>3</v>
      </c>
      <c r="J81">
        <v>1.9</v>
      </c>
      <c r="K81">
        <v>5.7</v>
      </c>
      <c r="L81">
        <v>1.3</v>
      </c>
      <c r="M81">
        <v>2.4</v>
      </c>
      <c r="N81">
        <v>2.5</v>
      </c>
      <c r="O81">
        <v>5.8</v>
      </c>
      <c r="P81">
        <v>5.5</v>
      </c>
      <c r="Q81">
        <v>18</v>
      </c>
      <c r="R81">
        <v>20.6</v>
      </c>
      <c r="S81">
        <v>7.4</v>
      </c>
      <c r="T81">
        <v>11.2</v>
      </c>
      <c r="U81">
        <v>6.8</v>
      </c>
      <c r="V81">
        <v>1.7</v>
      </c>
      <c r="W81">
        <v>0.9</v>
      </c>
      <c r="X81">
        <v>42.5</v>
      </c>
      <c r="Y81">
        <v>44</v>
      </c>
      <c r="CT81" t="s">
        <v>83</v>
      </c>
    </row>
    <row r="82" spans="4:98" x14ac:dyDescent="0.25">
      <c r="D82" t="s">
        <v>299</v>
      </c>
      <c r="E82" t="s">
        <v>300</v>
      </c>
      <c r="F82" t="s">
        <v>11</v>
      </c>
      <c r="G82">
        <v>100</v>
      </c>
      <c r="H82">
        <v>7</v>
      </c>
      <c r="I82">
        <v>2.1</v>
      </c>
      <c r="J82">
        <v>2.1</v>
      </c>
      <c r="K82">
        <v>2.8</v>
      </c>
      <c r="L82">
        <v>2.8</v>
      </c>
      <c r="M82">
        <v>2.8</v>
      </c>
      <c r="N82">
        <v>1.4</v>
      </c>
      <c r="O82">
        <v>3.5</v>
      </c>
      <c r="P82">
        <v>4.2</v>
      </c>
      <c r="Q82">
        <v>16.8</v>
      </c>
      <c r="R82">
        <v>24.5</v>
      </c>
      <c r="S82">
        <v>14</v>
      </c>
      <c r="T82">
        <v>11.2</v>
      </c>
      <c r="U82">
        <v>3.5</v>
      </c>
      <c r="V82">
        <v>1.4</v>
      </c>
      <c r="W82">
        <v>0</v>
      </c>
      <c r="X82">
        <v>43.4</v>
      </c>
      <c r="Y82">
        <v>48</v>
      </c>
      <c r="CT82" t="s">
        <v>84</v>
      </c>
    </row>
    <row r="83" spans="4:98" x14ac:dyDescent="0.25">
      <c r="D83" t="s">
        <v>301</v>
      </c>
      <c r="E83" t="s">
        <v>302</v>
      </c>
      <c r="F83" t="s">
        <v>11</v>
      </c>
      <c r="G83">
        <v>100</v>
      </c>
      <c r="H83">
        <v>5.2</v>
      </c>
      <c r="I83">
        <v>3.9</v>
      </c>
      <c r="J83">
        <v>1.3</v>
      </c>
      <c r="K83">
        <v>3.9</v>
      </c>
      <c r="L83">
        <v>0.6</v>
      </c>
      <c r="M83">
        <v>1.3</v>
      </c>
      <c r="N83">
        <v>1.3</v>
      </c>
      <c r="O83">
        <v>5.2</v>
      </c>
      <c r="P83">
        <v>7.8</v>
      </c>
      <c r="Q83">
        <v>16.899999999999999</v>
      </c>
      <c r="R83">
        <v>20.8</v>
      </c>
      <c r="S83">
        <v>11</v>
      </c>
      <c r="T83">
        <v>13</v>
      </c>
      <c r="U83">
        <v>7.1</v>
      </c>
      <c r="V83">
        <v>0</v>
      </c>
      <c r="W83">
        <v>0.6</v>
      </c>
      <c r="X83">
        <v>43.7</v>
      </c>
      <c r="Y83">
        <v>46</v>
      </c>
      <c r="CT83" t="s">
        <v>85</v>
      </c>
    </row>
    <row r="84" spans="4:98" x14ac:dyDescent="0.25">
      <c r="D84" t="s">
        <v>303</v>
      </c>
      <c r="E84" t="s">
        <v>304</v>
      </c>
      <c r="F84" t="s">
        <v>11</v>
      </c>
      <c r="G84">
        <v>100</v>
      </c>
      <c r="H84">
        <v>5.3</v>
      </c>
      <c r="I84">
        <v>2.1</v>
      </c>
      <c r="J84">
        <v>1.8</v>
      </c>
      <c r="K84">
        <v>5.8</v>
      </c>
      <c r="L84">
        <v>1.8</v>
      </c>
      <c r="M84">
        <v>3.3</v>
      </c>
      <c r="N84">
        <v>2.4</v>
      </c>
      <c r="O84">
        <v>5.4</v>
      </c>
      <c r="P84">
        <v>5.3</v>
      </c>
      <c r="Q84">
        <v>16.3</v>
      </c>
      <c r="R84">
        <v>18.7</v>
      </c>
      <c r="S84">
        <v>6.8</v>
      </c>
      <c r="T84">
        <v>12</v>
      </c>
      <c r="U84">
        <v>8.9</v>
      </c>
      <c r="V84">
        <v>2.7</v>
      </c>
      <c r="W84">
        <v>1.4</v>
      </c>
      <c r="X84">
        <v>44</v>
      </c>
      <c r="Y84">
        <v>45</v>
      </c>
      <c r="CT84" t="s">
        <v>86</v>
      </c>
    </row>
    <row r="85" spans="4:98" x14ac:dyDescent="0.25">
      <c r="D85" t="s">
        <v>303</v>
      </c>
      <c r="E85" t="s">
        <v>305</v>
      </c>
      <c r="F85" t="s">
        <v>74</v>
      </c>
      <c r="G85">
        <v>100</v>
      </c>
      <c r="H85">
        <v>5.0999999999999996</v>
      </c>
      <c r="I85">
        <v>2.1</v>
      </c>
      <c r="J85">
        <v>1.9</v>
      </c>
      <c r="K85">
        <v>5.4</v>
      </c>
      <c r="L85">
        <v>1.7</v>
      </c>
      <c r="M85">
        <v>3</v>
      </c>
      <c r="N85">
        <v>2.2999999999999998</v>
      </c>
      <c r="O85">
        <v>4.8</v>
      </c>
      <c r="P85">
        <v>4.9000000000000004</v>
      </c>
      <c r="Q85">
        <v>16.2</v>
      </c>
      <c r="R85">
        <v>20</v>
      </c>
      <c r="S85">
        <v>7.9</v>
      </c>
      <c r="T85">
        <v>12.9</v>
      </c>
      <c r="U85">
        <v>8.1999999999999993</v>
      </c>
      <c r="V85">
        <v>2.5</v>
      </c>
      <c r="W85">
        <v>1.2</v>
      </c>
      <c r="X85">
        <v>44.7</v>
      </c>
      <c r="Y85">
        <v>47</v>
      </c>
      <c r="CT85" t="s">
        <v>87</v>
      </c>
    </row>
    <row r="86" spans="4:98" x14ac:dyDescent="0.25">
      <c r="D86" t="s">
        <v>306</v>
      </c>
      <c r="E86" t="s">
        <v>307</v>
      </c>
      <c r="F86" t="s">
        <v>11</v>
      </c>
      <c r="G86">
        <v>100</v>
      </c>
      <c r="H86">
        <v>3.1</v>
      </c>
      <c r="I86">
        <v>3.1</v>
      </c>
      <c r="J86">
        <v>1.1000000000000001</v>
      </c>
      <c r="K86">
        <v>5.2</v>
      </c>
      <c r="L86">
        <v>1.9</v>
      </c>
      <c r="M86">
        <v>2.8</v>
      </c>
      <c r="N86">
        <v>2</v>
      </c>
      <c r="O86">
        <v>4.4000000000000004</v>
      </c>
      <c r="P86">
        <v>3.7</v>
      </c>
      <c r="Q86">
        <v>17.399999999999999</v>
      </c>
      <c r="R86">
        <v>26.4</v>
      </c>
      <c r="S86">
        <v>9.1</v>
      </c>
      <c r="T86">
        <v>12.3</v>
      </c>
      <c r="U86">
        <v>6.7</v>
      </c>
      <c r="V86">
        <v>0.7</v>
      </c>
      <c r="W86">
        <v>0.1</v>
      </c>
      <c r="X86">
        <v>44.6</v>
      </c>
      <c r="Y86">
        <v>47</v>
      </c>
      <c r="CT86" t="s">
        <v>88</v>
      </c>
    </row>
    <row r="87" spans="4:98" x14ac:dyDescent="0.25">
      <c r="D87" t="s">
        <v>308</v>
      </c>
      <c r="E87" t="s">
        <v>309</v>
      </c>
      <c r="F87" t="s">
        <v>11</v>
      </c>
      <c r="G87">
        <v>100</v>
      </c>
      <c r="H87">
        <v>4.8</v>
      </c>
      <c r="I87">
        <v>3.1</v>
      </c>
      <c r="J87">
        <v>1.7</v>
      </c>
      <c r="K87">
        <v>5.6</v>
      </c>
      <c r="L87">
        <v>1.5</v>
      </c>
      <c r="M87">
        <v>2.6</v>
      </c>
      <c r="N87">
        <v>2.1</v>
      </c>
      <c r="O87">
        <v>4.3</v>
      </c>
      <c r="P87">
        <v>3.7</v>
      </c>
      <c r="Q87">
        <v>18.600000000000001</v>
      </c>
      <c r="R87">
        <v>20.8</v>
      </c>
      <c r="S87">
        <v>8.5</v>
      </c>
      <c r="T87">
        <v>12.6</v>
      </c>
      <c r="U87">
        <v>8</v>
      </c>
      <c r="V87">
        <v>1.5</v>
      </c>
      <c r="W87">
        <v>0.6</v>
      </c>
      <c r="X87">
        <v>44.1</v>
      </c>
      <c r="Y87">
        <v>46</v>
      </c>
      <c r="CT87" t="s">
        <v>89</v>
      </c>
    </row>
    <row r="88" spans="4:98" x14ac:dyDescent="0.25">
      <c r="D88" t="s">
        <v>308</v>
      </c>
      <c r="E88" t="s">
        <v>310</v>
      </c>
      <c r="F88" t="s">
        <v>74</v>
      </c>
      <c r="G88">
        <v>100</v>
      </c>
      <c r="H88">
        <v>4.4000000000000004</v>
      </c>
      <c r="I88">
        <v>3.3</v>
      </c>
      <c r="J88">
        <v>1.8</v>
      </c>
      <c r="K88">
        <v>5.5</v>
      </c>
      <c r="L88">
        <v>1.6</v>
      </c>
      <c r="M88">
        <v>2.2999999999999998</v>
      </c>
      <c r="N88">
        <v>1.9</v>
      </c>
      <c r="O88">
        <v>3.9</v>
      </c>
      <c r="P88">
        <v>3.4</v>
      </c>
      <c r="Q88">
        <v>17.7</v>
      </c>
      <c r="R88">
        <v>23.1</v>
      </c>
      <c r="S88">
        <v>8.6999999999999993</v>
      </c>
      <c r="T88">
        <v>13.2</v>
      </c>
      <c r="U88">
        <v>7.3</v>
      </c>
      <c r="V88">
        <v>1.3</v>
      </c>
      <c r="W88">
        <v>0.7</v>
      </c>
      <c r="X88">
        <v>44.6</v>
      </c>
      <c r="Y88">
        <v>47</v>
      </c>
      <c r="CT88" t="s">
        <v>90</v>
      </c>
    </row>
    <row r="89" spans="4:98" x14ac:dyDescent="0.25">
      <c r="D89" t="s">
        <v>311</v>
      </c>
      <c r="E89" t="s">
        <v>312</v>
      </c>
      <c r="F89" t="s">
        <v>11</v>
      </c>
      <c r="G89">
        <v>100</v>
      </c>
      <c r="H89">
        <v>3.2</v>
      </c>
      <c r="I89">
        <v>2</v>
      </c>
      <c r="J89">
        <v>1.8</v>
      </c>
      <c r="K89">
        <v>5.2</v>
      </c>
      <c r="L89">
        <v>0.9</v>
      </c>
      <c r="M89">
        <v>2.1</v>
      </c>
      <c r="N89">
        <v>2</v>
      </c>
      <c r="O89">
        <v>3.5</v>
      </c>
      <c r="P89">
        <v>3.4</v>
      </c>
      <c r="Q89">
        <v>17.600000000000001</v>
      </c>
      <c r="R89">
        <v>23.7</v>
      </c>
      <c r="S89">
        <v>8.5</v>
      </c>
      <c r="T89">
        <v>13.6</v>
      </c>
      <c r="U89">
        <v>9.9</v>
      </c>
      <c r="V89">
        <v>1.7</v>
      </c>
      <c r="W89">
        <v>1.1000000000000001</v>
      </c>
      <c r="X89">
        <v>47.5</v>
      </c>
      <c r="Y89">
        <v>51</v>
      </c>
      <c r="CT89" t="s">
        <v>91</v>
      </c>
    </row>
    <row r="90" spans="4:98" x14ac:dyDescent="0.25">
      <c r="D90" t="s">
        <v>313</v>
      </c>
      <c r="E90" t="s">
        <v>314</v>
      </c>
      <c r="F90" t="s">
        <v>11</v>
      </c>
      <c r="G90">
        <v>100</v>
      </c>
      <c r="H90">
        <v>3.8</v>
      </c>
      <c r="I90">
        <v>2.6</v>
      </c>
      <c r="J90">
        <v>1.5</v>
      </c>
      <c r="K90">
        <v>5.2</v>
      </c>
      <c r="L90">
        <v>1</v>
      </c>
      <c r="M90">
        <v>2.9</v>
      </c>
      <c r="N90">
        <v>1.9</v>
      </c>
      <c r="O90">
        <v>3.4</v>
      </c>
      <c r="P90">
        <v>2.7</v>
      </c>
      <c r="Q90">
        <v>13.5</v>
      </c>
      <c r="R90">
        <v>21.5</v>
      </c>
      <c r="S90">
        <v>9.1</v>
      </c>
      <c r="T90">
        <v>15.4</v>
      </c>
      <c r="U90">
        <v>11.3</v>
      </c>
      <c r="V90">
        <v>3</v>
      </c>
      <c r="W90">
        <v>1.2</v>
      </c>
      <c r="X90">
        <v>48.7</v>
      </c>
      <c r="Y90">
        <v>52</v>
      </c>
      <c r="CT90" t="s">
        <v>92</v>
      </c>
    </row>
    <row r="91" spans="4:98" x14ac:dyDescent="0.25">
      <c r="D91" t="s">
        <v>313</v>
      </c>
      <c r="E91" t="s">
        <v>315</v>
      </c>
      <c r="F91" t="s">
        <v>74</v>
      </c>
      <c r="G91">
        <v>100</v>
      </c>
      <c r="H91">
        <v>4.0999999999999996</v>
      </c>
      <c r="I91">
        <v>2.7</v>
      </c>
      <c r="J91">
        <v>1.5</v>
      </c>
      <c r="K91">
        <v>5.0999999999999996</v>
      </c>
      <c r="L91">
        <v>1</v>
      </c>
      <c r="M91">
        <v>3.5</v>
      </c>
      <c r="N91">
        <v>3</v>
      </c>
      <c r="O91">
        <v>4.3</v>
      </c>
      <c r="P91">
        <v>4</v>
      </c>
      <c r="Q91">
        <v>15</v>
      </c>
      <c r="R91">
        <v>20.8</v>
      </c>
      <c r="S91">
        <v>8.4</v>
      </c>
      <c r="T91">
        <v>13.4</v>
      </c>
      <c r="U91">
        <v>9.6999999999999993</v>
      </c>
      <c r="V91">
        <v>2.4</v>
      </c>
      <c r="W91">
        <v>1.1000000000000001</v>
      </c>
      <c r="X91">
        <v>46.1</v>
      </c>
      <c r="Y91">
        <v>49</v>
      </c>
      <c r="CT91" t="s">
        <v>93</v>
      </c>
    </row>
    <row r="92" spans="4:98" x14ac:dyDescent="0.25">
      <c r="D92" t="s">
        <v>316</v>
      </c>
      <c r="E92" t="s">
        <v>317</v>
      </c>
      <c r="F92" t="s">
        <v>11</v>
      </c>
      <c r="G92">
        <v>100</v>
      </c>
      <c r="H92">
        <v>3.1</v>
      </c>
      <c r="I92">
        <v>2.8</v>
      </c>
      <c r="J92">
        <v>2.2000000000000002</v>
      </c>
      <c r="K92">
        <v>6.3</v>
      </c>
      <c r="L92">
        <v>1.5</v>
      </c>
      <c r="M92">
        <v>2.2000000000000002</v>
      </c>
      <c r="N92">
        <v>1.5</v>
      </c>
      <c r="O92">
        <v>3.8</v>
      </c>
      <c r="P92">
        <v>2.9</v>
      </c>
      <c r="Q92">
        <v>16.8</v>
      </c>
      <c r="R92">
        <v>22.9</v>
      </c>
      <c r="S92">
        <v>7.9</v>
      </c>
      <c r="T92">
        <v>12.8</v>
      </c>
      <c r="U92">
        <v>9.9</v>
      </c>
      <c r="V92">
        <v>1.9</v>
      </c>
      <c r="W92">
        <v>1.6</v>
      </c>
      <c r="X92">
        <v>46.7</v>
      </c>
      <c r="Y92">
        <v>49</v>
      </c>
      <c r="CT92" t="s">
        <v>94</v>
      </c>
    </row>
    <row r="93" spans="4:98" x14ac:dyDescent="0.25">
      <c r="D93" t="s">
        <v>318</v>
      </c>
      <c r="E93" t="s">
        <v>319</v>
      </c>
      <c r="F93" t="s">
        <v>11</v>
      </c>
      <c r="G93" t="s">
        <v>18</v>
      </c>
      <c r="H93" t="s">
        <v>18</v>
      </c>
      <c r="I93" t="s">
        <v>18</v>
      </c>
      <c r="J93" t="s">
        <v>18</v>
      </c>
      <c r="K93" t="s">
        <v>18</v>
      </c>
      <c r="L93" t="s">
        <v>18</v>
      </c>
      <c r="M93" t="s">
        <v>18</v>
      </c>
      <c r="N93" t="s">
        <v>18</v>
      </c>
      <c r="O93" t="s">
        <v>18</v>
      </c>
      <c r="P93" t="s">
        <v>18</v>
      </c>
      <c r="Q93" t="s">
        <v>18</v>
      </c>
      <c r="R93" t="s">
        <v>18</v>
      </c>
      <c r="S93" t="s">
        <v>18</v>
      </c>
      <c r="T93" t="s">
        <v>18</v>
      </c>
      <c r="U93" t="s">
        <v>18</v>
      </c>
      <c r="V93" t="s">
        <v>18</v>
      </c>
      <c r="W93" t="s">
        <v>18</v>
      </c>
      <c r="X93" t="s">
        <v>18</v>
      </c>
      <c r="Y93" t="s">
        <v>18</v>
      </c>
      <c r="CT93" t="s">
        <v>95</v>
      </c>
    </row>
    <row r="94" spans="4:98" x14ac:dyDescent="0.25">
      <c r="D94" t="s">
        <v>320</v>
      </c>
      <c r="E94" t="s">
        <v>321</v>
      </c>
      <c r="F94" t="s">
        <v>11</v>
      </c>
      <c r="G94">
        <v>100</v>
      </c>
      <c r="H94">
        <v>4.4000000000000004</v>
      </c>
      <c r="I94">
        <v>4.0999999999999996</v>
      </c>
      <c r="J94">
        <v>2.2999999999999998</v>
      </c>
      <c r="K94">
        <v>6.7</v>
      </c>
      <c r="L94">
        <v>1</v>
      </c>
      <c r="M94">
        <v>1.5</v>
      </c>
      <c r="N94">
        <v>2.2999999999999998</v>
      </c>
      <c r="O94">
        <v>5.0999999999999996</v>
      </c>
      <c r="P94">
        <v>4.9000000000000004</v>
      </c>
      <c r="Q94">
        <v>24.7</v>
      </c>
      <c r="R94">
        <v>24.9</v>
      </c>
      <c r="S94">
        <v>3.3</v>
      </c>
      <c r="T94">
        <v>9.5</v>
      </c>
      <c r="U94">
        <v>3.6</v>
      </c>
      <c r="V94">
        <v>1</v>
      </c>
      <c r="W94">
        <v>0.5</v>
      </c>
      <c r="X94">
        <v>39.6</v>
      </c>
      <c r="Y94">
        <v>41</v>
      </c>
      <c r="CT94" t="s">
        <v>96</v>
      </c>
    </row>
    <row r="95" spans="4:98" x14ac:dyDescent="0.25">
      <c r="D95" t="s">
        <v>322</v>
      </c>
      <c r="E95" t="s">
        <v>323</v>
      </c>
      <c r="F95" t="s">
        <v>11</v>
      </c>
      <c r="G95">
        <v>100</v>
      </c>
      <c r="H95">
        <v>5.2</v>
      </c>
      <c r="I95">
        <v>3.7</v>
      </c>
      <c r="J95">
        <v>2.7</v>
      </c>
      <c r="K95">
        <v>6.2</v>
      </c>
      <c r="L95">
        <v>0.2</v>
      </c>
      <c r="M95">
        <v>2.7</v>
      </c>
      <c r="N95">
        <v>2</v>
      </c>
      <c r="O95">
        <v>4.2</v>
      </c>
      <c r="P95">
        <v>4.5</v>
      </c>
      <c r="Q95">
        <v>17.399999999999999</v>
      </c>
      <c r="R95">
        <v>24.9</v>
      </c>
      <c r="S95">
        <v>7.7</v>
      </c>
      <c r="T95">
        <v>10.199999999999999</v>
      </c>
      <c r="U95">
        <v>6</v>
      </c>
      <c r="V95">
        <v>1.7</v>
      </c>
      <c r="W95">
        <v>0.5</v>
      </c>
      <c r="X95">
        <v>42.5</v>
      </c>
      <c r="Y95">
        <v>45</v>
      </c>
      <c r="CT95" t="s">
        <v>97</v>
      </c>
    </row>
    <row r="96" spans="4:98" x14ac:dyDescent="0.25">
      <c r="D96" t="s">
        <v>324</v>
      </c>
      <c r="E96" t="s">
        <v>325</v>
      </c>
      <c r="F96" t="s">
        <v>11</v>
      </c>
      <c r="G96" t="s">
        <v>18</v>
      </c>
      <c r="H96" t="s">
        <v>18</v>
      </c>
      <c r="I96" t="s">
        <v>18</v>
      </c>
      <c r="J96" t="s">
        <v>18</v>
      </c>
      <c r="K96" t="s">
        <v>18</v>
      </c>
      <c r="L96" t="s">
        <v>18</v>
      </c>
      <c r="M96" t="s">
        <v>18</v>
      </c>
      <c r="N96" t="s">
        <v>18</v>
      </c>
      <c r="O96" t="s">
        <v>18</v>
      </c>
      <c r="P96" t="s">
        <v>18</v>
      </c>
      <c r="Q96" t="s">
        <v>18</v>
      </c>
      <c r="R96" t="s">
        <v>18</v>
      </c>
      <c r="S96" t="s">
        <v>18</v>
      </c>
      <c r="T96" t="s">
        <v>18</v>
      </c>
      <c r="U96" t="s">
        <v>18</v>
      </c>
      <c r="V96" t="s">
        <v>18</v>
      </c>
      <c r="W96" t="s">
        <v>18</v>
      </c>
      <c r="X96" t="s">
        <v>18</v>
      </c>
      <c r="Y96" t="s">
        <v>18</v>
      </c>
      <c r="CT96" t="s">
        <v>98</v>
      </c>
    </row>
    <row r="97" spans="4:98" x14ac:dyDescent="0.25">
      <c r="D97" t="s">
        <v>326</v>
      </c>
      <c r="E97" t="s">
        <v>327</v>
      </c>
      <c r="F97" t="s">
        <v>11</v>
      </c>
      <c r="G97">
        <v>100</v>
      </c>
      <c r="H97">
        <v>6.4</v>
      </c>
      <c r="I97">
        <v>2.9</v>
      </c>
      <c r="J97">
        <v>1.7</v>
      </c>
      <c r="K97">
        <v>6.4</v>
      </c>
      <c r="L97">
        <v>2.2999999999999998</v>
      </c>
      <c r="M97">
        <v>1.2</v>
      </c>
      <c r="N97">
        <v>3.5</v>
      </c>
      <c r="O97">
        <v>3.5</v>
      </c>
      <c r="P97">
        <v>2.2999999999999998</v>
      </c>
      <c r="Q97">
        <v>9.9</v>
      </c>
      <c r="R97">
        <v>20.9</v>
      </c>
      <c r="S97">
        <v>5.2</v>
      </c>
      <c r="T97">
        <v>10.5</v>
      </c>
      <c r="U97">
        <v>14.5</v>
      </c>
      <c r="V97">
        <v>4.0999999999999996</v>
      </c>
      <c r="W97">
        <v>4.7</v>
      </c>
      <c r="X97">
        <v>48</v>
      </c>
      <c r="Y97">
        <v>50.5</v>
      </c>
      <c r="CT97" t="s">
        <v>99</v>
      </c>
    </row>
    <row r="98" spans="4:98" x14ac:dyDescent="0.25">
      <c r="D98" t="s">
        <v>328</v>
      </c>
      <c r="E98" t="s">
        <v>329</v>
      </c>
      <c r="F98" t="s">
        <v>11</v>
      </c>
      <c r="G98">
        <v>100</v>
      </c>
      <c r="H98">
        <v>4.0999999999999996</v>
      </c>
      <c r="I98">
        <v>2.8</v>
      </c>
      <c r="J98">
        <v>1.4</v>
      </c>
      <c r="K98">
        <v>5.5</v>
      </c>
      <c r="L98">
        <v>0.6</v>
      </c>
      <c r="M98">
        <v>2.8</v>
      </c>
      <c r="N98">
        <v>2.5</v>
      </c>
      <c r="O98">
        <v>4</v>
      </c>
      <c r="P98">
        <v>3.7</v>
      </c>
      <c r="Q98">
        <v>17.2</v>
      </c>
      <c r="R98">
        <v>28.4</v>
      </c>
      <c r="S98">
        <v>7.5</v>
      </c>
      <c r="T98">
        <v>10.4</v>
      </c>
      <c r="U98">
        <v>7.5</v>
      </c>
      <c r="V98">
        <v>1.1000000000000001</v>
      </c>
      <c r="W98">
        <v>0.5</v>
      </c>
      <c r="X98">
        <v>44.3</v>
      </c>
      <c r="Y98">
        <v>47</v>
      </c>
      <c r="CT98" t="s">
        <v>100</v>
      </c>
    </row>
    <row r="99" spans="4:98" x14ac:dyDescent="0.25">
      <c r="D99" t="s">
        <v>330</v>
      </c>
      <c r="E99" t="s">
        <v>331</v>
      </c>
      <c r="F99" t="s">
        <v>11</v>
      </c>
      <c r="G99">
        <v>100</v>
      </c>
      <c r="H99">
        <v>4.4000000000000004</v>
      </c>
      <c r="I99">
        <v>1.7</v>
      </c>
      <c r="J99">
        <v>0.6</v>
      </c>
      <c r="K99">
        <v>2.2000000000000002</v>
      </c>
      <c r="L99">
        <v>1.1000000000000001</v>
      </c>
      <c r="M99">
        <v>4.4000000000000004</v>
      </c>
      <c r="N99">
        <v>3.9</v>
      </c>
      <c r="O99">
        <v>3.9</v>
      </c>
      <c r="P99">
        <v>6.1</v>
      </c>
      <c r="Q99">
        <v>14.9</v>
      </c>
      <c r="R99">
        <v>23.2</v>
      </c>
      <c r="S99">
        <v>10.5</v>
      </c>
      <c r="T99">
        <v>18.8</v>
      </c>
      <c r="U99">
        <v>3.3</v>
      </c>
      <c r="V99">
        <v>1.1000000000000001</v>
      </c>
      <c r="W99">
        <v>0</v>
      </c>
      <c r="X99">
        <v>45.7</v>
      </c>
      <c r="Y99">
        <v>50</v>
      </c>
      <c r="CT99" t="s">
        <v>101</v>
      </c>
    </row>
    <row r="100" spans="4:98" x14ac:dyDescent="0.25">
      <c r="D100" t="s">
        <v>332</v>
      </c>
      <c r="E100" t="s">
        <v>333</v>
      </c>
      <c r="F100" t="s">
        <v>11</v>
      </c>
      <c r="G100">
        <v>100</v>
      </c>
      <c r="H100">
        <v>4</v>
      </c>
      <c r="I100">
        <v>3.2</v>
      </c>
      <c r="J100">
        <v>3.2</v>
      </c>
      <c r="K100">
        <v>8.6999999999999993</v>
      </c>
      <c r="L100">
        <v>0.8</v>
      </c>
      <c r="M100">
        <v>2.4</v>
      </c>
      <c r="N100">
        <v>0.8</v>
      </c>
      <c r="O100">
        <v>0.8</v>
      </c>
      <c r="P100">
        <v>4</v>
      </c>
      <c r="Q100">
        <v>13.5</v>
      </c>
      <c r="R100">
        <v>29.4</v>
      </c>
      <c r="S100">
        <v>11.1</v>
      </c>
      <c r="T100">
        <v>9.5</v>
      </c>
      <c r="U100">
        <v>8.6999999999999993</v>
      </c>
      <c r="V100">
        <v>0</v>
      </c>
      <c r="W100">
        <v>0</v>
      </c>
      <c r="X100">
        <v>44.5</v>
      </c>
      <c r="Y100">
        <v>49</v>
      </c>
      <c r="CT100" t="s">
        <v>102</v>
      </c>
    </row>
    <row r="101" spans="4:98" x14ac:dyDescent="0.25">
      <c r="D101" t="s">
        <v>157</v>
      </c>
      <c r="E101" t="s">
        <v>334</v>
      </c>
      <c r="F101" t="s">
        <v>11</v>
      </c>
      <c r="G101">
        <v>100</v>
      </c>
      <c r="H101">
        <v>3.8</v>
      </c>
      <c r="I101">
        <v>3.6</v>
      </c>
      <c r="J101">
        <v>2.6</v>
      </c>
      <c r="K101">
        <v>4.0999999999999996</v>
      </c>
      <c r="L101">
        <v>1.7</v>
      </c>
      <c r="M101">
        <v>1.7</v>
      </c>
      <c r="N101">
        <v>1.4</v>
      </c>
      <c r="O101">
        <v>3.5</v>
      </c>
      <c r="P101">
        <v>2.6</v>
      </c>
      <c r="Q101">
        <v>17</v>
      </c>
      <c r="R101">
        <v>27.4</v>
      </c>
      <c r="S101">
        <v>10.6</v>
      </c>
      <c r="T101">
        <v>12.9</v>
      </c>
      <c r="U101">
        <v>5.3</v>
      </c>
      <c r="V101">
        <v>1.1000000000000001</v>
      </c>
      <c r="W101">
        <v>0.9</v>
      </c>
      <c r="X101">
        <v>45.5</v>
      </c>
      <c r="Y101">
        <v>49</v>
      </c>
      <c r="CT101" t="s">
        <v>103</v>
      </c>
    </row>
    <row r="102" spans="4:98" x14ac:dyDescent="0.25">
      <c r="D102" t="s">
        <v>335</v>
      </c>
      <c r="E102" t="s">
        <v>336</v>
      </c>
      <c r="F102" t="s">
        <v>11</v>
      </c>
      <c r="G102">
        <v>100</v>
      </c>
      <c r="H102">
        <v>2.5</v>
      </c>
      <c r="I102">
        <v>4</v>
      </c>
      <c r="J102">
        <v>1.1000000000000001</v>
      </c>
      <c r="K102">
        <v>7.6</v>
      </c>
      <c r="L102">
        <v>2.2000000000000002</v>
      </c>
      <c r="M102">
        <v>1.5</v>
      </c>
      <c r="N102">
        <v>2.2000000000000002</v>
      </c>
      <c r="O102">
        <v>2.2000000000000002</v>
      </c>
      <c r="P102">
        <v>2.5</v>
      </c>
      <c r="Q102">
        <v>12.4</v>
      </c>
      <c r="R102">
        <v>30.2</v>
      </c>
      <c r="S102">
        <v>5.8</v>
      </c>
      <c r="T102">
        <v>18.2</v>
      </c>
      <c r="U102">
        <v>6.9</v>
      </c>
      <c r="V102">
        <v>0.4</v>
      </c>
      <c r="W102">
        <v>0.4</v>
      </c>
      <c r="X102">
        <v>46.1</v>
      </c>
      <c r="Y102">
        <v>50</v>
      </c>
      <c r="CT102" t="s">
        <v>104</v>
      </c>
    </row>
    <row r="103" spans="4:98" x14ac:dyDescent="0.25">
      <c r="D103" t="s">
        <v>337</v>
      </c>
      <c r="E103" t="s">
        <v>338</v>
      </c>
      <c r="F103" t="s">
        <v>11</v>
      </c>
      <c r="G103">
        <v>100</v>
      </c>
      <c r="H103">
        <v>2.2999999999999998</v>
      </c>
      <c r="I103">
        <v>1.5</v>
      </c>
      <c r="J103">
        <v>2.6</v>
      </c>
      <c r="K103">
        <v>9.5</v>
      </c>
      <c r="L103">
        <v>2.1</v>
      </c>
      <c r="M103">
        <v>3.1</v>
      </c>
      <c r="N103">
        <v>1.3</v>
      </c>
      <c r="O103">
        <v>5.2</v>
      </c>
      <c r="P103">
        <v>2.2999999999999998</v>
      </c>
      <c r="Q103">
        <v>15.2</v>
      </c>
      <c r="R103">
        <v>27.3</v>
      </c>
      <c r="S103">
        <v>8.8000000000000007</v>
      </c>
      <c r="T103">
        <v>10.8</v>
      </c>
      <c r="U103">
        <v>6.4</v>
      </c>
      <c r="V103">
        <v>1.3</v>
      </c>
      <c r="W103">
        <v>0.3</v>
      </c>
      <c r="X103">
        <v>43.6</v>
      </c>
      <c r="Y103">
        <v>46</v>
      </c>
      <c r="CT103" t="s">
        <v>105</v>
      </c>
    </row>
    <row r="104" spans="4:98" x14ac:dyDescent="0.25">
      <c r="D104" t="s">
        <v>339</v>
      </c>
      <c r="E104" t="s">
        <v>340</v>
      </c>
      <c r="F104" t="s">
        <v>11</v>
      </c>
      <c r="G104" t="s">
        <v>18</v>
      </c>
      <c r="H104" t="s">
        <v>18</v>
      </c>
      <c r="I104" t="s">
        <v>18</v>
      </c>
      <c r="J104" t="s">
        <v>18</v>
      </c>
      <c r="K104" t="s">
        <v>18</v>
      </c>
      <c r="L104" t="s">
        <v>18</v>
      </c>
      <c r="M104" t="s">
        <v>18</v>
      </c>
      <c r="N104" t="s">
        <v>18</v>
      </c>
      <c r="O104" t="s">
        <v>18</v>
      </c>
      <c r="P104" t="s">
        <v>18</v>
      </c>
      <c r="Q104" t="s">
        <v>18</v>
      </c>
      <c r="R104" t="s">
        <v>18</v>
      </c>
      <c r="S104" t="s">
        <v>18</v>
      </c>
      <c r="T104" t="s">
        <v>18</v>
      </c>
      <c r="U104" t="s">
        <v>18</v>
      </c>
      <c r="V104" t="s">
        <v>18</v>
      </c>
      <c r="W104" t="s">
        <v>18</v>
      </c>
      <c r="X104" t="s">
        <v>18</v>
      </c>
      <c r="Y104" t="s">
        <v>18</v>
      </c>
      <c r="CT104" t="s">
        <v>106</v>
      </c>
    </row>
    <row r="105" spans="4:98" x14ac:dyDescent="0.25">
      <c r="D105" t="s">
        <v>341</v>
      </c>
      <c r="E105" t="s">
        <v>342</v>
      </c>
      <c r="F105" t="s">
        <v>11</v>
      </c>
      <c r="G105" t="s">
        <v>18</v>
      </c>
      <c r="H105" t="s">
        <v>18</v>
      </c>
      <c r="I105" t="s">
        <v>18</v>
      </c>
      <c r="J105" t="s">
        <v>18</v>
      </c>
      <c r="K105" t="s">
        <v>18</v>
      </c>
      <c r="L105" t="s">
        <v>18</v>
      </c>
      <c r="M105" t="s">
        <v>18</v>
      </c>
      <c r="N105" t="s">
        <v>18</v>
      </c>
      <c r="O105" t="s">
        <v>18</v>
      </c>
      <c r="P105" t="s">
        <v>18</v>
      </c>
      <c r="Q105" t="s">
        <v>18</v>
      </c>
      <c r="R105" t="s">
        <v>18</v>
      </c>
      <c r="S105" t="s">
        <v>18</v>
      </c>
      <c r="T105" t="s">
        <v>18</v>
      </c>
      <c r="U105" t="s">
        <v>18</v>
      </c>
      <c r="V105" t="s">
        <v>18</v>
      </c>
      <c r="W105" t="s">
        <v>18</v>
      </c>
      <c r="X105" t="s">
        <v>18</v>
      </c>
      <c r="Y105" t="s">
        <v>18</v>
      </c>
      <c r="CT105" t="s">
        <v>108</v>
      </c>
    </row>
    <row r="106" spans="4:98" x14ac:dyDescent="0.25">
      <c r="D106" t="s">
        <v>343</v>
      </c>
      <c r="E106" t="s">
        <v>344</v>
      </c>
      <c r="F106" t="s">
        <v>11</v>
      </c>
      <c r="G106">
        <v>100</v>
      </c>
      <c r="H106">
        <v>5</v>
      </c>
      <c r="I106">
        <v>3.2</v>
      </c>
      <c r="J106">
        <v>2.1</v>
      </c>
      <c r="K106">
        <v>5.0999999999999996</v>
      </c>
      <c r="L106">
        <v>1</v>
      </c>
      <c r="M106">
        <v>2.7</v>
      </c>
      <c r="N106">
        <v>1.7</v>
      </c>
      <c r="O106">
        <v>4.7</v>
      </c>
      <c r="P106">
        <v>3.8</v>
      </c>
      <c r="Q106">
        <v>16.100000000000001</v>
      </c>
      <c r="R106">
        <v>23.8</v>
      </c>
      <c r="S106">
        <v>7.5</v>
      </c>
      <c r="T106">
        <v>12.6</v>
      </c>
      <c r="U106">
        <v>8.5</v>
      </c>
      <c r="V106">
        <v>1.7</v>
      </c>
      <c r="W106">
        <v>0.3</v>
      </c>
      <c r="X106">
        <v>44.7</v>
      </c>
      <c r="Y106">
        <v>47</v>
      </c>
      <c r="CT106" t="s">
        <v>109</v>
      </c>
    </row>
    <row r="107" spans="4:98" x14ac:dyDescent="0.25">
      <c r="D107" t="s">
        <v>345</v>
      </c>
      <c r="E107" t="s">
        <v>346</v>
      </c>
      <c r="F107" t="s">
        <v>11</v>
      </c>
      <c r="G107">
        <v>100</v>
      </c>
      <c r="H107">
        <v>7</v>
      </c>
      <c r="I107">
        <v>3.1</v>
      </c>
      <c r="J107">
        <v>2.2999999999999998</v>
      </c>
      <c r="K107">
        <v>4.7</v>
      </c>
      <c r="L107">
        <v>1.6</v>
      </c>
      <c r="M107">
        <v>0.8</v>
      </c>
      <c r="N107">
        <v>0</v>
      </c>
      <c r="O107">
        <v>5.4</v>
      </c>
      <c r="P107">
        <v>3.9</v>
      </c>
      <c r="Q107">
        <v>15.5</v>
      </c>
      <c r="R107">
        <v>29.5</v>
      </c>
      <c r="S107">
        <v>10.9</v>
      </c>
      <c r="T107">
        <v>10.1</v>
      </c>
      <c r="U107">
        <v>3.1</v>
      </c>
      <c r="V107">
        <v>1.6</v>
      </c>
      <c r="W107">
        <v>0.8</v>
      </c>
      <c r="X107">
        <v>43.5</v>
      </c>
      <c r="Y107">
        <v>48</v>
      </c>
      <c r="CT107" t="s">
        <v>110</v>
      </c>
    </row>
    <row r="108" spans="4:98" x14ac:dyDescent="0.25">
      <c r="D108" t="s">
        <v>347</v>
      </c>
      <c r="E108" t="s">
        <v>348</v>
      </c>
      <c r="F108" t="s">
        <v>11</v>
      </c>
      <c r="G108">
        <v>100</v>
      </c>
      <c r="H108">
        <v>3.3</v>
      </c>
      <c r="I108">
        <v>2</v>
      </c>
      <c r="J108">
        <v>1.3</v>
      </c>
      <c r="K108">
        <v>3.8</v>
      </c>
      <c r="L108">
        <v>0.4</v>
      </c>
      <c r="M108">
        <v>10.9</v>
      </c>
      <c r="N108">
        <v>12.7</v>
      </c>
      <c r="O108">
        <v>9.6</v>
      </c>
      <c r="P108">
        <v>5.6</v>
      </c>
      <c r="Q108">
        <v>15.1</v>
      </c>
      <c r="R108">
        <v>18.399999999999999</v>
      </c>
      <c r="S108">
        <v>7.1</v>
      </c>
      <c r="T108">
        <v>5.8</v>
      </c>
      <c r="U108">
        <v>2.2000000000000002</v>
      </c>
      <c r="V108">
        <v>0.9</v>
      </c>
      <c r="W108">
        <v>0.9</v>
      </c>
      <c r="X108">
        <v>35.4</v>
      </c>
      <c r="Y108">
        <v>30</v>
      </c>
      <c r="CT108" t="s">
        <v>111</v>
      </c>
    </row>
    <row r="109" spans="4:98" x14ac:dyDescent="0.25">
      <c r="D109" t="s">
        <v>349</v>
      </c>
      <c r="E109" t="s">
        <v>350</v>
      </c>
      <c r="F109" t="s">
        <v>11</v>
      </c>
      <c r="G109">
        <v>100</v>
      </c>
      <c r="H109">
        <v>5.3</v>
      </c>
      <c r="I109">
        <v>4.4000000000000004</v>
      </c>
      <c r="J109">
        <v>3.5</v>
      </c>
      <c r="K109">
        <v>8.8000000000000007</v>
      </c>
      <c r="L109">
        <v>0.4</v>
      </c>
      <c r="M109">
        <v>4.9000000000000004</v>
      </c>
      <c r="N109">
        <v>3.1</v>
      </c>
      <c r="O109">
        <v>2.2000000000000002</v>
      </c>
      <c r="P109">
        <v>4.4000000000000004</v>
      </c>
      <c r="Q109">
        <v>20.399999999999999</v>
      </c>
      <c r="R109">
        <v>25.2</v>
      </c>
      <c r="S109">
        <v>5.3</v>
      </c>
      <c r="T109">
        <v>7.5</v>
      </c>
      <c r="U109">
        <v>4</v>
      </c>
      <c r="V109">
        <v>0.4</v>
      </c>
      <c r="W109">
        <v>0</v>
      </c>
      <c r="X109">
        <v>37.6</v>
      </c>
      <c r="Y109">
        <v>39</v>
      </c>
      <c r="CT109" t="s">
        <v>112</v>
      </c>
    </row>
    <row r="110" spans="4:98" x14ac:dyDescent="0.25">
      <c r="D110" t="s">
        <v>351</v>
      </c>
      <c r="E110" t="s">
        <v>352</v>
      </c>
      <c r="F110" t="s">
        <v>11</v>
      </c>
      <c r="G110" t="s">
        <v>18</v>
      </c>
      <c r="H110" t="s">
        <v>18</v>
      </c>
      <c r="I110" t="s">
        <v>18</v>
      </c>
      <c r="J110" t="s">
        <v>18</v>
      </c>
      <c r="K110" t="s">
        <v>18</v>
      </c>
      <c r="L110" t="s">
        <v>18</v>
      </c>
      <c r="M110" t="s">
        <v>18</v>
      </c>
      <c r="N110" t="s">
        <v>18</v>
      </c>
      <c r="O110" t="s">
        <v>18</v>
      </c>
      <c r="P110" t="s">
        <v>18</v>
      </c>
      <c r="Q110" t="s">
        <v>18</v>
      </c>
      <c r="R110" t="s">
        <v>18</v>
      </c>
      <c r="S110" t="s">
        <v>18</v>
      </c>
      <c r="T110" t="s">
        <v>18</v>
      </c>
      <c r="U110" t="s">
        <v>18</v>
      </c>
      <c r="V110" t="s">
        <v>18</v>
      </c>
      <c r="W110" t="s">
        <v>18</v>
      </c>
      <c r="X110" t="s">
        <v>18</v>
      </c>
      <c r="Y110" t="s">
        <v>18</v>
      </c>
      <c r="CT110" t="s">
        <v>113</v>
      </c>
    </row>
    <row r="111" spans="4:98" x14ac:dyDescent="0.25">
      <c r="D111" t="s">
        <v>353</v>
      </c>
      <c r="E111" t="s">
        <v>354</v>
      </c>
      <c r="F111" t="s">
        <v>74</v>
      </c>
      <c r="G111">
        <v>100</v>
      </c>
      <c r="H111">
        <v>4.2</v>
      </c>
      <c r="I111">
        <v>2.5</v>
      </c>
      <c r="J111">
        <v>1.6</v>
      </c>
      <c r="K111">
        <v>5.0999999999999996</v>
      </c>
      <c r="L111">
        <v>1.3</v>
      </c>
      <c r="M111">
        <v>2.2999999999999998</v>
      </c>
      <c r="N111">
        <v>1.9</v>
      </c>
      <c r="O111">
        <v>4.3</v>
      </c>
      <c r="P111">
        <v>3.9</v>
      </c>
      <c r="Q111">
        <v>16.8</v>
      </c>
      <c r="R111">
        <v>24.1</v>
      </c>
      <c r="S111">
        <v>8.1</v>
      </c>
      <c r="T111">
        <v>12.8</v>
      </c>
      <c r="U111">
        <v>7.9</v>
      </c>
      <c r="V111">
        <v>2.1</v>
      </c>
      <c r="W111">
        <v>1.1000000000000001</v>
      </c>
      <c r="X111">
        <v>45.7</v>
      </c>
      <c r="Y111">
        <v>48</v>
      </c>
      <c r="CT111" t="s">
        <v>114</v>
      </c>
    </row>
    <row r="112" spans="4:98" x14ac:dyDescent="0.25">
      <c r="D112" t="s">
        <v>355</v>
      </c>
      <c r="E112" t="s">
        <v>356</v>
      </c>
      <c r="F112" t="s">
        <v>11</v>
      </c>
      <c r="G112">
        <v>100</v>
      </c>
      <c r="H112">
        <v>4.5</v>
      </c>
      <c r="I112">
        <v>2.8</v>
      </c>
      <c r="J112">
        <v>1.5</v>
      </c>
      <c r="K112">
        <v>5.2</v>
      </c>
      <c r="L112">
        <v>1.4</v>
      </c>
      <c r="M112">
        <v>2.7</v>
      </c>
      <c r="N112">
        <v>1.8</v>
      </c>
      <c r="O112">
        <v>4.5</v>
      </c>
      <c r="P112">
        <v>3.8</v>
      </c>
      <c r="Q112">
        <v>17.100000000000001</v>
      </c>
      <c r="R112">
        <v>22</v>
      </c>
      <c r="S112">
        <v>8.1</v>
      </c>
      <c r="T112">
        <v>13</v>
      </c>
      <c r="U112">
        <v>8.1</v>
      </c>
      <c r="V112">
        <v>2.4</v>
      </c>
      <c r="W112">
        <v>1.1000000000000001</v>
      </c>
      <c r="X112">
        <v>45.3</v>
      </c>
      <c r="Y112">
        <v>47</v>
      </c>
      <c r="CT112" t="s">
        <v>115</v>
      </c>
    </row>
    <row r="113" spans="4:98" x14ac:dyDescent="0.25">
      <c r="D113" t="s">
        <v>357</v>
      </c>
      <c r="E113" t="s">
        <v>358</v>
      </c>
      <c r="F113" t="s">
        <v>11</v>
      </c>
      <c r="G113">
        <v>100</v>
      </c>
      <c r="H113">
        <v>10.3</v>
      </c>
      <c r="I113">
        <v>5.4</v>
      </c>
      <c r="J113">
        <v>3.2</v>
      </c>
      <c r="K113">
        <v>9.1999999999999993</v>
      </c>
      <c r="L113">
        <v>1.1000000000000001</v>
      </c>
      <c r="M113">
        <v>3.5</v>
      </c>
      <c r="N113">
        <v>2.5</v>
      </c>
      <c r="O113">
        <v>6.7</v>
      </c>
      <c r="P113">
        <v>8.8000000000000007</v>
      </c>
      <c r="Q113">
        <v>29.2</v>
      </c>
      <c r="R113">
        <v>13</v>
      </c>
      <c r="S113">
        <v>2.9</v>
      </c>
      <c r="T113">
        <v>2.7</v>
      </c>
      <c r="U113">
        <v>1.2</v>
      </c>
      <c r="V113">
        <v>0.4</v>
      </c>
      <c r="W113">
        <v>0.1</v>
      </c>
      <c r="X113">
        <v>29.3</v>
      </c>
      <c r="Y113">
        <v>29</v>
      </c>
      <c r="CT113" t="s">
        <v>116</v>
      </c>
    </row>
    <row r="114" spans="4:98" x14ac:dyDescent="0.25">
      <c r="D114" t="s">
        <v>357</v>
      </c>
      <c r="E114" t="s">
        <v>359</v>
      </c>
      <c r="F114" t="s">
        <v>74</v>
      </c>
      <c r="G114">
        <v>100</v>
      </c>
      <c r="H114">
        <v>7.4</v>
      </c>
      <c r="I114">
        <v>4.0999999999999996</v>
      </c>
      <c r="J114">
        <v>2.5</v>
      </c>
      <c r="K114">
        <v>7.4</v>
      </c>
      <c r="L114">
        <v>0.8</v>
      </c>
      <c r="M114">
        <v>3.3</v>
      </c>
      <c r="N114">
        <v>2.2999999999999998</v>
      </c>
      <c r="O114">
        <v>4.8</v>
      </c>
      <c r="P114">
        <v>5.9</v>
      </c>
      <c r="Q114">
        <v>23.7</v>
      </c>
      <c r="R114">
        <v>20.3</v>
      </c>
      <c r="S114">
        <v>5.6</v>
      </c>
      <c r="T114">
        <v>7.7</v>
      </c>
      <c r="U114">
        <v>3.3</v>
      </c>
      <c r="V114">
        <v>0.5</v>
      </c>
      <c r="W114">
        <v>0.3</v>
      </c>
      <c r="X114">
        <v>36.700000000000003</v>
      </c>
      <c r="Y114">
        <v>38</v>
      </c>
      <c r="CT114" t="s">
        <v>117</v>
      </c>
    </row>
    <row r="115" spans="4:98" x14ac:dyDescent="0.25">
      <c r="D115" t="s">
        <v>360</v>
      </c>
      <c r="E115" t="s">
        <v>361</v>
      </c>
      <c r="F115" t="s">
        <v>11</v>
      </c>
      <c r="G115">
        <v>100</v>
      </c>
      <c r="H115">
        <v>3.4</v>
      </c>
      <c r="I115">
        <v>3.3</v>
      </c>
      <c r="J115">
        <v>1.9</v>
      </c>
      <c r="K115">
        <v>6.6</v>
      </c>
      <c r="L115">
        <v>1.4</v>
      </c>
      <c r="M115">
        <v>2.7</v>
      </c>
      <c r="N115">
        <v>1.6</v>
      </c>
      <c r="O115">
        <v>4.0999999999999996</v>
      </c>
      <c r="P115">
        <v>1.4</v>
      </c>
      <c r="Q115">
        <v>15.6</v>
      </c>
      <c r="R115">
        <v>24</v>
      </c>
      <c r="S115">
        <v>9.6999999999999993</v>
      </c>
      <c r="T115">
        <v>12.2</v>
      </c>
      <c r="U115">
        <v>8.5</v>
      </c>
      <c r="V115">
        <v>2</v>
      </c>
      <c r="W115">
        <v>1.9</v>
      </c>
      <c r="X115">
        <v>46.5</v>
      </c>
      <c r="Y115">
        <v>50</v>
      </c>
      <c r="CT115" t="s">
        <v>118</v>
      </c>
    </row>
    <row r="116" spans="4:98" x14ac:dyDescent="0.25">
      <c r="D116" t="s">
        <v>362</v>
      </c>
      <c r="E116" t="s">
        <v>363</v>
      </c>
      <c r="F116" t="s">
        <v>11</v>
      </c>
      <c r="G116">
        <v>100</v>
      </c>
      <c r="H116">
        <v>4.2</v>
      </c>
      <c r="I116">
        <v>3.4</v>
      </c>
      <c r="J116">
        <v>2.2000000000000002</v>
      </c>
      <c r="K116">
        <v>6</v>
      </c>
      <c r="L116">
        <v>1.4</v>
      </c>
      <c r="M116">
        <v>2.2000000000000002</v>
      </c>
      <c r="N116">
        <v>2.1</v>
      </c>
      <c r="O116">
        <v>3.8</v>
      </c>
      <c r="P116">
        <v>4.0999999999999996</v>
      </c>
      <c r="Q116">
        <v>17.600000000000001</v>
      </c>
      <c r="R116">
        <v>24.2</v>
      </c>
      <c r="S116">
        <v>9</v>
      </c>
      <c r="T116">
        <v>11.6</v>
      </c>
      <c r="U116">
        <v>6.1</v>
      </c>
      <c r="V116">
        <v>1.4</v>
      </c>
      <c r="W116">
        <v>0.7</v>
      </c>
      <c r="X116">
        <v>43.6</v>
      </c>
      <c r="Y116">
        <v>46</v>
      </c>
      <c r="CT116" t="s">
        <v>119</v>
      </c>
    </row>
    <row r="117" spans="4:98" x14ac:dyDescent="0.25">
      <c r="D117" t="s">
        <v>362</v>
      </c>
      <c r="E117" t="s">
        <v>364</v>
      </c>
      <c r="F117" t="s">
        <v>74</v>
      </c>
      <c r="G117">
        <v>100</v>
      </c>
      <c r="H117">
        <v>4.2</v>
      </c>
      <c r="I117">
        <v>3.3</v>
      </c>
      <c r="J117">
        <v>2.2000000000000002</v>
      </c>
      <c r="K117">
        <v>5.9</v>
      </c>
      <c r="L117">
        <v>1.3</v>
      </c>
      <c r="M117">
        <v>2.4</v>
      </c>
      <c r="N117">
        <v>2</v>
      </c>
      <c r="O117">
        <v>3.5</v>
      </c>
      <c r="P117">
        <v>3.5</v>
      </c>
      <c r="Q117">
        <v>16.899999999999999</v>
      </c>
      <c r="R117">
        <v>24.9</v>
      </c>
      <c r="S117">
        <v>8.9</v>
      </c>
      <c r="T117">
        <v>11.9</v>
      </c>
      <c r="U117">
        <v>6.5</v>
      </c>
      <c r="V117">
        <v>1.5</v>
      </c>
      <c r="W117">
        <v>1.2</v>
      </c>
      <c r="X117">
        <v>44.5</v>
      </c>
      <c r="Y117">
        <v>47</v>
      </c>
      <c r="CT117" t="s">
        <v>120</v>
      </c>
    </row>
    <row r="118" spans="4:98" x14ac:dyDescent="0.25">
      <c r="D118" t="s">
        <v>365</v>
      </c>
      <c r="E118" t="s">
        <v>366</v>
      </c>
      <c r="F118" t="s">
        <v>11</v>
      </c>
      <c r="G118">
        <v>100</v>
      </c>
      <c r="H118">
        <v>3.7</v>
      </c>
      <c r="I118">
        <v>3.3</v>
      </c>
      <c r="J118">
        <v>1.4</v>
      </c>
      <c r="K118">
        <v>5.3</v>
      </c>
      <c r="L118">
        <v>0.8</v>
      </c>
      <c r="M118">
        <v>2.5</v>
      </c>
      <c r="N118">
        <v>1.9</v>
      </c>
      <c r="O118">
        <v>3.3</v>
      </c>
      <c r="P118">
        <v>2</v>
      </c>
      <c r="Q118">
        <v>13.1</v>
      </c>
      <c r="R118">
        <v>26.6</v>
      </c>
      <c r="S118">
        <v>9</v>
      </c>
      <c r="T118">
        <v>14.6</v>
      </c>
      <c r="U118">
        <v>7.2</v>
      </c>
      <c r="V118">
        <v>2.6</v>
      </c>
      <c r="W118">
        <v>2.6</v>
      </c>
      <c r="X118">
        <v>48.2</v>
      </c>
      <c r="Y118">
        <v>51</v>
      </c>
      <c r="CT118" t="s">
        <v>121</v>
      </c>
    </row>
    <row r="119" spans="4:98" x14ac:dyDescent="0.25">
      <c r="D119" t="s">
        <v>367</v>
      </c>
      <c r="E119" t="s">
        <v>368</v>
      </c>
      <c r="F119" t="s">
        <v>11</v>
      </c>
      <c r="G119">
        <v>100</v>
      </c>
      <c r="H119">
        <v>2.2000000000000002</v>
      </c>
      <c r="I119">
        <v>3</v>
      </c>
      <c r="J119">
        <v>3.7</v>
      </c>
      <c r="K119">
        <v>10.1</v>
      </c>
      <c r="L119">
        <v>1.5</v>
      </c>
      <c r="M119">
        <v>2.2000000000000002</v>
      </c>
      <c r="N119">
        <v>2.2000000000000002</v>
      </c>
      <c r="O119">
        <v>4.9000000000000004</v>
      </c>
      <c r="P119">
        <v>1.5</v>
      </c>
      <c r="Q119">
        <v>13.9</v>
      </c>
      <c r="R119">
        <v>31.8</v>
      </c>
      <c r="S119">
        <v>9</v>
      </c>
      <c r="T119">
        <v>11.2</v>
      </c>
      <c r="U119">
        <v>2.6</v>
      </c>
      <c r="V119">
        <v>0</v>
      </c>
      <c r="W119">
        <v>0</v>
      </c>
      <c r="X119">
        <v>41.6</v>
      </c>
      <c r="Y119">
        <v>47</v>
      </c>
      <c r="CT119" t="s">
        <v>122</v>
      </c>
    </row>
    <row r="120" spans="4:98" x14ac:dyDescent="0.25">
      <c r="D120" t="s">
        <v>369</v>
      </c>
      <c r="E120" t="s">
        <v>370</v>
      </c>
      <c r="F120" t="s">
        <v>11</v>
      </c>
      <c r="G120" t="s">
        <v>18</v>
      </c>
      <c r="H120" t="s">
        <v>18</v>
      </c>
      <c r="I120" t="s">
        <v>18</v>
      </c>
      <c r="J120" t="s">
        <v>18</v>
      </c>
      <c r="K120" t="s">
        <v>18</v>
      </c>
      <c r="L120" t="s">
        <v>18</v>
      </c>
      <c r="M120" t="s">
        <v>18</v>
      </c>
      <c r="N120" t="s">
        <v>18</v>
      </c>
      <c r="O120" t="s">
        <v>18</v>
      </c>
      <c r="P120" t="s">
        <v>18</v>
      </c>
      <c r="Q120" t="s">
        <v>18</v>
      </c>
      <c r="R120" t="s">
        <v>18</v>
      </c>
      <c r="S120" t="s">
        <v>18</v>
      </c>
      <c r="T120" t="s">
        <v>18</v>
      </c>
      <c r="U120" t="s">
        <v>18</v>
      </c>
      <c r="V120" t="s">
        <v>18</v>
      </c>
      <c r="W120" t="s">
        <v>18</v>
      </c>
      <c r="X120" t="s">
        <v>18</v>
      </c>
      <c r="Y120" t="s">
        <v>18</v>
      </c>
      <c r="CT120" t="s">
        <v>123</v>
      </c>
    </row>
    <row r="121" spans="4:98" x14ac:dyDescent="0.25">
      <c r="D121" t="s">
        <v>371</v>
      </c>
      <c r="E121" t="s">
        <v>372</v>
      </c>
      <c r="F121" t="s">
        <v>11</v>
      </c>
      <c r="G121" t="s">
        <v>18</v>
      </c>
      <c r="H121" t="s">
        <v>18</v>
      </c>
      <c r="I121" t="s">
        <v>18</v>
      </c>
      <c r="J121" t="s">
        <v>18</v>
      </c>
      <c r="K121" t="s">
        <v>18</v>
      </c>
      <c r="L121" t="s">
        <v>18</v>
      </c>
      <c r="M121" t="s">
        <v>18</v>
      </c>
      <c r="N121" t="s">
        <v>18</v>
      </c>
      <c r="O121" t="s">
        <v>18</v>
      </c>
      <c r="P121" t="s">
        <v>18</v>
      </c>
      <c r="Q121" t="s">
        <v>18</v>
      </c>
      <c r="R121" t="s">
        <v>18</v>
      </c>
      <c r="S121" t="s">
        <v>18</v>
      </c>
      <c r="T121" t="s">
        <v>18</v>
      </c>
      <c r="U121" t="s">
        <v>18</v>
      </c>
      <c r="V121" t="s">
        <v>18</v>
      </c>
      <c r="W121" t="s">
        <v>18</v>
      </c>
      <c r="X121" t="s">
        <v>18</v>
      </c>
      <c r="Y121" t="s">
        <v>18</v>
      </c>
      <c r="CT121" t="s">
        <v>124</v>
      </c>
    </row>
    <row r="122" spans="4:98" x14ac:dyDescent="0.25">
      <c r="D122" t="s">
        <v>373</v>
      </c>
      <c r="E122" t="s">
        <v>374</v>
      </c>
      <c r="F122" t="s">
        <v>11</v>
      </c>
      <c r="G122" t="s">
        <v>18</v>
      </c>
      <c r="H122" t="s">
        <v>18</v>
      </c>
      <c r="I122" t="s">
        <v>18</v>
      </c>
      <c r="J122" t="s">
        <v>18</v>
      </c>
      <c r="K122" t="s">
        <v>18</v>
      </c>
      <c r="L122" t="s">
        <v>18</v>
      </c>
      <c r="M122" t="s">
        <v>18</v>
      </c>
      <c r="N122" t="s">
        <v>18</v>
      </c>
      <c r="O122" t="s">
        <v>18</v>
      </c>
      <c r="P122" t="s">
        <v>18</v>
      </c>
      <c r="Q122" t="s">
        <v>18</v>
      </c>
      <c r="R122" t="s">
        <v>18</v>
      </c>
      <c r="S122" t="s">
        <v>18</v>
      </c>
      <c r="T122" t="s">
        <v>18</v>
      </c>
      <c r="U122" t="s">
        <v>18</v>
      </c>
      <c r="V122" t="s">
        <v>18</v>
      </c>
      <c r="W122" t="s">
        <v>18</v>
      </c>
      <c r="X122" t="s">
        <v>18</v>
      </c>
      <c r="Y122" t="s">
        <v>18</v>
      </c>
      <c r="CT122" t="s">
        <v>125</v>
      </c>
    </row>
    <row r="123" spans="4:98" x14ac:dyDescent="0.25">
      <c r="D123" t="s">
        <v>375</v>
      </c>
      <c r="E123" t="s">
        <v>376</v>
      </c>
      <c r="F123" t="s">
        <v>11</v>
      </c>
      <c r="G123">
        <v>100</v>
      </c>
      <c r="H123">
        <v>2.9</v>
      </c>
      <c r="I123">
        <v>2</v>
      </c>
      <c r="J123">
        <v>2.9</v>
      </c>
      <c r="K123">
        <v>3.7</v>
      </c>
      <c r="L123">
        <v>0.8</v>
      </c>
      <c r="M123">
        <v>2.4</v>
      </c>
      <c r="N123">
        <v>1.6</v>
      </c>
      <c r="O123">
        <v>5.3</v>
      </c>
      <c r="P123">
        <v>3.3</v>
      </c>
      <c r="Q123">
        <v>17.600000000000001</v>
      </c>
      <c r="R123">
        <v>18.8</v>
      </c>
      <c r="S123">
        <v>13.9</v>
      </c>
      <c r="T123">
        <v>18.8</v>
      </c>
      <c r="U123">
        <v>5.7</v>
      </c>
      <c r="V123">
        <v>0.4</v>
      </c>
      <c r="W123">
        <v>0</v>
      </c>
      <c r="X123">
        <v>46.5</v>
      </c>
      <c r="Y123">
        <v>49</v>
      </c>
      <c r="CT123" t="s">
        <v>126</v>
      </c>
    </row>
    <row r="124" spans="4:98" x14ac:dyDescent="0.25">
      <c r="D124" t="s">
        <v>377</v>
      </c>
      <c r="E124" t="s">
        <v>378</v>
      </c>
      <c r="F124" t="s">
        <v>11</v>
      </c>
      <c r="G124" t="s">
        <v>18</v>
      </c>
      <c r="H124" t="s">
        <v>18</v>
      </c>
      <c r="I124" t="s">
        <v>18</v>
      </c>
      <c r="J124" t="s">
        <v>18</v>
      </c>
      <c r="K124" t="s">
        <v>18</v>
      </c>
      <c r="L124" t="s">
        <v>18</v>
      </c>
      <c r="M124" t="s">
        <v>18</v>
      </c>
      <c r="N124" t="s">
        <v>18</v>
      </c>
      <c r="O124" t="s">
        <v>18</v>
      </c>
      <c r="P124" t="s">
        <v>18</v>
      </c>
      <c r="Q124" t="s">
        <v>18</v>
      </c>
      <c r="R124" t="s">
        <v>18</v>
      </c>
      <c r="S124" t="s">
        <v>18</v>
      </c>
      <c r="T124" t="s">
        <v>18</v>
      </c>
      <c r="U124" t="s">
        <v>18</v>
      </c>
      <c r="V124" t="s">
        <v>18</v>
      </c>
      <c r="W124" t="s">
        <v>18</v>
      </c>
      <c r="X124" t="s">
        <v>18</v>
      </c>
      <c r="Y124" t="s">
        <v>18</v>
      </c>
      <c r="CT124" t="s">
        <v>127</v>
      </c>
    </row>
    <row r="125" spans="4:98" x14ac:dyDescent="0.25">
      <c r="D125" t="s">
        <v>379</v>
      </c>
      <c r="E125" t="s">
        <v>380</v>
      </c>
      <c r="F125" t="s">
        <v>11</v>
      </c>
      <c r="G125">
        <v>100</v>
      </c>
      <c r="H125">
        <v>3.6</v>
      </c>
      <c r="I125">
        <v>1.8</v>
      </c>
      <c r="J125">
        <v>2.4</v>
      </c>
      <c r="K125">
        <v>6</v>
      </c>
      <c r="L125">
        <v>1.8</v>
      </c>
      <c r="M125">
        <v>1.2</v>
      </c>
      <c r="N125">
        <v>2.4</v>
      </c>
      <c r="O125">
        <v>3.6</v>
      </c>
      <c r="P125">
        <v>2.4</v>
      </c>
      <c r="Q125">
        <v>15.5</v>
      </c>
      <c r="R125">
        <v>30.4</v>
      </c>
      <c r="S125">
        <v>6.5</v>
      </c>
      <c r="T125">
        <v>10.1</v>
      </c>
      <c r="U125">
        <v>10.7</v>
      </c>
      <c r="V125">
        <v>1.2</v>
      </c>
      <c r="W125">
        <v>0.6</v>
      </c>
      <c r="X125">
        <v>45.5</v>
      </c>
      <c r="Y125">
        <v>49</v>
      </c>
    </row>
    <row r="126" spans="4:98" x14ac:dyDescent="0.25">
      <c r="D126" t="s">
        <v>381</v>
      </c>
      <c r="E126" t="s">
        <v>382</v>
      </c>
      <c r="F126" t="s">
        <v>11</v>
      </c>
      <c r="G126">
        <v>100</v>
      </c>
      <c r="H126">
        <v>4.3</v>
      </c>
      <c r="I126">
        <v>2.6</v>
      </c>
      <c r="J126">
        <v>1.5</v>
      </c>
      <c r="K126">
        <v>3.6</v>
      </c>
      <c r="L126">
        <v>1</v>
      </c>
      <c r="M126">
        <v>3.1</v>
      </c>
      <c r="N126">
        <v>2.6</v>
      </c>
      <c r="O126">
        <v>4</v>
      </c>
      <c r="P126">
        <v>4.0999999999999996</v>
      </c>
      <c r="Q126">
        <v>16.399999999999999</v>
      </c>
      <c r="R126">
        <v>25.3</v>
      </c>
      <c r="S126">
        <v>11.3</v>
      </c>
      <c r="T126">
        <v>14.2</v>
      </c>
      <c r="U126">
        <v>4.8</v>
      </c>
      <c r="V126">
        <v>0.7</v>
      </c>
      <c r="W126">
        <v>0.3</v>
      </c>
      <c r="X126">
        <v>44.9</v>
      </c>
      <c r="Y126">
        <v>49</v>
      </c>
    </row>
    <row r="127" spans="4:98" x14ac:dyDescent="0.25">
      <c r="D127" t="s">
        <v>383</v>
      </c>
      <c r="E127" t="s">
        <v>384</v>
      </c>
      <c r="F127" t="s">
        <v>11</v>
      </c>
      <c r="G127">
        <v>100</v>
      </c>
      <c r="H127">
        <v>2.2999999999999998</v>
      </c>
      <c r="I127">
        <v>0.9</v>
      </c>
      <c r="J127">
        <v>2.2999999999999998</v>
      </c>
      <c r="K127">
        <v>5.2</v>
      </c>
      <c r="L127">
        <v>1.9</v>
      </c>
      <c r="M127">
        <v>1.9</v>
      </c>
      <c r="N127">
        <v>2.2999999999999998</v>
      </c>
      <c r="O127">
        <v>5.6</v>
      </c>
      <c r="P127">
        <v>4.2</v>
      </c>
      <c r="Q127">
        <v>10.3</v>
      </c>
      <c r="R127">
        <v>32.9</v>
      </c>
      <c r="S127">
        <v>10.3</v>
      </c>
      <c r="T127">
        <v>12.2</v>
      </c>
      <c r="U127">
        <v>6.6</v>
      </c>
      <c r="V127">
        <v>0.9</v>
      </c>
      <c r="W127">
        <v>0</v>
      </c>
      <c r="X127">
        <v>46.1</v>
      </c>
      <c r="Y127">
        <v>49</v>
      </c>
    </row>
    <row r="128" spans="4:98" x14ac:dyDescent="0.25">
      <c r="D128" t="s">
        <v>385</v>
      </c>
      <c r="E128" t="s">
        <v>386</v>
      </c>
      <c r="F128" t="s">
        <v>11</v>
      </c>
      <c r="G128">
        <v>100</v>
      </c>
      <c r="H128">
        <v>4.3</v>
      </c>
      <c r="I128">
        <v>2.2000000000000002</v>
      </c>
      <c r="J128">
        <v>0.7</v>
      </c>
      <c r="K128">
        <v>5.0999999999999996</v>
      </c>
      <c r="L128">
        <v>1.4</v>
      </c>
      <c r="M128">
        <v>1.4</v>
      </c>
      <c r="N128">
        <v>3.6</v>
      </c>
      <c r="O128">
        <v>2.2000000000000002</v>
      </c>
      <c r="P128">
        <v>0.7</v>
      </c>
      <c r="Q128">
        <v>14.5</v>
      </c>
      <c r="R128">
        <v>27.5</v>
      </c>
      <c r="S128">
        <v>18.100000000000001</v>
      </c>
      <c r="T128">
        <v>10.1</v>
      </c>
      <c r="U128">
        <v>3.6</v>
      </c>
      <c r="V128">
        <v>3.6</v>
      </c>
      <c r="W128">
        <v>0.7</v>
      </c>
      <c r="X128">
        <v>47.8</v>
      </c>
      <c r="Y128">
        <v>53</v>
      </c>
    </row>
    <row r="129" spans="4:25" x14ac:dyDescent="0.25">
      <c r="D129" t="s">
        <v>387</v>
      </c>
      <c r="E129" t="s">
        <v>388</v>
      </c>
      <c r="F129" t="s">
        <v>11</v>
      </c>
      <c r="G129">
        <v>100</v>
      </c>
      <c r="H129">
        <v>6.3</v>
      </c>
      <c r="I129">
        <v>1.1000000000000001</v>
      </c>
      <c r="J129">
        <v>1.6</v>
      </c>
      <c r="K129">
        <v>4.8</v>
      </c>
      <c r="L129">
        <v>1.6</v>
      </c>
      <c r="M129">
        <v>2.1</v>
      </c>
      <c r="N129">
        <v>1.6</v>
      </c>
      <c r="O129">
        <v>1.6</v>
      </c>
      <c r="P129">
        <v>3.2</v>
      </c>
      <c r="Q129">
        <v>13.2</v>
      </c>
      <c r="R129">
        <v>25.9</v>
      </c>
      <c r="S129">
        <v>10.1</v>
      </c>
      <c r="T129">
        <v>13.8</v>
      </c>
      <c r="U129">
        <v>3.7</v>
      </c>
      <c r="V129">
        <v>3.2</v>
      </c>
      <c r="W129">
        <v>6.3</v>
      </c>
      <c r="X129">
        <v>49</v>
      </c>
      <c r="Y129">
        <v>53</v>
      </c>
    </row>
    <row r="130" spans="4:25" x14ac:dyDescent="0.25">
      <c r="D130" t="s">
        <v>389</v>
      </c>
      <c r="E130" t="s">
        <v>390</v>
      </c>
      <c r="F130" t="s">
        <v>11</v>
      </c>
      <c r="G130">
        <v>100</v>
      </c>
      <c r="H130">
        <v>1.6</v>
      </c>
      <c r="I130">
        <v>4.8</v>
      </c>
      <c r="J130">
        <v>2.4</v>
      </c>
      <c r="K130">
        <v>7.3</v>
      </c>
      <c r="L130">
        <v>0.8</v>
      </c>
      <c r="M130">
        <v>3.2</v>
      </c>
      <c r="N130">
        <v>2.4</v>
      </c>
      <c r="O130">
        <v>2.4</v>
      </c>
      <c r="P130">
        <v>4</v>
      </c>
      <c r="Q130">
        <v>17.7</v>
      </c>
      <c r="R130">
        <v>36.299999999999997</v>
      </c>
      <c r="S130">
        <v>5.6</v>
      </c>
      <c r="T130">
        <v>8.9</v>
      </c>
      <c r="U130">
        <v>0.8</v>
      </c>
      <c r="V130">
        <v>0.8</v>
      </c>
      <c r="W130">
        <v>0.8</v>
      </c>
      <c r="X130">
        <v>41.7</v>
      </c>
      <c r="Y130">
        <v>48</v>
      </c>
    </row>
    <row r="131" spans="4:25" x14ac:dyDescent="0.25">
      <c r="D131" t="s">
        <v>391</v>
      </c>
      <c r="E131" t="s">
        <v>392</v>
      </c>
      <c r="F131" t="s">
        <v>11</v>
      </c>
      <c r="G131" t="s">
        <v>18</v>
      </c>
      <c r="H131" t="s">
        <v>18</v>
      </c>
      <c r="I131" t="s">
        <v>18</v>
      </c>
      <c r="J131" t="s">
        <v>18</v>
      </c>
      <c r="K131" t="s">
        <v>18</v>
      </c>
      <c r="L131" t="s">
        <v>18</v>
      </c>
      <c r="M131" t="s">
        <v>18</v>
      </c>
      <c r="N131" t="s">
        <v>18</v>
      </c>
      <c r="O131" t="s">
        <v>18</v>
      </c>
      <c r="P131" t="s">
        <v>18</v>
      </c>
      <c r="Q131" t="s">
        <v>18</v>
      </c>
      <c r="R131" t="s">
        <v>18</v>
      </c>
      <c r="S131" t="s">
        <v>18</v>
      </c>
      <c r="T131" t="s">
        <v>18</v>
      </c>
      <c r="U131" t="s">
        <v>18</v>
      </c>
      <c r="V131" t="s">
        <v>18</v>
      </c>
      <c r="W131" t="s">
        <v>18</v>
      </c>
      <c r="X131" t="s">
        <v>18</v>
      </c>
      <c r="Y131" t="s">
        <v>18</v>
      </c>
    </row>
    <row r="132" spans="4:25" x14ac:dyDescent="0.25">
      <c r="D132" t="s">
        <v>393</v>
      </c>
      <c r="E132" t="s">
        <v>394</v>
      </c>
      <c r="F132" t="s">
        <v>11</v>
      </c>
      <c r="G132">
        <v>100</v>
      </c>
      <c r="H132">
        <v>3</v>
      </c>
      <c r="I132">
        <v>1.6</v>
      </c>
      <c r="J132">
        <v>2.7</v>
      </c>
      <c r="K132">
        <v>6.3</v>
      </c>
      <c r="L132">
        <v>3.3</v>
      </c>
      <c r="M132">
        <v>2.2000000000000002</v>
      </c>
      <c r="N132">
        <v>2.2000000000000002</v>
      </c>
      <c r="O132">
        <v>5.2</v>
      </c>
      <c r="P132">
        <v>2.5</v>
      </c>
      <c r="Q132">
        <v>14.5</v>
      </c>
      <c r="R132">
        <v>24.9</v>
      </c>
      <c r="S132">
        <v>9.6</v>
      </c>
      <c r="T132">
        <v>14</v>
      </c>
      <c r="U132">
        <v>4.9000000000000004</v>
      </c>
      <c r="V132">
        <v>2.2000000000000002</v>
      </c>
      <c r="W132">
        <v>0.8</v>
      </c>
      <c r="X132">
        <v>45</v>
      </c>
      <c r="Y132">
        <v>49</v>
      </c>
    </row>
    <row r="133" spans="4:25" x14ac:dyDescent="0.25">
      <c r="D133" t="s">
        <v>393</v>
      </c>
      <c r="E133" t="s">
        <v>395</v>
      </c>
      <c r="F133" t="s">
        <v>74</v>
      </c>
      <c r="G133">
        <v>100</v>
      </c>
      <c r="H133">
        <v>4.0999999999999996</v>
      </c>
      <c r="I133">
        <v>2.2000000000000002</v>
      </c>
      <c r="J133">
        <v>1.7</v>
      </c>
      <c r="K133">
        <v>5.6</v>
      </c>
      <c r="L133">
        <v>2.1</v>
      </c>
      <c r="M133">
        <v>2.6</v>
      </c>
      <c r="N133">
        <v>1.9</v>
      </c>
      <c r="O133">
        <v>4.0999999999999996</v>
      </c>
      <c r="P133">
        <v>4.4000000000000004</v>
      </c>
      <c r="Q133">
        <v>16.2</v>
      </c>
      <c r="R133">
        <v>24.9</v>
      </c>
      <c r="S133">
        <v>9.1999999999999993</v>
      </c>
      <c r="T133">
        <v>12.9</v>
      </c>
      <c r="U133">
        <v>5.7</v>
      </c>
      <c r="V133">
        <v>1.6</v>
      </c>
      <c r="W133">
        <v>0.8</v>
      </c>
      <c r="X133">
        <v>44.6</v>
      </c>
      <c r="Y133">
        <v>48</v>
      </c>
    </row>
    <row r="134" spans="4:25" x14ac:dyDescent="0.25">
      <c r="D134" t="s">
        <v>396</v>
      </c>
      <c r="E134" t="s">
        <v>397</v>
      </c>
      <c r="F134" t="s">
        <v>11</v>
      </c>
      <c r="G134">
        <v>100</v>
      </c>
      <c r="H134">
        <v>5.0999999999999996</v>
      </c>
      <c r="I134">
        <v>2.5</v>
      </c>
      <c r="J134">
        <v>1.5</v>
      </c>
      <c r="K134">
        <v>4.8</v>
      </c>
      <c r="L134">
        <v>1.8</v>
      </c>
      <c r="M134">
        <v>2.9</v>
      </c>
      <c r="N134">
        <v>1.7</v>
      </c>
      <c r="O134">
        <v>4.2</v>
      </c>
      <c r="P134">
        <v>5.5</v>
      </c>
      <c r="Q134">
        <v>17</v>
      </c>
      <c r="R134">
        <v>23.4</v>
      </c>
      <c r="S134">
        <v>8.8000000000000007</v>
      </c>
      <c r="T134">
        <v>13.6</v>
      </c>
      <c r="U134">
        <v>5.3</v>
      </c>
      <c r="V134">
        <v>1.2</v>
      </c>
      <c r="W134">
        <v>0.7</v>
      </c>
      <c r="X134">
        <v>43.8</v>
      </c>
      <c r="Y134">
        <v>46</v>
      </c>
    </row>
    <row r="135" spans="4:25" x14ac:dyDescent="0.25">
      <c r="D135" t="s">
        <v>398</v>
      </c>
      <c r="E135" t="s">
        <v>399</v>
      </c>
      <c r="F135" t="s">
        <v>11</v>
      </c>
      <c r="G135">
        <v>100</v>
      </c>
      <c r="H135">
        <v>4.0999999999999996</v>
      </c>
      <c r="I135">
        <v>2.6</v>
      </c>
      <c r="J135">
        <v>2.1</v>
      </c>
      <c r="K135">
        <v>7.8</v>
      </c>
      <c r="L135">
        <v>1.7</v>
      </c>
      <c r="M135">
        <v>3.8</v>
      </c>
      <c r="N135">
        <v>2.6</v>
      </c>
      <c r="O135">
        <v>3.5</v>
      </c>
      <c r="P135">
        <v>1.8</v>
      </c>
      <c r="Q135">
        <v>15.4</v>
      </c>
      <c r="R135">
        <v>25.2</v>
      </c>
      <c r="S135">
        <v>8.3000000000000007</v>
      </c>
      <c r="T135">
        <v>12.2</v>
      </c>
      <c r="U135">
        <v>6.7</v>
      </c>
      <c r="V135">
        <v>1.5</v>
      </c>
      <c r="W135">
        <v>0.7</v>
      </c>
      <c r="X135">
        <v>43.7</v>
      </c>
      <c r="Y135">
        <v>47</v>
      </c>
    </row>
    <row r="136" spans="4:25" x14ac:dyDescent="0.25">
      <c r="D136" t="s">
        <v>398</v>
      </c>
      <c r="E136" t="s">
        <v>400</v>
      </c>
      <c r="F136" t="s">
        <v>74</v>
      </c>
      <c r="G136">
        <v>100</v>
      </c>
      <c r="H136">
        <v>3.9</v>
      </c>
      <c r="I136">
        <v>2.8</v>
      </c>
      <c r="J136">
        <v>2</v>
      </c>
      <c r="K136">
        <v>7.4</v>
      </c>
      <c r="L136">
        <v>1.6</v>
      </c>
      <c r="M136">
        <v>3.4</v>
      </c>
      <c r="N136">
        <v>2.2999999999999998</v>
      </c>
      <c r="O136">
        <v>3.7</v>
      </c>
      <c r="P136">
        <v>1.7</v>
      </c>
      <c r="Q136">
        <v>15.4</v>
      </c>
      <c r="R136">
        <v>24.8</v>
      </c>
      <c r="S136">
        <v>8.8000000000000007</v>
      </c>
      <c r="T136">
        <v>12.2</v>
      </c>
      <c r="U136">
        <v>7.3</v>
      </c>
      <c r="V136">
        <v>1.6</v>
      </c>
      <c r="W136">
        <v>1.1000000000000001</v>
      </c>
      <c r="X136">
        <v>44.6</v>
      </c>
      <c r="Y136">
        <v>48</v>
      </c>
    </row>
    <row r="137" spans="4:25" x14ac:dyDescent="0.25">
      <c r="D137" t="s">
        <v>401</v>
      </c>
      <c r="E137" t="s">
        <v>402</v>
      </c>
      <c r="F137" t="s">
        <v>11</v>
      </c>
      <c r="G137">
        <v>100</v>
      </c>
      <c r="H137">
        <v>3.5</v>
      </c>
      <c r="I137">
        <v>2.1</v>
      </c>
      <c r="J137">
        <v>0.7</v>
      </c>
      <c r="K137">
        <v>6.2</v>
      </c>
      <c r="L137">
        <v>1</v>
      </c>
      <c r="M137">
        <v>2.4</v>
      </c>
      <c r="N137">
        <v>3.1</v>
      </c>
      <c r="O137">
        <v>5.2</v>
      </c>
      <c r="P137">
        <v>1.4</v>
      </c>
      <c r="Q137">
        <v>14.9</v>
      </c>
      <c r="R137">
        <v>34.9</v>
      </c>
      <c r="S137">
        <v>6.6</v>
      </c>
      <c r="T137">
        <v>9.6999999999999993</v>
      </c>
      <c r="U137">
        <v>6.6</v>
      </c>
      <c r="V137">
        <v>1.7</v>
      </c>
      <c r="W137">
        <v>0</v>
      </c>
      <c r="X137">
        <v>44.7</v>
      </c>
      <c r="Y137">
        <v>48</v>
      </c>
    </row>
    <row r="138" spans="4:25" x14ac:dyDescent="0.25">
      <c r="D138" t="s">
        <v>403</v>
      </c>
      <c r="E138" t="s">
        <v>404</v>
      </c>
      <c r="F138" t="s">
        <v>11</v>
      </c>
      <c r="G138">
        <v>100</v>
      </c>
      <c r="H138">
        <v>5.2</v>
      </c>
      <c r="I138">
        <v>0.5</v>
      </c>
      <c r="J138">
        <v>1.5</v>
      </c>
      <c r="K138">
        <v>3.6</v>
      </c>
      <c r="L138">
        <v>1</v>
      </c>
      <c r="M138">
        <v>0.5</v>
      </c>
      <c r="N138">
        <v>0</v>
      </c>
      <c r="O138">
        <v>3.1</v>
      </c>
      <c r="P138">
        <v>3.1</v>
      </c>
      <c r="Q138">
        <v>8.8000000000000007</v>
      </c>
      <c r="R138">
        <v>18</v>
      </c>
      <c r="S138">
        <v>13.9</v>
      </c>
      <c r="T138">
        <v>27.8</v>
      </c>
      <c r="U138">
        <v>10.3</v>
      </c>
      <c r="V138">
        <v>2.1</v>
      </c>
      <c r="W138">
        <v>0.5</v>
      </c>
      <c r="X138">
        <v>53.7</v>
      </c>
      <c r="Y138">
        <v>61.5</v>
      </c>
    </row>
    <row r="139" spans="4:25" x14ac:dyDescent="0.25">
      <c r="D139" t="s">
        <v>405</v>
      </c>
      <c r="E139" t="s">
        <v>406</v>
      </c>
      <c r="F139" t="s">
        <v>11</v>
      </c>
      <c r="G139">
        <v>100</v>
      </c>
      <c r="H139">
        <v>4.9000000000000004</v>
      </c>
      <c r="I139">
        <v>2.4</v>
      </c>
      <c r="J139">
        <v>2.5</v>
      </c>
      <c r="K139">
        <v>5.0999999999999996</v>
      </c>
      <c r="L139">
        <v>1.7</v>
      </c>
      <c r="M139">
        <v>1.5</v>
      </c>
      <c r="N139">
        <v>2.4</v>
      </c>
      <c r="O139">
        <v>2.4</v>
      </c>
      <c r="P139">
        <v>2.5</v>
      </c>
      <c r="Q139">
        <v>18</v>
      </c>
      <c r="R139">
        <v>22.1</v>
      </c>
      <c r="S139">
        <v>9.1</v>
      </c>
      <c r="T139">
        <v>15</v>
      </c>
      <c r="U139">
        <v>7.6</v>
      </c>
      <c r="V139">
        <v>2</v>
      </c>
      <c r="W139">
        <v>0.8</v>
      </c>
      <c r="X139">
        <v>46.3</v>
      </c>
      <c r="Y139">
        <v>49</v>
      </c>
    </row>
    <row r="140" spans="4:25" x14ac:dyDescent="0.25">
      <c r="D140" t="s">
        <v>407</v>
      </c>
      <c r="E140" t="s">
        <v>408</v>
      </c>
      <c r="F140" t="s">
        <v>11</v>
      </c>
      <c r="G140" t="s">
        <v>18</v>
      </c>
      <c r="H140" t="s">
        <v>18</v>
      </c>
      <c r="I140" t="s">
        <v>18</v>
      </c>
      <c r="J140" t="s">
        <v>18</v>
      </c>
      <c r="K140" t="s">
        <v>18</v>
      </c>
      <c r="L140" t="s">
        <v>18</v>
      </c>
      <c r="M140" t="s">
        <v>18</v>
      </c>
      <c r="N140" t="s">
        <v>18</v>
      </c>
      <c r="O140" t="s">
        <v>18</v>
      </c>
      <c r="P140" t="s">
        <v>18</v>
      </c>
      <c r="Q140" t="s">
        <v>18</v>
      </c>
      <c r="R140" t="s">
        <v>18</v>
      </c>
      <c r="S140" t="s">
        <v>18</v>
      </c>
      <c r="T140" t="s">
        <v>18</v>
      </c>
      <c r="U140" t="s">
        <v>18</v>
      </c>
      <c r="V140" t="s">
        <v>18</v>
      </c>
      <c r="W140" t="s">
        <v>18</v>
      </c>
      <c r="X140" t="s">
        <v>18</v>
      </c>
      <c r="Y140" t="s">
        <v>18</v>
      </c>
    </row>
    <row r="141" spans="4:25" x14ac:dyDescent="0.25">
      <c r="D141" t="s">
        <v>407</v>
      </c>
      <c r="E141" t="s">
        <v>409</v>
      </c>
      <c r="F141" t="s">
        <v>74</v>
      </c>
      <c r="G141">
        <v>100</v>
      </c>
      <c r="H141">
        <v>3.5</v>
      </c>
      <c r="I141">
        <v>2.8</v>
      </c>
      <c r="J141">
        <v>1.8</v>
      </c>
      <c r="K141">
        <v>6.5</v>
      </c>
      <c r="L141">
        <v>1.4</v>
      </c>
      <c r="M141">
        <v>2.1</v>
      </c>
      <c r="N141">
        <v>2.2999999999999998</v>
      </c>
      <c r="O141">
        <v>3.6</v>
      </c>
      <c r="P141">
        <v>3.7</v>
      </c>
      <c r="Q141">
        <v>18.600000000000001</v>
      </c>
      <c r="R141">
        <v>23.7</v>
      </c>
      <c r="S141">
        <v>7.8</v>
      </c>
      <c r="T141">
        <v>12</v>
      </c>
      <c r="U141">
        <v>8.1999999999999993</v>
      </c>
      <c r="V141">
        <v>1.4</v>
      </c>
      <c r="W141">
        <v>0.7</v>
      </c>
      <c r="X141">
        <v>44.7</v>
      </c>
      <c r="Y141">
        <v>46.5</v>
      </c>
    </row>
    <row r="142" spans="4:25" x14ac:dyDescent="0.25">
      <c r="D142" t="s">
        <v>410</v>
      </c>
      <c r="E142" t="s">
        <v>411</v>
      </c>
      <c r="F142" t="s">
        <v>11</v>
      </c>
      <c r="G142">
        <v>100</v>
      </c>
      <c r="H142">
        <v>2.5</v>
      </c>
      <c r="I142">
        <v>4</v>
      </c>
      <c r="J142">
        <v>2.5</v>
      </c>
      <c r="K142">
        <v>7.1</v>
      </c>
      <c r="L142">
        <v>2</v>
      </c>
      <c r="M142">
        <v>2</v>
      </c>
      <c r="N142">
        <v>3</v>
      </c>
      <c r="O142">
        <v>2.5</v>
      </c>
      <c r="P142">
        <v>2</v>
      </c>
      <c r="Q142">
        <v>16.2</v>
      </c>
      <c r="R142">
        <v>27.8</v>
      </c>
      <c r="S142">
        <v>8.6</v>
      </c>
      <c r="T142">
        <v>15.7</v>
      </c>
      <c r="U142">
        <v>3</v>
      </c>
      <c r="V142">
        <v>1</v>
      </c>
      <c r="W142">
        <v>0</v>
      </c>
      <c r="X142">
        <v>43.9</v>
      </c>
      <c r="Y142">
        <v>47.5</v>
      </c>
    </row>
    <row r="143" spans="4:25" x14ac:dyDescent="0.25">
      <c r="D143" t="s">
        <v>158</v>
      </c>
      <c r="E143" t="s">
        <v>412</v>
      </c>
      <c r="F143" t="s">
        <v>11</v>
      </c>
      <c r="G143" t="s">
        <v>18</v>
      </c>
      <c r="H143" t="s">
        <v>18</v>
      </c>
      <c r="I143" t="s">
        <v>18</v>
      </c>
      <c r="J143" t="s">
        <v>18</v>
      </c>
      <c r="K143" t="s">
        <v>18</v>
      </c>
      <c r="L143" t="s">
        <v>18</v>
      </c>
      <c r="M143" t="s">
        <v>18</v>
      </c>
      <c r="N143" t="s">
        <v>18</v>
      </c>
      <c r="O143" t="s">
        <v>18</v>
      </c>
      <c r="P143" t="s">
        <v>18</v>
      </c>
      <c r="Q143" t="s">
        <v>18</v>
      </c>
      <c r="R143" t="s">
        <v>18</v>
      </c>
      <c r="S143" t="s">
        <v>18</v>
      </c>
      <c r="T143" t="s">
        <v>18</v>
      </c>
      <c r="U143" t="s">
        <v>18</v>
      </c>
      <c r="V143" t="s">
        <v>18</v>
      </c>
      <c r="W143" t="s">
        <v>18</v>
      </c>
      <c r="X143" t="s">
        <v>18</v>
      </c>
      <c r="Y143" t="s">
        <v>18</v>
      </c>
    </row>
    <row r="144" spans="4:25" x14ac:dyDescent="0.25">
      <c r="D144" t="s">
        <v>413</v>
      </c>
      <c r="E144" t="s">
        <v>414</v>
      </c>
      <c r="F144" t="s">
        <v>11</v>
      </c>
      <c r="G144" t="s">
        <v>18</v>
      </c>
      <c r="H144" t="s">
        <v>18</v>
      </c>
      <c r="I144" t="s">
        <v>18</v>
      </c>
      <c r="J144" t="s">
        <v>18</v>
      </c>
      <c r="K144" t="s">
        <v>18</v>
      </c>
      <c r="L144" t="s">
        <v>18</v>
      </c>
      <c r="M144" t="s">
        <v>18</v>
      </c>
      <c r="N144" t="s">
        <v>18</v>
      </c>
      <c r="O144" t="s">
        <v>18</v>
      </c>
      <c r="P144" t="s">
        <v>18</v>
      </c>
      <c r="Q144" t="s">
        <v>18</v>
      </c>
      <c r="R144" t="s">
        <v>18</v>
      </c>
      <c r="S144" t="s">
        <v>18</v>
      </c>
      <c r="T144" t="s">
        <v>18</v>
      </c>
      <c r="U144" t="s">
        <v>18</v>
      </c>
      <c r="V144" t="s">
        <v>18</v>
      </c>
      <c r="W144" t="s">
        <v>18</v>
      </c>
      <c r="X144" t="s">
        <v>18</v>
      </c>
      <c r="Y144" t="s">
        <v>18</v>
      </c>
    </row>
    <row r="145" spans="4:25" x14ac:dyDescent="0.25">
      <c r="D145" t="s">
        <v>415</v>
      </c>
      <c r="E145" t="s">
        <v>416</v>
      </c>
      <c r="F145" t="s">
        <v>11</v>
      </c>
      <c r="G145">
        <v>100</v>
      </c>
      <c r="H145">
        <v>4.4000000000000004</v>
      </c>
      <c r="I145">
        <v>3.5</v>
      </c>
      <c r="J145">
        <v>3.1</v>
      </c>
      <c r="K145">
        <v>4.4000000000000004</v>
      </c>
      <c r="L145">
        <v>1.3</v>
      </c>
      <c r="M145">
        <v>2.8</v>
      </c>
      <c r="N145">
        <v>2.6</v>
      </c>
      <c r="O145">
        <v>3.7</v>
      </c>
      <c r="P145">
        <v>6.3</v>
      </c>
      <c r="Q145">
        <v>15.8</v>
      </c>
      <c r="R145">
        <v>28.4</v>
      </c>
      <c r="S145">
        <v>8.5</v>
      </c>
      <c r="T145">
        <v>10.1</v>
      </c>
      <c r="U145">
        <v>3.9</v>
      </c>
      <c r="V145">
        <v>0.9</v>
      </c>
      <c r="W145">
        <v>0.2</v>
      </c>
      <c r="X145">
        <v>41.7</v>
      </c>
      <c r="Y145">
        <v>45</v>
      </c>
    </row>
    <row r="146" spans="4:25" x14ac:dyDescent="0.25">
      <c r="D146" t="s">
        <v>417</v>
      </c>
      <c r="E146" t="s">
        <v>418</v>
      </c>
      <c r="F146" t="s">
        <v>11</v>
      </c>
      <c r="G146">
        <v>100</v>
      </c>
      <c r="H146">
        <v>2.5</v>
      </c>
      <c r="I146">
        <v>1.4</v>
      </c>
      <c r="J146">
        <v>1</v>
      </c>
      <c r="K146">
        <v>2.4</v>
      </c>
      <c r="L146">
        <v>0.2</v>
      </c>
      <c r="M146">
        <v>1.3</v>
      </c>
      <c r="N146">
        <v>0.5</v>
      </c>
      <c r="O146">
        <v>1.4</v>
      </c>
      <c r="P146">
        <v>0.5</v>
      </c>
      <c r="Q146">
        <v>8.6999999999999993</v>
      </c>
      <c r="R146">
        <v>12.5</v>
      </c>
      <c r="S146">
        <v>12.6</v>
      </c>
      <c r="T146">
        <v>33</v>
      </c>
      <c r="U146">
        <v>19.399999999999999</v>
      </c>
      <c r="V146">
        <v>2.1</v>
      </c>
      <c r="W146">
        <v>0.7</v>
      </c>
      <c r="X146">
        <v>59.7</v>
      </c>
      <c r="Y146">
        <v>66</v>
      </c>
    </row>
    <row r="147" spans="4:25" x14ac:dyDescent="0.25">
      <c r="D147" t="s">
        <v>417</v>
      </c>
      <c r="E147" t="s">
        <v>419</v>
      </c>
      <c r="F147" t="s">
        <v>74</v>
      </c>
      <c r="G147">
        <v>100</v>
      </c>
      <c r="H147">
        <v>3.4</v>
      </c>
      <c r="I147">
        <v>2.2999999999999998</v>
      </c>
      <c r="J147">
        <v>1.1000000000000001</v>
      </c>
      <c r="K147">
        <v>4.5</v>
      </c>
      <c r="L147">
        <v>1</v>
      </c>
      <c r="M147">
        <v>2.1</v>
      </c>
      <c r="N147">
        <v>1.6</v>
      </c>
      <c r="O147">
        <v>3.3</v>
      </c>
      <c r="P147">
        <v>3.2</v>
      </c>
      <c r="Q147">
        <v>15.9</v>
      </c>
      <c r="R147">
        <v>21.2</v>
      </c>
      <c r="S147">
        <v>9.1999999999999993</v>
      </c>
      <c r="T147">
        <v>19.600000000000001</v>
      </c>
      <c r="U147">
        <v>9.8000000000000007</v>
      </c>
      <c r="V147">
        <v>1.3</v>
      </c>
      <c r="W147">
        <v>0.5</v>
      </c>
      <c r="X147">
        <v>48.9</v>
      </c>
      <c r="Y147">
        <v>53</v>
      </c>
    </row>
    <row r="148" spans="4:25" x14ac:dyDescent="0.25">
      <c r="D148" t="s">
        <v>159</v>
      </c>
      <c r="E148" t="s">
        <v>420</v>
      </c>
      <c r="F148" t="s">
        <v>11</v>
      </c>
      <c r="G148">
        <v>100</v>
      </c>
      <c r="H148">
        <v>2</v>
      </c>
      <c r="I148">
        <v>1.5</v>
      </c>
      <c r="J148">
        <v>2.2000000000000002</v>
      </c>
      <c r="K148">
        <v>6.1</v>
      </c>
      <c r="L148">
        <v>1.1000000000000001</v>
      </c>
      <c r="M148">
        <v>3.1</v>
      </c>
      <c r="N148">
        <v>2.6</v>
      </c>
      <c r="O148">
        <v>2.6</v>
      </c>
      <c r="P148">
        <v>1.8</v>
      </c>
      <c r="Q148">
        <v>14.7</v>
      </c>
      <c r="R148">
        <v>22.6</v>
      </c>
      <c r="S148">
        <v>11.8</v>
      </c>
      <c r="T148">
        <v>16.7</v>
      </c>
      <c r="U148">
        <v>8.8000000000000007</v>
      </c>
      <c r="V148">
        <v>1.1000000000000001</v>
      </c>
      <c r="W148">
        <v>1.3</v>
      </c>
      <c r="X148">
        <v>48.6</v>
      </c>
      <c r="Y148">
        <v>53</v>
      </c>
    </row>
    <row r="149" spans="4:25" x14ac:dyDescent="0.25">
      <c r="D149" t="s">
        <v>421</v>
      </c>
      <c r="E149" t="s">
        <v>422</v>
      </c>
      <c r="F149" t="s">
        <v>11</v>
      </c>
      <c r="G149">
        <v>100</v>
      </c>
      <c r="H149">
        <v>4.8</v>
      </c>
      <c r="I149">
        <v>2.2000000000000002</v>
      </c>
      <c r="J149">
        <v>1.7</v>
      </c>
      <c r="K149">
        <v>4.7</v>
      </c>
      <c r="L149">
        <v>0.8</v>
      </c>
      <c r="M149">
        <v>2</v>
      </c>
      <c r="N149">
        <v>1.2</v>
      </c>
      <c r="O149">
        <v>6.3</v>
      </c>
      <c r="P149">
        <v>4.8</v>
      </c>
      <c r="Q149">
        <v>15.3</v>
      </c>
      <c r="R149">
        <v>28.6</v>
      </c>
      <c r="S149">
        <v>9.6999999999999993</v>
      </c>
      <c r="T149">
        <v>11.6</v>
      </c>
      <c r="U149">
        <v>5.3</v>
      </c>
      <c r="V149">
        <v>0.5</v>
      </c>
      <c r="W149">
        <v>0.5</v>
      </c>
      <c r="X149">
        <v>44.1</v>
      </c>
      <c r="Y149">
        <v>48</v>
      </c>
    </row>
    <row r="150" spans="4:25" x14ac:dyDescent="0.25">
      <c r="D150" t="s">
        <v>423</v>
      </c>
      <c r="E150" t="s">
        <v>424</v>
      </c>
      <c r="F150" t="s">
        <v>74</v>
      </c>
      <c r="G150">
        <v>100</v>
      </c>
      <c r="H150">
        <v>4.2</v>
      </c>
      <c r="I150">
        <v>2.8</v>
      </c>
      <c r="J150">
        <v>2.2000000000000002</v>
      </c>
      <c r="K150">
        <v>6</v>
      </c>
      <c r="L150">
        <v>1</v>
      </c>
      <c r="M150">
        <v>2.4</v>
      </c>
      <c r="N150">
        <v>1.5</v>
      </c>
      <c r="O150">
        <v>5.2</v>
      </c>
      <c r="P150">
        <v>4.2</v>
      </c>
      <c r="Q150">
        <v>16.5</v>
      </c>
      <c r="R150">
        <v>25.6</v>
      </c>
      <c r="S150">
        <v>9.8000000000000007</v>
      </c>
      <c r="T150">
        <v>11.6</v>
      </c>
      <c r="U150">
        <v>5.6</v>
      </c>
      <c r="V150">
        <v>1.1000000000000001</v>
      </c>
      <c r="W150">
        <v>0.3</v>
      </c>
      <c r="X150">
        <v>43.6</v>
      </c>
      <c r="Y150">
        <v>47</v>
      </c>
    </row>
    <row r="151" spans="4:25" x14ac:dyDescent="0.25">
      <c r="D151" t="s">
        <v>425</v>
      </c>
      <c r="E151" t="s">
        <v>426</v>
      </c>
      <c r="F151" t="s">
        <v>11</v>
      </c>
      <c r="G151">
        <v>100</v>
      </c>
      <c r="H151">
        <v>2</v>
      </c>
      <c r="I151">
        <v>1.2</v>
      </c>
      <c r="J151">
        <v>2.4</v>
      </c>
      <c r="K151">
        <v>4.8</v>
      </c>
      <c r="L151">
        <v>1.6</v>
      </c>
      <c r="M151">
        <v>3.2</v>
      </c>
      <c r="N151">
        <v>2.4</v>
      </c>
      <c r="O151">
        <v>2.8</v>
      </c>
      <c r="P151">
        <v>3.6</v>
      </c>
      <c r="Q151">
        <v>10.8</v>
      </c>
      <c r="R151">
        <v>25.7</v>
      </c>
      <c r="S151">
        <v>11.2</v>
      </c>
      <c r="T151">
        <v>15.3</v>
      </c>
      <c r="U151">
        <v>8.4</v>
      </c>
      <c r="V151">
        <v>3.6</v>
      </c>
      <c r="W151">
        <v>0.8</v>
      </c>
      <c r="X151">
        <v>49.3</v>
      </c>
      <c r="Y151">
        <v>53</v>
      </c>
    </row>
    <row r="152" spans="4:25" x14ac:dyDescent="0.25">
      <c r="D152" t="s">
        <v>427</v>
      </c>
      <c r="E152" t="s">
        <v>428</v>
      </c>
      <c r="F152" t="s">
        <v>11</v>
      </c>
      <c r="G152" t="s">
        <v>18</v>
      </c>
      <c r="H152" t="s">
        <v>18</v>
      </c>
      <c r="I152" t="s">
        <v>18</v>
      </c>
      <c r="J152" t="s">
        <v>18</v>
      </c>
      <c r="K152" t="s">
        <v>18</v>
      </c>
      <c r="L152" t="s">
        <v>18</v>
      </c>
      <c r="M152" t="s">
        <v>18</v>
      </c>
      <c r="N152" t="s">
        <v>18</v>
      </c>
      <c r="O152" t="s">
        <v>18</v>
      </c>
      <c r="P152" t="s">
        <v>18</v>
      </c>
      <c r="Q152" t="s">
        <v>18</v>
      </c>
      <c r="R152" t="s">
        <v>18</v>
      </c>
      <c r="S152" t="s">
        <v>18</v>
      </c>
      <c r="T152" t="s">
        <v>18</v>
      </c>
      <c r="U152" t="s">
        <v>18</v>
      </c>
      <c r="V152" t="s">
        <v>18</v>
      </c>
      <c r="W152" t="s">
        <v>18</v>
      </c>
      <c r="X152" t="s">
        <v>18</v>
      </c>
      <c r="Y152" t="s">
        <v>18</v>
      </c>
    </row>
    <row r="153" spans="4:25" x14ac:dyDescent="0.25">
      <c r="D153" t="s">
        <v>429</v>
      </c>
      <c r="E153" t="s">
        <v>430</v>
      </c>
      <c r="F153" t="s">
        <v>11</v>
      </c>
      <c r="G153">
        <v>100</v>
      </c>
      <c r="H153">
        <v>4.5999999999999996</v>
      </c>
      <c r="I153">
        <v>3.7</v>
      </c>
      <c r="J153">
        <v>2.9</v>
      </c>
      <c r="K153">
        <v>8.4</v>
      </c>
      <c r="L153">
        <v>1.5</v>
      </c>
      <c r="M153">
        <v>3.6</v>
      </c>
      <c r="N153">
        <v>2.2000000000000002</v>
      </c>
      <c r="O153">
        <v>3.6</v>
      </c>
      <c r="P153">
        <v>3.4</v>
      </c>
      <c r="Q153">
        <v>17.899999999999999</v>
      </c>
      <c r="R153">
        <v>23.4</v>
      </c>
      <c r="S153">
        <v>7</v>
      </c>
      <c r="T153">
        <v>9.6999999999999993</v>
      </c>
      <c r="U153">
        <v>6.1</v>
      </c>
      <c r="V153">
        <v>1.6</v>
      </c>
      <c r="W153">
        <v>0.6</v>
      </c>
      <c r="X153">
        <v>41.2</v>
      </c>
      <c r="Y153">
        <v>44</v>
      </c>
    </row>
    <row r="154" spans="4:25" x14ac:dyDescent="0.25">
      <c r="D154" t="s">
        <v>429</v>
      </c>
      <c r="E154" t="s">
        <v>431</v>
      </c>
      <c r="F154" t="s">
        <v>74</v>
      </c>
      <c r="G154">
        <v>100</v>
      </c>
      <c r="H154">
        <v>4.5</v>
      </c>
      <c r="I154">
        <v>3.5</v>
      </c>
      <c r="J154">
        <v>2.8</v>
      </c>
      <c r="K154">
        <v>7.7</v>
      </c>
      <c r="L154">
        <v>1.5</v>
      </c>
      <c r="M154">
        <v>3.4</v>
      </c>
      <c r="N154">
        <v>2.2000000000000002</v>
      </c>
      <c r="O154">
        <v>3.8</v>
      </c>
      <c r="P154">
        <v>3.8</v>
      </c>
      <c r="Q154">
        <v>17.399999999999999</v>
      </c>
      <c r="R154">
        <v>24.1</v>
      </c>
      <c r="S154">
        <v>7.4</v>
      </c>
      <c r="T154">
        <v>10.1</v>
      </c>
      <c r="U154">
        <v>5.9</v>
      </c>
      <c r="V154">
        <v>1.5</v>
      </c>
      <c r="W154">
        <v>0.5</v>
      </c>
      <c r="X154">
        <v>41.5</v>
      </c>
      <c r="Y154">
        <v>44</v>
      </c>
    </row>
    <row r="155" spans="4:25" x14ac:dyDescent="0.25">
      <c r="D155" t="s">
        <v>432</v>
      </c>
      <c r="E155" t="s">
        <v>433</v>
      </c>
      <c r="F155" t="s">
        <v>11</v>
      </c>
      <c r="G155" t="s">
        <v>18</v>
      </c>
      <c r="H155" t="s">
        <v>18</v>
      </c>
      <c r="I155" t="s">
        <v>18</v>
      </c>
      <c r="J155" t="s">
        <v>18</v>
      </c>
      <c r="K155" t="s">
        <v>18</v>
      </c>
      <c r="L155" t="s">
        <v>18</v>
      </c>
      <c r="M155" t="s">
        <v>18</v>
      </c>
      <c r="N155" t="s">
        <v>18</v>
      </c>
      <c r="O155" t="s">
        <v>18</v>
      </c>
      <c r="P155" t="s">
        <v>18</v>
      </c>
      <c r="Q155" t="s">
        <v>18</v>
      </c>
      <c r="R155" t="s">
        <v>18</v>
      </c>
      <c r="S155" t="s">
        <v>18</v>
      </c>
      <c r="T155" t="s">
        <v>18</v>
      </c>
      <c r="U155" t="s">
        <v>18</v>
      </c>
      <c r="V155" t="s">
        <v>18</v>
      </c>
      <c r="W155" t="s">
        <v>18</v>
      </c>
      <c r="X155" t="s">
        <v>18</v>
      </c>
      <c r="Y155" t="s">
        <v>18</v>
      </c>
    </row>
    <row r="156" spans="4:25" x14ac:dyDescent="0.25">
      <c r="D156" t="s">
        <v>122</v>
      </c>
      <c r="E156" t="s">
        <v>434</v>
      </c>
      <c r="F156" t="s">
        <v>153</v>
      </c>
      <c r="G156">
        <v>100</v>
      </c>
      <c r="H156">
        <v>4.9000000000000004</v>
      </c>
      <c r="I156">
        <v>3</v>
      </c>
      <c r="J156">
        <v>2</v>
      </c>
      <c r="K156">
        <v>6</v>
      </c>
      <c r="L156">
        <v>1.4</v>
      </c>
      <c r="M156">
        <v>2.7</v>
      </c>
      <c r="N156">
        <v>2.2999999999999998</v>
      </c>
      <c r="O156">
        <v>4.5999999999999996</v>
      </c>
      <c r="P156">
        <v>4.4000000000000004</v>
      </c>
      <c r="Q156">
        <v>17.5</v>
      </c>
      <c r="R156">
        <v>22.4</v>
      </c>
      <c r="S156">
        <v>7.9</v>
      </c>
      <c r="T156">
        <v>11.7</v>
      </c>
      <c r="U156">
        <v>6.8</v>
      </c>
      <c r="V156">
        <v>1.6</v>
      </c>
      <c r="W156">
        <v>0.9</v>
      </c>
      <c r="X156">
        <v>43.1</v>
      </c>
      <c r="Y156">
        <v>45</v>
      </c>
    </row>
    <row r="157" spans="4:25" x14ac:dyDescent="0.25">
      <c r="D157" t="s">
        <v>435</v>
      </c>
      <c r="E157" t="s">
        <v>436</v>
      </c>
      <c r="F157" t="s">
        <v>11</v>
      </c>
      <c r="G157" t="s">
        <v>18</v>
      </c>
      <c r="H157" t="s">
        <v>18</v>
      </c>
      <c r="I157" t="s">
        <v>18</v>
      </c>
      <c r="J157" t="s">
        <v>18</v>
      </c>
      <c r="K157" t="s">
        <v>18</v>
      </c>
      <c r="L157" t="s">
        <v>18</v>
      </c>
      <c r="M157" t="s">
        <v>18</v>
      </c>
      <c r="N157" t="s">
        <v>18</v>
      </c>
      <c r="O157" t="s">
        <v>18</v>
      </c>
      <c r="P157" t="s">
        <v>18</v>
      </c>
      <c r="Q157" t="s">
        <v>18</v>
      </c>
      <c r="R157" t="s">
        <v>18</v>
      </c>
      <c r="S157" t="s">
        <v>18</v>
      </c>
      <c r="T157" t="s">
        <v>18</v>
      </c>
      <c r="U157" t="s">
        <v>18</v>
      </c>
      <c r="V157" t="s">
        <v>18</v>
      </c>
      <c r="W157" t="s">
        <v>18</v>
      </c>
      <c r="X157" t="s">
        <v>18</v>
      </c>
      <c r="Y157" t="s">
        <v>18</v>
      </c>
    </row>
    <row r="158" spans="4:25" x14ac:dyDescent="0.25">
      <c r="D158" t="s">
        <v>437</v>
      </c>
      <c r="E158" t="s">
        <v>438</v>
      </c>
      <c r="F158" t="s">
        <v>11</v>
      </c>
      <c r="G158">
        <v>100</v>
      </c>
      <c r="H158">
        <v>2.9</v>
      </c>
      <c r="I158">
        <v>3.9</v>
      </c>
      <c r="J158">
        <v>2.9</v>
      </c>
      <c r="K158">
        <v>4.4000000000000004</v>
      </c>
      <c r="L158">
        <v>1</v>
      </c>
      <c r="M158">
        <v>2.4</v>
      </c>
      <c r="N158">
        <v>1.9</v>
      </c>
      <c r="O158">
        <v>2.9</v>
      </c>
      <c r="P158">
        <v>2.9</v>
      </c>
      <c r="Q158">
        <v>19.399999999999999</v>
      </c>
      <c r="R158">
        <v>24.3</v>
      </c>
      <c r="S158">
        <v>11.2</v>
      </c>
      <c r="T158">
        <v>11.7</v>
      </c>
      <c r="U158">
        <v>7.3</v>
      </c>
      <c r="V158">
        <v>0.5</v>
      </c>
      <c r="W158">
        <v>0.5</v>
      </c>
      <c r="X158">
        <v>44.6</v>
      </c>
      <c r="Y158">
        <v>46.5</v>
      </c>
    </row>
    <row r="159" spans="4:25" x14ac:dyDescent="0.25">
      <c r="D159" t="s">
        <v>439</v>
      </c>
      <c r="E159" t="s">
        <v>440</v>
      </c>
      <c r="F159" t="s">
        <v>11</v>
      </c>
      <c r="G159" t="s">
        <v>18</v>
      </c>
      <c r="H159" t="s">
        <v>18</v>
      </c>
      <c r="I159" t="s">
        <v>18</v>
      </c>
      <c r="J159" t="s">
        <v>18</v>
      </c>
      <c r="K159" t="s">
        <v>18</v>
      </c>
      <c r="L159" t="s">
        <v>18</v>
      </c>
      <c r="M159" t="s">
        <v>18</v>
      </c>
      <c r="N159" t="s">
        <v>18</v>
      </c>
      <c r="O159" t="s">
        <v>18</v>
      </c>
      <c r="P159" t="s">
        <v>18</v>
      </c>
      <c r="Q159" t="s">
        <v>18</v>
      </c>
      <c r="R159" t="s">
        <v>18</v>
      </c>
      <c r="S159" t="s">
        <v>18</v>
      </c>
      <c r="T159" t="s">
        <v>18</v>
      </c>
      <c r="U159" t="s">
        <v>18</v>
      </c>
      <c r="V159" t="s">
        <v>18</v>
      </c>
      <c r="W159" t="s">
        <v>18</v>
      </c>
      <c r="X159" t="s">
        <v>18</v>
      </c>
      <c r="Y159" t="s">
        <v>18</v>
      </c>
    </row>
    <row r="160" spans="4:25" x14ac:dyDescent="0.25">
      <c r="D160" t="s">
        <v>161</v>
      </c>
      <c r="E160" t="s">
        <v>441</v>
      </c>
      <c r="F160" t="s">
        <v>11</v>
      </c>
      <c r="G160">
        <v>100</v>
      </c>
      <c r="H160">
        <v>2.2999999999999998</v>
      </c>
      <c r="I160">
        <v>1.6</v>
      </c>
      <c r="J160">
        <v>1.6</v>
      </c>
      <c r="K160">
        <v>7.2</v>
      </c>
      <c r="L160">
        <v>2</v>
      </c>
      <c r="M160">
        <v>2</v>
      </c>
      <c r="N160">
        <v>2.2999999999999998</v>
      </c>
      <c r="O160">
        <v>3.3</v>
      </c>
      <c r="P160">
        <v>2.9</v>
      </c>
      <c r="Q160">
        <v>15</v>
      </c>
      <c r="R160">
        <v>29.3</v>
      </c>
      <c r="S160">
        <v>10</v>
      </c>
      <c r="T160">
        <v>10</v>
      </c>
      <c r="U160">
        <v>7.2</v>
      </c>
      <c r="V160">
        <v>2.2999999999999998</v>
      </c>
      <c r="W160">
        <v>1</v>
      </c>
      <c r="X160">
        <v>46.5</v>
      </c>
      <c r="Y160">
        <v>49</v>
      </c>
    </row>
    <row r="161" spans="4:25" x14ac:dyDescent="0.25">
      <c r="D161" t="s">
        <v>442</v>
      </c>
      <c r="E161" t="s">
        <v>443</v>
      </c>
      <c r="F161" t="s">
        <v>11</v>
      </c>
      <c r="G161">
        <v>100</v>
      </c>
      <c r="H161">
        <v>3.2</v>
      </c>
      <c r="I161">
        <v>4.0999999999999996</v>
      </c>
      <c r="J161">
        <v>1.8</v>
      </c>
      <c r="K161">
        <v>5</v>
      </c>
      <c r="L161">
        <v>1.8</v>
      </c>
      <c r="M161">
        <v>2.6</v>
      </c>
      <c r="N161">
        <v>2.6</v>
      </c>
      <c r="O161">
        <v>7.6</v>
      </c>
      <c r="P161">
        <v>4.4000000000000004</v>
      </c>
      <c r="Q161">
        <v>18.2</v>
      </c>
      <c r="R161">
        <v>22.6</v>
      </c>
      <c r="S161">
        <v>12.3</v>
      </c>
      <c r="T161">
        <v>9.4</v>
      </c>
      <c r="U161">
        <v>2.9</v>
      </c>
      <c r="V161">
        <v>0.6</v>
      </c>
      <c r="W161">
        <v>0.9</v>
      </c>
      <c r="X161">
        <v>41.3</v>
      </c>
      <c r="Y161">
        <v>44</v>
      </c>
    </row>
    <row r="162" spans="4:25" x14ac:dyDescent="0.25">
      <c r="D162" t="s">
        <v>444</v>
      </c>
      <c r="E162" t="s">
        <v>445</v>
      </c>
      <c r="F162" t="s">
        <v>74</v>
      </c>
      <c r="G162">
        <v>100</v>
      </c>
      <c r="H162">
        <v>4</v>
      </c>
      <c r="I162">
        <v>3.1</v>
      </c>
      <c r="J162">
        <v>2.5</v>
      </c>
      <c r="K162">
        <v>6.6</v>
      </c>
      <c r="L162">
        <v>1.8</v>
      </c>
      <c r="M162">
        <v>2.8</v>
      </c>
      <c r="N162">
        <v>1.9</v>
      </c>
      <c r="O162">
        <v>4.0999999999999996</v>
      </c>
      <c r="P162">
        <v>3.7</v>
      </c>
      <c r="Q162">
        <v>17</v>
      </c>
      <c r="R162">
        <v>23.7</v>
      </c>
      <c r="S162">
        <v>8.6</v>
      </c>
      <c r="T162">
        <v>12.2</v>
      </c>
      <c r="U162">
        <v>6.2</v>
      </c>
      <c r="V162">
        <v>1.3</v>
      </c>
      <c r="W162">
        <v>0.6</v>
      </c>
      <c r="X162">
        <v>43.4</v>
      </c>
      <c r="Y162">
        <v>46</v>
      </c>
    </row>
    <row r="163" spans="4:25" x14ac:dyDescent="0.25">
      <c r="D163" t="s">
        <v>446</v>
      </c>
      <c r="E163" t="s">
        <v>447</v>
      </c>
      <c r="F163" t="s">
        <v>74</v>
      </c>
      <c r="G163">
        <v>100</v>
      </c>
      <c r="H163">
        <v>3.7</v>
      </c>
      <c r="I163">
        <v>3.1</v>
      </c>
      <c r="J163">
        <v>2</v>
      </c>
      <c r="K163">
        <v>5.4</v>
      </c>
      <c r="L163">
        <v>1.1000000000000001</v>
      </c>
      <c r="M163">
        <v>2.8</v>
      </c>
      <c r="N163">
        <v>1.9</v>
      </c>
      <c r="O163">
        <v>3.9</v>
      </c>
      <c r="P163">
        <v>3.6</v>
      </c>
      <c r="Q163">
        <v>15.4</v>
      </c>
      <c r="R163">
        <v>26.3</v>
      </c>
      <c r="S163">
        <v>9</v>
      </c>
      <c r="T163">
        <v>12.8</v>
      </c>
      <c r="U163">
        <v>6.4</v>
      </c>
      <c r="V163">
        <v>1.8</v>
      </c>
      <c r="W163">
        <v>0.7</v>
      </c>
      <c r="X163">
        <v>45.2</v>
      </c>
      <c r="Y163">
        <v>49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Aisthorpe</v>
      </c>
      <c r="C9" t="str">
        <f>data!E9</f>
        <v>E04005956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Apley</v>
      </c>
      <c r="C10" t="str">
        <f>data!E10</f>
        <v>E04005957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Bardney</v>
      </c>
      <c r="C11" t="str">
        <f>data!E11</f>
        <v>E04005958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Bardney</v>
      </c>
      <c r="C12" t="str">
        <f>data!E12</f>
        <v>E05005696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Barlings</v>
      </c>
      <c r="C13" t="str">
        <f>data!E13</f>
        <v>E04005959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Bigby</v>
      </c>
      <c r="C14" t="str">
        <f>data!E14</f>
        <v>E04005960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Bishop Norton</v>
      </c>
      <c r="C15" t="str">
        <f>data!E15</f>
        <v>E04005961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Blyborough</v>
      </c>
      <c r="C16" t="str">
        <f>data!E16</f>
        <v>E04005962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Blyton</v>
      </c>
      <c r="C17" t="str">
        <f>data!E17</f>
        <v>E04005963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Brampton</v>
      </c>
      <c r="C18" t="str">
        <f>data!E18</f>
        <v>E04005964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Brattleby</v>
      </c>
      <c r="C19" t="str">
        <f>data!E19</f>
        <v>E04005965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Broadholme</v>
      </c>
      <c r="C20" t="str">
        <f>data!E20</f>
        <v>E04005966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Brocklesby</v>
      </c>
      <c r="C21" t="str">
        <f>data!E21</f>
        <v>E04005967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Brookenby</v>
      </c>
      <c r="C22" t="str">
        <f>data!E22</f>
        <v>E04006083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Broxholme</v>
      </c>
      <c r="C23" t="str">
        <f>data!E23</f>
        <v>E04005968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Bullington</v>
      </c>
      <c r="C24" t="str">
        <f>data!E24</f>
        <v>E04005969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Burton</v>
      </c>
      <c r="C25" t="str">
        <f>data!E25</f>
        <v>E04005970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Buslingthorpe</v>
      </c>
      <c r="C26" t="str">
        <f>data!E26</f>
        <v>E04005971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Cabourne</v>
      </c>
      <c r="C27" t="str">
        <f>data!E27</f>
        <v>E04005972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Caenby</v>
      </c>
      <c r="C28" t="str">
        <f>data!E28</f>
        <v>E04005973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Caistor</v>
      </c>
      <c r="C29" t="str">
        <f>data!E29</f>
        <v>E04005974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Caistor</v>
      </c>
      <c r="C30" t="str">
        <f>data!E30</f>
        <v>E05005697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Cammeringham</v>
      </c>
      <c r="C31" t="str">
        <f>data!E31</f>
        <v>E04005975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Cherry Willingham</v>
      </c>
      <c r="C32" t="str">
        <f>data!E32</f>
        <v>E04005976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Cherry Willingham</v>
      </c>
      <c r="C33" t="str">
        <f>data!E33</f>
        <v>E05005698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Claxby</v>
      </c>
      <c r="C34" t="str">
        <f>data!E34</f>
        <v>E04005977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Cold Hanworth</v>
      </c>
      <c r="C35" t="str">
        <f>data!E35</f>
        <v>E04005978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Corringham</v>
      </c>
      <c r="C36" t="str">
        <f>data!E36</f>
        <v>E04005979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Dunholme</v>
      </c>
      <c r="C37" t="str">
        <f>data!E37</f>
        <v>E04005980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Dunholme</v>
      </c>
      <c r="C38" t="str">
        <f>data!E38</f>
        <v>E05005699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East Ferry</v>
      </c>
      <c r="C39" t="str">
        <f>data!E39</f>
        <v>E04005981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East Stockwith</v>
      </c>
      <c r="C40" t="str">
        <f>data!E40</f>
        <v>E04005982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Faldingworth</v>
      </c>
      <c r="C41" t="str">
        <f>data!E41</f>
        <v>E04005983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Fenton</v>
      </c>
      <c r="C42" t="str">
        <f>data!E42</f>
        <v>E04005984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Fillingham</v>
      </c>
      <c r="C43" t="str">
        <f>data!E43</f>
        <v>E04005985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Fiskerton</v>
      </c>
      <c r="C44" t="str">
        <f>data!E44</f>
        <v>E04005986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Fiskerton</v>
      </c>
      <c r="C45" t="str">
        <f>data!E45</f>
        <v>E05005700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Friesthorpe</v>
      </c>
      <c r="C46" t="str">
        <f>data!E46</f>
        <v>E04005987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Fulnetby</v>
      </c>
      <c r="C47" t="str">
        <f>data!E47</f>
        <v>E04005988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Gainsborough</v>
      </c>
      <c r="C48" t="str">
        <f>data!E48</f>
        <v>E04006081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Gainsborough East</v>
      </c>
      <c r="C49" t="str">
        <f>data!E49</f>
        <v>E05005701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Gainsborough North</v>
      </c>
      <c r="C50" t="str">
        <f>data!E50</f>
        <v>E05005702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Gainsborough South-West</v>
      </c>
      <c r="C51" t="str">
        <f>data!E51</f>
        <v>E05005703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Gate Burton</v>
      </c>
      <c r="C52" t="str">
        <f>data!E52</f>
        <v>E04005989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Glentham</v>
      </c>
      <c r="C53" t="str">
        <f>data!E53</f>
        <v>E04005990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Glentworth</v>
      </c>
      <c r="C54" t="str">
        <f>data!E54</f>
        <v>E04005991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Goltho</v>
      </c>
      <c r="C55" t="str">
        <f>data!E55</f>
        <v>E04005992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Grange de Lings</v>
      </c>
      <c r="C56" t="str">
        <f>data!E56</f>
        <v>E04005993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Grasby</v>
      </c>
      <c r="C57" t="str">
        <f>data!E57</f>
        <v>E04005994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Grayingham</v>
      </c>
      <c r="C58" t="str">
        <f>data!E58</f>
        <v>E04005995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Great Limber</v>
      </c>
      <c r="C59" t="str">
        <f>data!E59</f>
        <v>E04005996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Greetwell</v>
      </c>
      <c r="C60" t="str">
        <f>data!E60</f>
        <v>E04005997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Hackthorn</v>
      </c>
      <c r="C61" t="str">
        <f>data!E61</f>
        <v>E04005998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Hardwick</v>
      </c>
      <c r="C62" t="str">
        <f>data!E62</f>
        <v>E04005999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Harpswell</v>
      </c>
      <c r="C63" t="str">
        <f>data!E63</f>
        <v>E04006000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Heapham</v>
      </c>
      <c r="C64" t="str">
        <f>data!E64</f>
        <v>E04006001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Hemswell</v>
      </c>
      <c r="C65" t="str">
        <f>data!E65</f>
        <v>E04006002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Hemswell</v>
      </c>
      <c r="C66" t="str">
        <f>data!E66</f>
        <v>E05005704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Hemswell Cliff</v>
      </c>
      <c r="C67" t="str">
        <f>data!E67</f>
        <v>E04006082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Holton cum Beckering</v>
      </c>
      <c r="C68" t="str">
        <f>data!E68</f>
        <v>E04006003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Holton le Moor</v>
      </c>
      <c r="C69" t="str">
        <f>data!E69</f>
        <v>E04006004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Ingham</v>
      </c>
      <c r="C70" t="str">
        <f>data!E70</f>
        <v>E04006005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Keelby</v>
      </c>
      <c r="C71" t="str">
        <f>data!E71</f>
        <v>E04006006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Kelsey</v>
      </c>
      <c r="C72" t="str">
        <f>data!E72</f>
        <v>E05005705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Kettlethorpe</v>
      </c>
      <c r="C73" t="str">
        <f>data!E73</f>
        <v>E04006007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Kexby</v>
      </c>
      <c r="C74" t="str">
        <f>data!E74</f>
        <v>E04006008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Kirmond le Mire</v>
      </c>
      <c r="C75" t="str">
        <f>data!E75</f>
        <v>E04006009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Knaith</v>
      </c>
      <c r="C76" t="str">
        <f>data!E76</f>
        <v>E04006010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Laughton</v>
      </c>
      <c r="C77" t="str">
        <f>data!E77</f>
        <v>E04006011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Lea</v>
      </c>
      <c r="C78" t="str">
        <f>data!E78</f>
        <v>E04006012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Lea</v>
      </c>
      <c r="C79" t="str">
        <f>data!E79</f>
        <v>E05005706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Legsby</v>
      </c>
      <c r="C80" t="str">
        <f>data!E80</f>
        <v>E04006013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Publish</v>
      </c>
      <c r="B81" t="str">
        <f>data!D81</f>
        <v>Lincolnshire</v>
      </c>
      <c r="C81" t="str">
        <f>data!E81</f>
        <v>E10000019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Linwood</v>
      </c>
      <c r="C82" t="str">
        <f>data!E82</f>
        <v>E04006014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Lissington</v>
      </c>
      <c r="C83" t="str">
        <f>data!E83</f>
        <v>E04006015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Market Rasen</v>
      </c>
      <c r="C84" t="str">
        <f>data!E84</f>
        <v>E04006016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Market Rasen</v>
      </c>
      <c r="C85" t="str">
        <f>data!E85</f>
        <v>E05005707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Marton</v>
      </c>
      <c r="C86" t="str">
        <f>data!E86</f>
        <v>E04006017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Middle Rasen</v>
      </c>
      <c r="C87" t="str">
        <f>data!E87</f>
        <v>E04006018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Middle Rasen</v>
      </c>
      <c r="C88" t="str">
        <f>data!E88</f>
        <v>E05005708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Morton</v>
      </c>
      <c r="C89" t="str">
        <f>data!E89</f>
        <v>E04006019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Nettleham</v>
      </c>
      <c r="C90" t="str">
        <f>data!E90</f>
        <v>E04006020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Nettleham</v>
      </c>
      <c r="C91" t="str">
        <f>data!E91</f>
        <v>E05005709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Nettleton</v>
      </c>
      <c r="C92" t="str">
        <f>data!E92</f>
        <v>E04006021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Newball</v>
      </c>
      <c r="C93" t="str">
        <f>data!E93</f>
        <v>E04006022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Newton on Trent</v>
      </c>
      <c r="C94" t="str">
        <f>data!E94</f>
        <v>E04006023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Normanby by Spital</v>
      </c>
      <c r="C95" t="str">
        <f>data!E95</f>
        <v>E04006024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Normanby le Wold</v>
      </c>
      <c r="C96" t="str">
        <f>data!E96</f>
        <v>E04006025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North Carlton</v>
      </c>
      <c r="C97" t="str">
        <f>data!E97</f>
        <v>E04006026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North Kelsey</v>
      </c>
      <c r="C98" t="str">
        <f>data!E98</f>
        <v>E04006027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North Willingham</v>
      </c>
      <c r="C99" t="str">
        <f>data!E99</f>
        <v>E04006028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Northorpe</v>
      </c>
      <c r="C100" t="str">
        <f>data!E100</f>
        <v>E04006029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Osgodby</v>
      </c>
      <c r="C101" t="str">
        <f>data!E101</f>
        <v>E04006030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Owersby</v>
      </c>
      <c r="C102" t="str">
        <f>data!E102</f>
        <v>E04006031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Owmby</v>
      </c>
      <c r="C103" t="str">
        <f>data!E103</f>
        <v>E04006032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Pilham</v>
      </c>
      <c r="C104" t="str">
        <f>data!E104</f>
        <v>E04006033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Rand</v>
      </c>
      <c r="C105" t="str">
        <f>data!E105</f>
        <v>E04006034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Reepham</v>
      </c>
      <c r="C106" t="str">
        <f>data!E106</f>
        <v>E04006035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Riby</v>
      </c>
      <c r="C107" t="str">
        <f>data!E107</f>
        <v>E04006036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Riseholme</v>
      </c>
      <c r="C108" t="str">
        <f>data!E108</f>
        <v>E04006037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Rothwell</v>
      </c>
      <c r="C109" t="str">
        <f>data!E109</f>
        <v>E04006038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Saxby</v>
      </c>
      <c r="C110" t="str">
        <f>data!E110</f>
        <v>E04006039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Ward</v>
      </c>
      <c r="B111" t="str">
        <f>data!D111</f>
        <v>Saxilby</v>
      </c>
      <c r="C111" t="str">
        <f>data!E111</f>
        <v>E05005710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Saxilby with Ingleby</v>
      </c>
      <c r="C112" t="str">
        <f>data!E112</f>
        <v>E04006040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Scampton</v>
      </c>
      <c r="C113" t="str">
        <f>data!E113</f>
        <v>E04006041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Ward</v>
      </c>
      <c r="B114" t="str">
        <f>data!D114</f>
        <v>Scampton</v>
      </c>
      <c r="C114" t="str">
        <f>data!E114</f>
        <v>E05005711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Scothern</v>
      </c>
      <c r="C115" t="str">
        <f>data!E115</f>
        <v>E04006042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Scotter</v>
      </c>
      <c r="C116" t="str">
        <f>data!E116</f>
        <v>E04006043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Ward</v>
      </c>
      <c r="B117" t="str">
        <f>data!D117</f>
        <v>Scotter</v>
      </c>
      <c r="C117" t="str">
        <f>data!E117</f>
        <v>E05005712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Scotton</v>
      </c>
      <c r="C118" t="str">
        <f>data!E118</f>
        <v>E04006044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Searby cum Owmby</v>
      </c>
      <c r="C119" t="str">
        <f>data!E119</f>
        <v>E04006045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Sixhills</v>
      </c>
      <c r="C120" t="str">
        <f>data!E120</f>
        <v>E04006046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Snarford</v>
      </c>
      <c r="C121" t="str">
        <f>data!E121</f>
        <v>E04006047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Snelland</v>
      </c>
      <c r="C122" t="str">
        <f>data!E122</f>
        <v>E04006048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Snitterby</v>
      </c>
      <c r="C123" t="str">
        <f>data!E123</f>
        <v>E04006049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Somerby</v>
      </c>
      <c r="C124" t="str">
        <f>data!E124</f>
        <v>E04006050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South Carlton</v>
      </c>
      <c r="C125" t="str">
        <f>data!E125</f>
        <v>E04006051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South Kelsey</v>
      </c>
      <c r="C126" t="str">
        <f>data!E126</f>
        <v>E04006052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Spridlington</v>
      </c>
      <c r="C127" t="str">
        <f>data!E127</f>
        <v>E04006053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Springthorpe</v>
      </c>
      <c r="C128" t="str">
        <f>data!E128</f>
        <v>E04006054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Stainfield</v>
      </c>
      <c r="C129" t="str">
        <f>data!E129</f>
        <v>E04006055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Stainton by Langworth</v>
      </c>
      <c r="C130" t="str">
        <f>data!E130</f>
        <v>E04006056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Stainton le Vale</v>
      </c>
      <c r="C131" t="str">
        <f>data!E131</f>
        <v>E04006057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Stow</v>
      </c>
      <c r="C132" t="str">
        <f>data!E132</f>
        <v>E04006058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Ward</v>
      </c>
      <c r="B133" t="str">
        <f>data!D133</f>
        <v>Stow</v>
      </c>
      <c r="C133" t="str">
        <f>data!E133</f>
        <v>E05005713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Sturton by Stow</v>
      </c>
      <c r="C134" t="str">
        <f>data!E134</f>
        <v>E04006059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Sudbrooke</v>
      </c>
      <c r="C135" t="str">
        <f>data!E135</f>
        <v>E04006060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Ward</v>
      </c>
      <c r="B136" t="str">
        <f>data!D136</f>
        <v>Sudbrooke</v>
      </c>
      <c r="C136" t="str">
        <f>data!E136</f>
        <v>E05005714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Swallow</v>
      </c>
      <c r="C137" t="str">
        <f>data!E137</f>
        <v>E04006061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Swinhope</v>
      </c>
      <c r="C138" t="str">
        <f>data!E138</f>
        <v>E04006062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Tealby</v>
      </c>
      <c r="C139" t="str">
        <f>data!E139</f>
        <v>E04006063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Thonock</v>
      </c>
      <c r="C140" t="str">
        <f>data!E140</f>
        <v>E04006064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Ward</v>
      </c>
      <c r="B141" t="str">
        <f>data!D141</f>
        <v>Thonock</v>
      </c>
      <c r="C141" t="str">
        <f>data!E141</f>
        <v>E05005715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Thoresway</v>
      </c>
      <c r="C142" t="str">
        <f>data!E142</f>
        <v>E04006065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Thorganby</v>
      </c>
      <c r="C143" t="str">
        <f>data!E143</f>
        <v>E04006066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Thorpe in the Fallows</v>
      </c>
      <c r="C144" t="str">
        <f>data!E144</f>
        <v>E04006067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Toft Newton</v>
      </c>
      <c r="C145" t="str">
        <f>data!E145</f>
        <v>E04006068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Torksey</v>
      </c>
      <c r="C146" t="str">
        <f>data!E146</f>
        <v>E04006069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Ward</v>
      </c>
      <c r="B147" t="str">
        <f>data!D147</f>
        <v>Torksey</v>
      </c>
      <c r="C147" t="str">
        <f>data!E147</f>
        <v>E05005716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Upton</v>
      </c>
      <c r="C148" t="str">
        <f>data!E148</f>
        <v>E04006070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Waddingham</v>
      </c>
      <c r="C149" t="str">
        <f>data!E149</f>
        <v>E04006071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Ward</v>
      </c>
      <c r="B150" t="str">
        <f>data!D150</f>
        <v>Waddingham and Spital</v>
      </c>
      <c r="C150" t="str">
        <f>data!E150</f>
        <v>E05005717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Walesby</v>
      </c>
      <c r="C151" t="str">
        <f>data!E151</f>
        <v>E04006072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Walkerith</v>
      </c>
      <c r="C152" t="str">
        <f>data!E152</f>
        <v>E04006073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Welton</v>
      </c>
      <c r="C153" t="str">
        <f>data!E153</f>
        <v>E04006074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Ward</v>
      </c>
      <c r="B154" t="str">
        <f>data!D154</f>
        <v>Welton</v>
      </c>
      <c r="C154" t="str">
        <f>data!E154</f>
        <v>E05005718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West Firsby</v>
      </c>
      <c r="C155" t="str">
        <f>data!E155</f>
        <v>E04006075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Publish</v>
      </c>
      <c r="B156" t="str">
        <f>data!D156</f>
        <v>West Lindsey</v>
      </c>
      <c r="C156" t="str">
        <f>data!E156</f>
        <v>E07000142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West Rasen</v>
      </c>
      <c r="C157" t="str">
        <f>data!E157</f>
        <v>E04006076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Parish</v>
      </c>
      <c r="B158" t="str">
        <f>data!D158</f>
        <v>Wickenby</v>
      </c>
      <c r="C158" t="str">
        <f>data!E158</f>
        <v>E04006077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Wildsworth</v>
      </c>
      <c r="C159" t="str">
        <f>data!E159</f>
        <v>E04006078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Willingham</v>
      </c>
      <c r="C160" t="str">
        <f>data!E160</f>
        <v>E04006079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Parish</v>
      </c>
      <c r="B161" t="str">
        <f>data!D161</f>
        <v>Willoughton</v>
      </c>
      <c r="C161" t="str">
        <f>data!E161</f>
        <v>E04006080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Ward</v>
      </c>
      <c r="B162" t="str">
        <f>data!D162</f>
        <v>Wold View</v>
      </c>
      <c r="C162" t="str">
        <f>data!E162</f>
        <v>E05005719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Ward</v>
      </c>
      <c r="B163" t="str">
        <f>data!D163</f>
        <v>Yarborough</v>
      </c>
      <c r="C163" t="str">
        <f>data!E163</f>
        <v>E05005720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Aisthorpe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E04005956</v>
      </c>
      <c r="I5" s="3" t="s">
        <v>167</v>
      </c>
      <c r="L5" s="4" t="str">
        <f>IF(ISERROR(VLOOKUP(I5,E5:F302,2,FALSE)),"",VLOOKUP(I5,E5:F302,2,FALSE))</f>
        <v>E04005956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7.3</v>
      </c>
      <c r="O5" s="7">
        <f>IF(ISERROR(VLOOKUP($L$5,data!$E$9:$T$600,5,FALSE)),"",VLOOKUP($L$5,data!$E$9:$T$600,5,FALSE))</f>
        <v>2.4</v>
      </c>
      <c r="P5" s="7">
        <f>IF(ISERROR(VLOOKUP($L$5,data!$E$9:$T$600,6,FALSE)),"",VLOOKUP($L$5,data!$E$9:$T$600,6,FALSE))</f>
        <v>1.6</v>
      </c>
      <c r="Q5" s="7">
        <f>IF(ISERROR(VLOOKUP($L$5,data!$E$9:$T$600,7,FALSE)),"",VLOOKUP($L$5,data!$E$9:$T$600,7,FALSE))</f>
        <v>4.0999999999999996</v>
      </c>
      <c r="R5" s="7">
        <f>IF(ISERROR(VLOOKUP($L$5,data!$E$9:$T$600,8,FALSE)),"",VLOOKUP($L$5,data!$E$9:$T$600,8,FALSE))</f>
        <v>0</v>
      </c>
      <c r="S5" s="7">
        <f>IF(ISERROR(VLOOKUP($L$5,data!$E$9:$T$600,9,FALSE)),"",VLOOKUP($L$5,data!$E$9:$T$600,9,FALSE))</f>
        <v>2.4</v>
      </c>
      <c r="T5" s="7">
        <f>IF(ISERROR(VLOOKUP($L$5,data!$E$9:$T$600,10,FALSE)),"",VLOOKUP($L$5,data!$E$9:$T$600,10,FALSE))</f>
        <v>0.8</v>
      </c>
      <c r="U5" s="7">
        <f>IF(ISERROR(VLOOKUP($L$5,data!$E$9:$T$600,11,FALSE)),"",VLOOKUP($L$5,data!$E$9:$T$600,11,FALSE))</f>
        <v>4.9000000000000004</v>
      </c>
      <c r="V5" s="7">
        <f>IF(ISERROR(VLOOKUP($L$5,data!$E$9:$T$600,12,FALSE)),"",VLOOKUP($L$5,data!$E$9:$T$600,12,FALSE))</f>
        <v>4.0999999999999996</v>
      </c>
      <c r="W5" s="7">
        <f>IF(ISERROR(VLOOKUP($L$5,data!$E$9:$T$600,13,FALSE)),"",VLOOKUP($L$5,data!$E$9:$T$600,13,FALSE))</f>
        <v>17.100000000000001</v>
      </c>
      <c r="X5" s="7">
        <f>IF(ISERROR(VLOOKUP($L$5,data!$E$9:$T$600,14,FALSE)),"",VLOOKUP($L$5,data!$E$9:$T$600,14,FALSE))</f>
        <v>30.1</v>
      </c>
      <c r="Y5" s="7">
        <f>IF(ISERROR(VLOOKUP($L$5,data!$E$9:$T$600,15,FALSE)),"",VLOOKUP($L$5,data!$E$9:$T$600,15,FALSE))</f>
        <v>7.3</v>
      </c>
      <c r="Z5" s="7">
        <f>IF(ISERROR(VLOOKUP($L$5,data!$E$9:$T$600,16,FALSE)),"",VLOOKUP($L$5,data!$E$9:$T$600,16,FALSE))</f>
        <v>8.9</v>
      </c>
      <c r="AA5" s="7">
        <f>IF(ISERROR(VLOOKUP($L$5,data!$E$9:$Y$600,17,FALSE)),"",VLOOKUP($L$5,data!$E$9:$Y$600,17,FALSE))</f>
        <v>4.9000000000000004</v>
      </c>
      <c r="AB5" s="7">
        <f>IF(ISERROR(VLOOKUP($L$5,data!$E$9:$Y$600,18,FALSE)),"",VLOOKUP($L$5,data!$E$9:$Y$600,18,FALSE))</f>
        <v>2.4</v>
      </c>
      <c r="AC5" s="7">
        <f>IF(ISERROR(VLOOKUP($L$5,data!$E$9:$Y$600,19,FALSE)),"",VLOOKUP($L$5,data!$E$9:$Y$600,19,FALSE))</f>
        <v>1.6</v>
      </c>
      <c r="AD5" s="7">
        <f>IF(ISERROR(VLOOKUP($L$5,data!$E$9:$Y$600,20,FALSE)),"",VLOOKUP($L$5,data!$E$9:$Y$600,20,FALSE))</f>
        <v>44.1</v>
      </c>
      <c r="AE5" s="7">
        <f>IF(ISERROR(VLOOKUP($L$5,data!$E$9:$Y$600,21,FALSE)),"",VLOOKUP($L$5,data!$E$9:$Y$600,21,FALSE))</f>
        <v>47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Apley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E04005957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Bardney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E04005958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Lincolnshire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E10000019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5.5</v>
      </c>
      <c r="W7" s="7">
        <f>IF(ISERROR(VLOOKUP($L$7,data!$E$9:$T$600,13,FALSE)),"",VLOOKUP($L$7,data!$E$9:$T$600,13,FALSE))</f>
        <v>18</v>
      </c>
      <c r="X7" s="7">
        <f>IF(ISERROR(VLOOKUP($L$7,data!$E$9:$T$600,14,FALSE)),"",VLOOKUP($L$7,data!$E$9:$T$600,14,FALSE))</f>
        <v>20.6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6.8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42.5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Barlings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E04005959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West Lindsey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E07000142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4.9000000000000004</v>
      </c>
      <c r="O8" s="7">
        <f>IF(ISERROR(VLOOKUP($L$8,data!$E$9:$T$600,5,FALSE)),"",VLOOKUP($L$8,data!$E$9:$T$600,5,FALSE))</f>
        <v>3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6</v>
      </c>
      <c r="R8" s="7">
        <f>IF(ISERROR(VLOOKUP($L$8,data!$E$9:$T$600,8,FALSE)),"",VLOOKUP($L$8,data!$E$9:$T$600,8,FALSE))</f>
        <v>1.4</v>
      </c>
      <c r="S8" s="7">
        <f>IF(ISERROR(VLOOKUP($L$8,data!$E$9:$T$600,9,FALSE)),"",VLOOKUP($L$8,data!$E$9:$T$600,9,FALSE))</f>
        <v>2.7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4.5999999999999996</v>
      </c>
      <c r="V8" s="7">
        <f>IF(ISERROR(VLOOKUP($L$8,data!$E$9:$T$600,12,FALSE)),"",VLOOKUP($L$8,data!$E$9:$T$600,12,FALSE))</f>
        <v>4.4000000000000004</v>
      </c>
      <c r="W8" s="7">
        <f>IF(ISERROR(VLOOKUP($L$8,data!$E$9:$T$600,13,FALSE)),"",VLOOKUP($L$8,data!$E$9:$T$600,13,FALSE))</f>
        <v>17.5</v>
      </c>
      <c r="X8" s="7">
        <f>IF(ISERROR(VLOOKUP($L$8,data!$E$9:$T$600,14,FALSE)),"",VLOOKUP($L$8,data!$E$9:$T$600,14,FALSE))</f>
        <v>22.4</v>
      </c>
      <c r="Y8" s="7">
        <f>IF(ISERROR(VLOOKUP($L$8,data!$E$9:$T$600,15,FALSE)),"",VLOOKUP($L$8,data!$E$9:$T$600,15,FALSE))</f>
        <v>7.9</v>
      </c>
      <c r="Z8" s="7">
        <f>IF(ISERROR(VLOOKUP($L$8,data!$E$9:$T$600,16,FALSE)),"",VLOOKUP($L$8,data!$E$9:$T$600,16,FALSE))</f>
        <v>11.7</v>
      </c>
      <c r="AA8" s="7">
        <f>IF(ISERROR(VLOOKUP($L$8,data!$E$9:$Y$600,17,FALSE)),"",VLOOKUP($L$8,data!$E$9:$Y$600,17,FALSE))</f>
        <v>6.8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43.1</v>
      </c>
      <c r="AE8" s="7">
        <f>IF(ISERROR(VLOOKUP($L$8,data!$E$9:$Y$600,21,FALSE)),"",VLOOKUP($L$8,data!$E$9:$Y$600,21,FALSE))</f>
        <v>45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Bigby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E04005960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Bishop Norton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E04005961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Blyborough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E04005962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Blyton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E04005963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Brampton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E04005964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Brattleby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E04005965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Broadholme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E04005966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Brocklesby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E04005967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Brookenby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E04006083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Broxholme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E04005968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Bullington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E04005969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Burton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E04005970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Buslingthorpe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E04005971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Cabourne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E04005972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Caenby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E04005973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Caistor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E04005974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Cammeringham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E04005975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Cherry Willingham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E04005976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Claxby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E04005977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Cold Hanworth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E04005978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Corringham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E04005979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Dunholme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E04005980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East Ferry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E04005981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East Stockwith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E04005982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Faldingworth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E04005983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Fenton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E04005984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Fillingham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E04005985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Fiskerton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E04005986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Friesthorpe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E04005987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Fulnetby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E04005988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Gainsborough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E04006081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Gate Burton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E04005989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Glentham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E04005990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Glentworth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E04005991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Goltho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E04005992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Grange de Lings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E04005993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Grasby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E04005994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Grayingham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E04005995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Great Limber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E04005996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Greetwell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E04005997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Hackthorn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E04005998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Hardwick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E04005999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Harpswell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E04006000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Heapham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E04006001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Hemswell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E04006002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Hemswell Cliff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E04006082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Holton cum Beckering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E04006003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Holton le Moor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E04006004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Ingham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E04006005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Keelby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E04006006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Kettlethorpe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E04006007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Kexby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E04006008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Kirmond le Mire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E04006009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Knaith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E04006010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Laughton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E04006011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Lea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E04006012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Legsby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E04006013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Linwood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E04006014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Lissington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E04006015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Market Rasen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E04006016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Marton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E04006017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Middle Rasen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E04006018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Morton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E04006019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Nettleham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E04006020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Nettleton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E04006021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Newball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E04006022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Newton on Trent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E04006023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Normanby by Spital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E04006024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Normanby le Wold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E04006025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North Carlton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E04006026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North Kelsey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E04006027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North Willingham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E04006028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Northorpe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E04006029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Osgodby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E04006030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Owersby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E04006031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Owmby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E04006032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Pilham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E04006033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Rand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E04006034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Reepham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E04006035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Riby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E04006036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Riseholme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E04006037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Rothwell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E04006038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Saxby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E04006039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Saxilby with Ingleby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E04006040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Scampton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E04006041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Scothern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E04006042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Scotter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E04006043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Scotton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E04006044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Searby cum Owmby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E04006045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Sixhills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E04006046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Snarford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E04006047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Snelland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E04006048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Snitterby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E04006049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Somerby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E04006050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South Carlton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E04006051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South Kelsey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E04006052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Spridlington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E04006053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Springthorpe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E04006054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Stainfield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E04006055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Stainton by Langworth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E04006056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Stainton le Vale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E04006057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Stow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E04006058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Sturton by Stow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E04006059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Sudbrooke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E04006060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Swallow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E04006061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Swinhope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E04006062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Tealby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E04006063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Thonock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E04006064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Thoresway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E04006065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Thorganby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E04006066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Thorpe in the Fallows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E04006067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Toft Newton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E04006068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Torksey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E04006069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Upton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E04006070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Waddingham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E04006071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Walesby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E04006072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Walkerith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E04006073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>Welton</v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>E04006074</v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>West Firsby</v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>E04006075</v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>West Rasen</v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>E04006076</v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>Wickenby</v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>E04006077</v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>Wildsworth</v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>E04006078</v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>Willingham</v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>E04006079</v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>Willoughton</v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>E04006080</v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tQkC56C51ifYIGe2fuhnmfhLLx9sF09T4H17OXnOXzBxUlm6Lk6T4GGTLDyZxqMXkHhqnlseI5k6iXRmQqrh/Q==" saltValue="Fqr8SqAcP39L+YwDqVQu9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2013-06-27T15:34:15Z</dcterms:modified>
</cp:coreProperties>
</file>