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workbookPassword="CE46" lockStructure="1"/>
  <bookViews>
    <workbookView xWindow="0" yWindow="135" windowWidth="20730" windowHeight="9795" firstSheet="3" activeTab="3"/>
  </bookViews>
  <sheets>
    <sheet name="Sheet1" sheetId="1" state="veryHidden" r:id="rId1"/>
    <sheet name="young people 201314" sheetId="2" state="veryHidden" r:id="rId2"/>
    <sheet name="concessionary 201314" sheetId="3" state="veryHidden" r:id="rId3"/>
    <sheet name="front" sheetId="6" r:id="rId4"/>
  </sheets>
  <calcPr calcId="145621"/>
</workbook>
</file>

<file path=xl/calcChain.xml><?xml version="1.0" encoding="utf-8"?>
<calcChain xmlns="http://schemas.openxmlformats.org/spreadsheetml/2006/main">
  <c r="Q104" i="3" l="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372" i="1"/>
  <c r="D13" i="6"/>
  <c r="E10" i="6" s="1"/>
  <c r="E104" i="2"/>
  <c r="F104" i="2"/>
  <c r="E105" i="2"/>
  <c r="F105" i="2"/>
  <c r="D105" i="2"/>
  <c r="D102" i="2"/>
  <c r="D104" i="2"/>
  <c r="D101" i="2"/>
  <c r="E102" i="3"/>
  <c r="E104" i="3" s="1"/>
  <c r="F102" i="3"/>
  <c r="F104" i="3" s="1"/>
  <c r="G102" i="3"/>
  <c r="G104" i="3" s="1"/>
  <c r="H102" i="3"/>
  <c r="H104" i="3" s="1"/>
  <c r="I102" i="3"/>
  <c r="I104" i="3" s="1"/>
  <c r="J102" i="3"/>
  <c r="J104" i="3" s="1"/>
  <c r="K102" i="3"/>
  <c r="K104" i="3" s="1"/>
  <c r="L102" i="3"/>
  <c r="L104" i="3" s="1"/>
  <c r="M102" i="3"/>
  <c r="M104" i="3" s="1"/>
  <c r="N102" i="3"/>
  <c r="N104" i="3" s="1"/>
  <c r="O102" i="3"/>
  <c r="O104" i="3" s="1"/>
  <c r="P102" i="3"/>
  <c r="P104" i="3" s="1"/>
  <c r="R102" i="3"/>
  <c r="R104" i="3" s="1"/>
  <c r="S102" i="3"/>
  <c r="S104" i="3" s="1"/>
  <c r="T102" i="3"/>
  <c r="T104" i="3" s="1"/>
  <c r="E103" i="3"/>
  <c r="F103" i="3"/>
  <c r="G103" i="3"/>
  <c r="H103" i="3"/>
  <c r="I103" i="3"/>
  <c r="J103" i="3"/>
  <c r="K103" i="3"/>
  <c r="L103" i="3"/>
  <c r="M103" i="3"/>
  <c r="N103" i="3"/>
  <c r="O103" i="3"/>
  <c r="P103" i="3"/>
  <c r="R103" i="3"/>
  <c r="S103" i="3"/>
  <c r="T103" i="3"/>
  <c r="D103" i="3"/>
  <c r="D102" i="3"/>
  <c r="D104" i="3" s="1"/>
  <c r="E99" i="3"/>
  <c r="F99" i="3"/>
  <c r="G99" i="3"/>
  <c r="H99" i="3"/>
  <c r="I99" i="3"/>
  <c r="J99" i="3"/>
  <c r="K99" i="3"/>
  <c r="L99" i="3"/>
  <c r="M99" i="3"/>
  <c r="N99" i="3"/>
  <c r="O99" i="3"/>
  <c r="P99" i="3"/>
  <c r="R99" i="3"/>
  <c r="S99" i="3"/>
  <c r="T99" i="3"/>
  <c r="E100" i="3"/>
  <c r="F100" i="3"/>
  <c r="G100" i="3"/>
  <c r="H100" i="3"/>
  <c r="I100" i="3"/>
  <c r="J100" i="3"/>
  <c r="K100" i="3"/>
  <c r="L100" i="3"/>
  <c r="M100" i="3"/>
  <c r="N100" i="3"/>
  <c r="O100" i="3"/>
  <c r="P100" i="3"/>
  <c r="R100" i="3"/>
  <c r="S100" i="3"/>
  <c r="T100" i="3"/>
  <c r="D100" i="3"/>
  <c r="D99" i="3"/>
  <c r="F101" i="2"/>
  <c r="F103" i="2" s="1"/>
  <c r="F102" i="2"/>
  <c r="E101" i="2"/>
  <c r="E102" i="2"/>
  <c r="D103" i="2"/>
  <c r="E103" i="2" l="1"/>
  <c r="D16" i="6"/>
  <c r="G13" i="6"/>
  <c r="F13" i="6"/>
  <c r="F10" i="6"/>
  <c r="G10" i="6"/>
  <c r="E13" i="6"/>
  <c r="B7" i="1"/>
  <c r="C7" i="1"/>
  <c r="D7" i="1"/>
  <c r="E7" i="1"/>
  <c r="F7" i="1"/>
  <c r="G7" i="1"/>
  <c r="H7" i="1"/>
  <c r="I7" i="1"/>
  <c r="J7" i="1"/>
  <c r="K7" i="1"/>
  <c r="L7" i="1"/>
  <c r="M7" i="1"/>
  <c r="N7" i="1"/>
  <c r="O7" i="1"/>
  <c r="P7" i="1"/>
  <c r="Q7" i="1"/>
  <c r="R7" i="1"/>
  <c r="S7" i="1"/>
  <c r="T7" i="1"/>
  <c r="U7" i="1"/>
  <c r="V7" i="1"/>
  <c r="A7" i="1"/>
</calcChain>
</file>

<file path=xl/sharedStrings.xml><?xml version="1.0" encoding="utf-8"?>
<sst xmlns="http://schemas.openxmlformats.org/spreadsheetml/2006/main" count="3141" uniqueCount="525">
  <si>
    <t>ONS code</t>
  </si>
  <si>
    <t>Travel Concession Authority</t>
  </si>
  <si>
    <r>
      <t>Statutory minimum concession only</t>
    </r>
    <r>
      <rPr>
        <b/>
        <vertAlign val="superscript"/>
        <sz val="10"/>
        <rFont val="Arial"/>
        <family val="2"/>
      </rPr>
      <t>2</t>
    </r>
  </si>
  <si>
    <r>
      <t>Older people below eligible pension age</t>
    </r>
    <r>
      <rPr>
        <b/>
        <vertAlign val="superscript"/>
        <sz val="10"/>
        <rFont val="Arial"/>
        <family val="2"/>
      </rPr>
      <t>3</t>
    </r>
  </si>
  <si>
    <r>
      <t>Disabled people not meeting statutory eligibility criteria</t>
    </r>
    <r>
      <rPr>
        <b/>
        <vertAlign val="superscript"/>
        <sz val="10"/>
        <rFont val="Arial"/>
        <family val="2"/>
      </rPr>
      <t>4</t>
    </r>
  </si>
  <si>
    <t>Companions to disabled people</t>
  </si>
  <si>
    <t>Unemployed people</t>
  </si>
  <si>
    <r>
      <t>Young people</t>
    </r>
    <r>
      <rPr>
        <b/>
        <vertAlign val="superscript"/>
        <sz val="10"/>
        <rFont val="Arial"/>
        <family val="2"/>
      </rPr>
      <t>5</t>
    </r>
  </si>
  <si>
    <t>Statutory travel time minimum only</t>
  </si>
  <si>
    <t>Pre 0930 start</t>
  </si>
  <si>
    <t>Extension beyond 2300</t>
  </si>
  <si>
    <t>Trams,
Light rail &amp;
Metro services</t>
  </si>
  <si>
    <t>National Rail services</t>
  </si>
  <si>
    <t>Ferry services</t>
  </si>
  <si>
    <r>
      <t>On-demand transport or community transport services</t>
    </r>
    <r>
      <rPr>
        <b/>
        <vertAlign val="superscript"/>
        <sz val="10"/>
        <rFont val="Arial"/>
        <family val="2"/>
      </rPr>
      <t>6</t>
    </r>
  </si>
  <si>
    <t>of which</t>
  </si>
  <si>
    <t>Taxi tokens or travel vouchers</t>
  </si>
  <si>
    <t>Dial-a-ride or other community transport</t>
  </si>
  <si>
    <r>
      <t>Other concessions</t>
    </r>
    <r>
      <rPr>
        <b/>
        <vertAlign val="superscript"/>
        <sz val="10"/>
        <rFont val="Arial"/>
        <family val="2"/>
      </rPr>
      <t>7</t>
    </r>
  </si>
  <si>
    <t>Department for Transport statistics</t>
  </si>
  <si>
    <t>Bus Statistics (https://www.gov.uk/government/organisations/department-for-transport/series/bus-statistics)</t>
  </si>
  <si>
    <t>Table BUS0841</t>
  </si>
  <si>
    <t>E06000005</t>
  </si>
  <si>
    <t>Darlington</t>
  </si>
  <si>
    <t>No</t>
  </si>
  <si>
    <t>Yes</t>
  </si>
  <si>
    <t>E06000047</t>
  </si>
  <si>
    <t>Durham</t>
  </si>
  <si>
    <t>E06000001</t>
  </si>
  <si>
    <t>Hartlepool</t>
  </si>
  <si>
    <t>E06000002</t>
  </si>
  <si>
    <t>Middlesbrough</t>
  </si>
  <si>
    <t>E06000048</t>
  </si>
  <si>
    <t>Northumberland</t>
  </si>
  <si>
    <t>E06000003</t>
  </si>
  <si>
    <t>Redcar and Cleveland</t>
  </si>
  <si>
    <t>E06000004</t>
  </si>
  <si>
    <t>Stockton-on-Tees</t>
  </si>
  <si>
    <t>E11000004</t>
  </si>
  <si>
    <t>Tyne and Wear ITA</t>
  </si>
  <si>
    <t>E06000008</t>
  </si>
  <si>
    <t>Blackburn with Darwen</t>
  </si>
  <si>
    <t>E06000009</t>
  </si>
  <si>
    <t>Blackpool</t>
  </si>
  <si>
    <t>E06000049</t>
  </si>
  <si>
    <t>Cheshire East</t>
  </si>
  <si>
    <t>E06000050</t>
  </si>
  <si>
    <t>Cheshire West and Chester</t>
  </si>
  <si>
    <t>E10000006</t>
  </si>
  <si>
    <t>Cumbria</t>
  </si>
  <si>
    <t>E06000006</t>
  </si>
  <si>
    <t>Halton</t>
  </si>
  <si>
    <t>E10000017</t>
  </si>
  <si>
    <t>Lancashire</t>
  </si>
  <si>
    <t>E06000007</t>
  </si>
  <si>
    <t>Warrington</t>
  </si>
  <si>
    <t>E11000001</t>
  </si>
  <si>
    <t>Greater Manchester ITA</t>
  </si>
  <si>
    <t>E11000002</t>
  </si>
  <si>
    <t>Merseyside ITA</t>
  </si>
  <si>
    <t>E06000011</t>
  </si>
  <si>
    <t>East Riding of Yorkshire</t>
  </si>
  <si>
    <t>E06000010</t>
  </si>
  <si>
    <t>Kingston upon Hull, City of</t>
  </si>
  <si>
    <t>E06000012</t>
  </si>
  <si>
    <t>North East Lincolnshire</t>
  </si>
  <si>
    <t>E06000013</t>
  </si>
  <si>
    <t>North Lincolnshire</t>
  </si>
  <si>
    <t>E10000023</t>
  </si>
  <si>
    <t>North Yorkshire</t>
  </si>
  <si>
    <t>E06000014</t>
  </si>
  <si>
    <t>York</t>
  </si>
  <si>
    <t>E11000003</t>
  </si>
  <si>
    <t>South Yorkshire ITA</t>
  </si>
  <si>
    <t>E11000006</t>
  </si>
  <si>
    <t>West Yorkshire ITA</t>
  </si>
  <si>
    <t>E06000015</t>
  </si>
  <si>
    <t>Derby</t>
  </si>
  <si>
    <t>E10000007</t>
  </si>
  <si>
    <t>Derbyshire</t>
  </si>
  <si>
    <t>E06000016</t>
  </si>
  <si>
    <t>Leicester</t>
  </si>
  <si>
    <t>E10000018</t>
  </si>
  <si>
    <t>Leicestershire</t>
  </si>
  <si>
    <t>E10000019</t>
  </si>
  <si>
    <t>Lincolnshire</t>
  </si>
  <si>
    <t>E10000021</t>
  </si>
  <si>
    <t>Northamptonshire</t>
  </si>
  <si>
    <t>E06000018</t>
  </si>
  <si>
    <t>Nottingham</t>
  </si>
  <si>
    <t>E10000024</t>
  </si>
  <si>
    <t>Nottinghamshire</t>
  </si>
  <si>
    <t>E06000017</t>
  </si>
  <si>
    <t>Rutland</t>
  </si>
  <si>
    <t>E06000019</t>
  </si>
  <si>
    <t>Herefordshire, County of</t>
  </si>
  <si>
    <t>E06000051</t>
  </si>
  <si>
    <t>Shropshire</t>
  </si>
  <si>
    <t>E10000028</t>
  </si>
  <si>
    <t>Staffordshire</t>
  </si>
  <si>
    <t>E06000021</t>
  </si>
  <si>
    <t>Stoke-on-Trent</t>
  </si>
  <si>
    <t>E06000020</t>
  </si>
  <si>
    <t>Telford and Wrekin</t>
  </si>
  <si>
    <t>E10000031</t>
  </si>
  <si>
    <t>Warwickshire</t>
  </si>
  <si>
    <t>E10000034</t>
  </si>
  <si>
    <t>Worcestershire</t>
  </si>
  <si>
    <t>E11000005</t>
  </si>
  <si>
    <t>West Midlands ITA</t>
  </si>
  <si>
    <t>E06000055</t>
  </si>
  <si>
    <t>Bedford</t>
  </si>
  <si>
    <t>E10000003</t>
  </si>
  <si>
    <t>Cambridgeshire</t>
  </si>
  <si>
    <t>E06000056</t>
  </si>
  <si>
    <t>Central Bedfordshire</t>
  </si>
  <si>
    <t>E10000012</t>
  </si>
  <si>
    <t>Essex</t>
  </si>
  <si>
    <t>E10000015</t>
  </si>
  <si>
    <t>Hertfordshire</t>
  </si>
  <si>
    <t>E06000032</t>
  </si>
  <si>
    <t>Luton</t>
  </si>
  <si>
    <t>E10000020</t>
  </si>
  <si>
    <t>Norfolk</t>
  </si>
  <si>
    <t>E06000031</t>
  </si>
  <si>
    <t>Peterborough</t>
  </si>
  <si>
    <t>E06000033</t>
  </si>
  <si>
    <t>Southend-on-Sea</t>
  </si>
  <si>
    <t>E10000029</t>
  </si>
  <si>
    <t>Suffolk</t>
  </si>
  <si>
    <t>E06000034</t>
  </si>
  <si>
    <t>Thurrock</t>
  </si>
  <si>
    <t>E06000036</t>
  </si>
  <si>
    <t>Bracknell Forest</t>
  </si>
  <si>
    <t>E06000043</t>
  </si>
  <si>
    <t>Brighton and Hove</t>
  </si>
  <si>
    <t>E10000002</t>
  </si>
  <si>
    <t>Buckinghamshire</t>
  </si>
  <si>
    <t>E10000011</t>
  </si>
  <si>
    <t>East Sussex</t>
  </si>
  <si>
    <t>E10000014</t>
  </si>
  <si>
    <t>Hampshire</t>
  </si>
  <si>
    <t>E06000046</t>
  </si>
  <si>
    <t>Isle of Wight</t>
  </si>
  <si>
    <t>E10000016</t>
  </si>
  <si>
    <t>Kent</t>
  </si>
  <si>
    <t>E06000035</t>
  </si>
  <si>
    <t>Medway</t>
  </si>
  <si>
    <t>E06000042</t>
  </si>
  <si>
    <t>Milton Keynes</t>
  </si>
  <si>
    <t>E10000025</t>
  </si>
  <si>
    <t>Oxfordshire</t>
  </si>
  <si>
    <t>E06000044</t>
  </si>
  <si>
    <t>Portsmouth</t>
  </si>
  <si>
    <t>E06000038</t>
  </si>
  <si>
    <t>Reading</t>
  </si>
  <si>
    <t>E06000039</t>
  </si>
  <si>
    <t>Slough</t>
  </si>
  <si>
    <t>E06000045</t>
  </si>
  <si>
    <t>Southampton</t>
  </si>
  <si>
    <t>E10000030</t>
  </si>
  <si>
    <t>Surrey</t>
  </si>
  <si>
    <t>E06000037</t>
  </si>
  <si>
    <t>West Berkshire</t>
  </si>
  <si>
    <t>E10000032</t>
  </si>
  <si>
    <t>West Sussex</t>
  </si>
  <si>
    <t>E06000040</t>
  </si>
  <si>
    <t>Windsor and Maidenhead</t>
  </si>
  <si>
    <t>E06000041</t>
  </si>
  <si>
    <t>Wokingham</t>
  </si>
  <si>
    <t>E06000022</t>
  </si>
  <si>
    <t>Bath and North East Somerset</t>
  </si>
  <si>
    <t>E06000028</t>
  </si>
  <si>
    <t>Bournemouth</t>
  </si>
  <si>
    <t>E06000023</t>
  </si>
  <si>
    <t>Bristol, City of</t>
  </si>
  <si>
    <t>E06000052</t>
  </si>
  <si>
    <t>Cornwall</t>
  </si>
  <si>
    <t>E10000008</t>
  </si>
  <si>
    <t>Devon</t>
  </si>
  <si>
    <t>E10000009</t>
  </si>
  <si>
    <t>Dorset</t>
  </si>
  <si>
    <t>E10000013</t>
  </si>
  <si>
    <t>Gloucestershire</t>
  </si>
  <si>
    <t>E06000053</t>
  </si>
  <si>
    <t>Isles of Scilly</t>
  </si>
  <si>
    <t>E06000024</t>
  </si>
  <si>
    <t>North Somerset</t>
  </si>
  <si>
    <t>E06000026</t>
  </si>
  <si>
    <t>Plymouth</t>
  </si>
  <si>
    <t>E06000029</t>
  </si>
  <si>
    <t>Poole</t>
  </si>
  <si>
    <t>E10000027</t>
  </si>
  <si>
    <t>Somerset</t>
  </si>
  <si>
    <t>E06000025</t>
  </si>
  <si>
    <t>South Gloucestershire</t>
  </si>
  <si>
    <t>E06000030</t>
  </si>
  <si>
    <t>Swindon</t>
  </si>
  <si>
    <t>E06000027</t>
  </si>
  <si>
    <t>Torbay</t>
  </si>
  <si>
    <t>E06000054</t>
  </si>
  <si>
    <t>Wiltshire</t>
  </si>
  <si>
    <t>1. TCAs may offer discretionary concessions over and above the statutory minimum concession for older and disabled people. The discretionary concessions listed may not be offered to all older and disabled people or in all areas of the TCA.</t>
  </si>
  <si>
    <t xml:space="preserve">2. The statutory minimum concession is the English National Concessionary Travel Scheme (ENCTS) - free travel local bus services for eligible older and disabled people between 0930 and 2300 on weekdays and anytime at weekends and on bank holidays. </t>
  </si>
  <si>
    <t>3. Before April 2010,  all those aged 60 and above were eligible for a pass. Since April 2010, the statutory pass entitlement has been rising in line with the State Pension age for women.</t>
  </si>
  <si>
    <t xml:space="preserve">4. A description of the statutory qualifying disability criteria can be found here: </t>
  </si>
  <si>
    <t>www.dft.gov.uk/publications/guidance-for-travel-concession-authorities-on-the-england-national-concessionary-travel-scheme/</t>
  </si>
  <si>
    <t>5. Only includes youth concessions offered by the TCA. Commercial youth concessions are covered in table bus0842.</t>
  </si>
  <si>
    <t>6. Includes taxi vouchers or other travel tokens, Dial-a-Ride or other community transport services.</t>
  </si>
  <si>
    <t>7. Includes Park &amp; Ride Services, discounted National Rail Cards and other concessions not listed in the table. There was an apparent under-reporting of Park &amp; Ride concessions in 2010/11, meaning that this is not directly comparable with future years.</t>
  </si>
  <si>
    <t>8. There are no bus services on the Isles of Scilly, but some ferry and community transport concessions are available.</t>
  </si>
  <si>
    <t>.. Not available (question not included in the 2010/11 Concessionary Travel Survey)</t>
  </si>
  <si>
    <t>Source: DfT Concessionary Travel Survey and TCA websites</t>
  </si>
  <si>
    <t>Last updated: 24 September 2013</t>
  </si>
  <si>
    <t>Next update: Autumn 2014</t>
  </si>
  <si>
    <t>Notes and definitions (available via: https://www.gov.uk/government/organisations/department-for-transport/series/bus-statistics)</t>
  </si>
  <si>
    <t>Telephone: 020 7944 3094</t>
  </si>
  <si>
    <t>Email: bus.statistics@dft.gsi.gov.uk</t>
  </si>
  <si>
    <t>The figures in this table are outside the scope of National Statistics</t>
  </si>
  <si>
    <t>Allerdale</t>
  </si>
  <si>
    <t>Ashford</t>
  </si>
  <si>
    <t>Aylesbury Vale</t>
  </si>
  <si>
    <t>Babergh</t>
  </si>
  <si>
    <t>Bassetlaw</t>
  </si>
  <si>
    <t>Boston</t>
  </si>
  <si>
    <t>Braintree</t>
  </si>
  <si>
    <t>Breckland</t>
  </si>
  <si>
    <t>Broadland</t>
  </si>
  <si>
    <t>Carlisle</t>
  </si>
  <si>
    <t>Cherwell</t>
  </si>
  <si>
    <t>Chichester</t>
  </si>
  <si>
    <t>Copeland</t>
  </si>
  <si>
    <t>Cotswold</t>
  </si>
  <si>
    <t>Craven</t>
  </si>
  <si>
    <t>Daventry</t>
  </si>
  <si>
    <t>Derbyshire Dales</t>
  </si>
  <si>
    <t>Dover</t>
  </si>
  <si>
    <t>East Cambridgeshire</t>
  </si>
  <si>
    <t>East Devon</t>
  </si>
  <si>
    <t>East Hertfordshire</t>
  </si>
  <si>
    <t>East Lindsey</t>
  </si>
  <si>
    <t>East Northamptonshire</t>
  </si>
  <si>
    <t>Eden</t>
  </si>
  <si>
    <t>Fenland</t>
  </si>
  <si>
    <t>Forest Heath</t>
  </si>
  <si>
    <t>Forest of Dean</t>
  </si>
  <si>
    <t>Hambleton</t>
  </si>
  <si>
    <t>Harborough</t>
  </si>
  <si>
    <t>Harrogate</t>
  </si>
  <si>
    <t>Hinckley and Bosworth</t>
  </si>
  <si>
    <t>Horsham</t>
  </si>
  <si>
    <t>Lewes</t>
  </si>
  <si>
    <t>Lichfield</t>
  </si>
  <si>
    <t>Maldon</t>
  </si>
  <si>
    <t>Malvern Hills</t>
  </si>
  <si>
    <t>Melton</t>
  </si>
  <si>
    <t>Mendip</t>
  </si>
  <si>
    <t>Mid Devon</t>
  </si>
  <si>
    <t>Mid Suffolk</t>
  </si>
  <si>
    <t>Mid Sussex</t>
  </si>
  <si>
    <t>New Forest</t>
  </si>
  <si>
    <t>Newark and Sherwood</t>
  </si>
  <si>
    <t>North Devon</t>
  </si>
  <si>
    <t>North Dorset</t>
  </si>
  <si>
    <t>North Kesteven</t>
  </si>
  <si>
    <t>North Norfolk</t>
  </si>
  <si>
    <t>North Warwickshire</t>
  </si>
  <si>
    <t>North West Leicestershire</t>
  </si>
  <si>
    <t>Purbeck</t>
  </si>
  <si>
    <t>Ribble Valley</t>
  </si>
  <si>
    <t>Richmondshire</t>
  </si>
  <si>
    <t>Rother</t>
  </si>
  <si>
    <t>Rugby</t>
  </si>
  <si>
    <t>Ryedale</t>
  </si>
  <si>
    <t>Scarborough</t>
  </si>
  <si>
    <t>Sedgemoor</t>
  </si>
  <si>
    <t>Sevenoaks</t>
  </si>
  <si>
    <t>Shepway</t>
  </si>
  <si>
    <t>South Cambridgeshire</t>
  </si>
  <si>
    <t>South Derbyshire</t>
  </si>
  <si>
    <t>South Hams</t>
  </si>
  <si>
    <t>South Holland</t>
  </si>
  <si>
    <t>South Kesteven</t>
  </si>
  <si>
    <t>South Lakeland</t>
  </si>
  <si>
    <t>South Norfolk</t>
  </si>
  <si>
    <t>South Northamptonshire</t>
  </si>
  <si>
    <t>South Oxfordshire</t>
  </si>
  <si>
    <t>South Somerset</t>
  </si>
  <si>
    <t>South Staffordshire</t>
  </si>
  <si>
    <t>Stafford</t>
  </si>
  <si>
    <t>Stratford-on-Avon</t>
  </si>
  <si>
    <t>Stroud</t>
  </si>
  <si>
    <t>Suffolk Coastal</t>
  </si>
  <si>
    <t>Swale</t>
  </si>
  <si>
    <t>Taunton Deane</t>
  </si>
  <si>
    <t>Teignbridge</t>
  </si>
  <si>
    <t>Tewkesbury</t>
  </si>
  <si>
    <t>Torridge</t>
  </si>
  <si>
    <t>Tunbridge Wells</t>
  </si>
  <si>
    <t>Uttlesford</t>
  </si>
  <si>
    <t>Waveney</t>
  </si>
  <si>
    <t>Wealden</t>
  </si>
  <si>
    <t>West Devon</t>
  </si>
  <si>
    <t>West Dorset</t>
  </si>
  <si>
    <t>West Lindsey</t>
  </si>
  <si>
    <t>West Oxfordshire</t>
  </si>
  <si>
    <t>West Somerset</t>
  </si>
  <si>
    <t>Wychavon</t>
  </si>
  <si>
    <t>Wyre Forest</t>
  </si>
  <si>
    <t>Bedfordshire</t>
  </si>
  <si>
    <t>Cheshire</t>
  </si>
  <si>
    <t>GLA</t>
  </si>
  <si>
    <t>Significant Rural</t>
  </si>
  <si>
    <t>Predominantly Rural</t>
  </si>
  <si>
    <t>Predominantly Urban</t>
  </si>
  <si>
    <t>Adur</t>
  </si>
  <si>
    <t>Amber Valley</t>
  </si>
  <si>
    <t>Arun</t>
  </si>
  <si>
    <t>Ashfield</t>
  </si>
  <si>
    <t>Barking and Dagenham</t>
  </si>
  <si>
    <t>Barnet</t>
  </si>
  <si>
    <t>Barnsley</t>
  </si>
  <si>
    <t>Barrow-in-Furness</t>
  </si>
  <si>
    <t>Basildon</t>
  </si>
  <si>
    <t>Basingstoke and Deane</t>
  </si>
  <si>
    <t>Bexley</t>
  </si>
  <si>
    <t>Birmingham</t>
  </si>
  <si>
    <t>Blaby</t>
  </si>
  <si>
    <t>Bolsover</t>
  </si>
  <si>
    <t>Bolton</t>
  </si>
  <si>
    <t>Bradford</t>
  </si>
  <si>
    <t>Brent</t>
  </si>
  <si>
    <t>Brentwood</t>
  </si>
  <si>
    <t>Bristol City of</t>
  </si>
  <si>
    <t>Bromley</t>
  </si>
  <si>
    <t>Bromsgrove</t>
  </si>
  <si>
    <t>Broxbourne</t>
  </si>
  <si>
    <t>Broxtowe</t>
  </si>
  <si>
    <t>Burnley</t>
  </si>
  <si>
    <t>Bury</t>
  </si>
  <si>
    <t>Calderdale</t>
  </si>
  <si>
    <t>Cambridge</t>
  </si>
  <si>
    <t>Camden</t>
  </si>
  <si>
    <t>Cannock Chase</t>
  </si>
  <si>
    <t>Canterbury</t>
  </si>
  <si>
    <t>Castle Point</t>
  </si>
  <si>
    <t>Charnwood</t>
  </si>
  <si>
    <t>Chelmsford</t>
  </si>
  <si>
    <t>Cheltenham</t>
  </si>
  <si>
    <t xml:space="preserve">Cheshire East </t>
  </si>
  <si>
    <t>Chesterfield</t>
  </si>
  <si>
    <t>Chiltern</t>
  </si>
  <si>
    <t>Chorley</t>
  </si>
  <si>
    <t>Christchurch</t>
  </si>
  <si>
    <t>City of London</t>
  </si>
  <si>
    <t>Colchester</t>
  </si>
  <si>
    <t>Corby</t>
  </si>
  <si>
    <t>Coventry</t>
  </si>
  <si>
    <t>Crawley</t>
  </si>
  <si>
    <t>Croydon</t>
  </si>
  <si>
    <t>Dacorum</t>
  </si>
  <si>
    <t>Dartford</t>
  </si>
  <si>
    <t>Doncaster</t>
  </si>
  <si>
    <t>Dudley</t>
  </si>
  <si>
    <t>Ealing</t>
  </si>
  <si>
    <t>East Dorset</t>
  </si>
  <si>
    <t>East Hampshire</t>
  </si>
  <si>
    <t>East Staffordshire</t>
  </si>
  <si>
    <t>Eastbourne</t>
  </si>
  <si>
    <t>Eastleigh</t>
  </si>
  <si>
    <t>Elmbridge</t>
  </si>
  <si>
    <t>Enfield</t>
  </si>
  <si>
    <t>Epping Forest</t>
  </si>
  <si>
    <t>Epsom and Ewell</t>
  </si>
  <si>
    <t>Erewash</t>
  </si>
  <si>
    <t>Exeter</t>
  </si>
  <si>
    <t>Fareham</t>
  </si>
  <si>
    <t>Fylde</t>
  </si>
  <si>
    <t>Gateshead</t>
  </si>
  <si>
    <t>Gedling</t>
  </si>
  <si>
    <t>Gloucester</t>
  </si>
  <si>
    <t>Gosport</t>
  </si>
  <si>
    <t>Gravesham</t>
  </si>
  <si>
    <t>Great Yarmouth</t>
  </si>
  <si>
    <t>Greenwich</t>
  </si>
  <si>
    <t>Guildford</t>
  </si>
  <si>
    <t>Hackney</t>
  </si>
  <si>
    <t>Hammersmith and Fulham</t>
  </si>
  <si>
    <t>Haringey</t>
  </si>
  <si>
    <t>Harlow</t>
  </si>
  <si>
    <t>Harrow</t>
  </si>
  <si>
    <t>Hart</t>
  </si>
  <si>
    <t>Hastings</t>
  </si>
  <si>
    <t>Havant</t>
  </si>
  <si>
    <t>Havering</t>
  </si>
  <si>
    <t>Herefordshire County of</t>
  </si>
  <si>
    <t>Hertsmere</t>
  </si>
  <si>
    <t>High Peak</t>
  </si>
  <si>
    <t>Hillingdon</t>
  </si>
  <si>
    <t>Hounslow</t>
  </si>
  <si>
    <t>Huntingdonshire</t>
  </si>
  <si>
    <t>Hyndburn</t>
  </si>
  <si>
    <t>Ipswich</t>
  </si>
  <si>
    <t>Islington</t>
  </si>
  <si>
    <t>Kensington and Chelsea</t>
  </si>
  <si>
    <t>Kettering</t>
  </si>
  <si>
    <t>King`s Lynn and West Norfolk</t>
  </si>
  <si>
    <t>Kingston upon Hull City of</t>
  </si>
  <si>
    <t>Kingston upon Thames</t>
  </si>
  <si>
    <t>Kirklees</t>
  </si>
  <si>
    <t>Knowsley</t>
  </si>
  <si>
    <t>Lambeth</t>
  </si>
  <si>
    <t>Lancaster</t>
  </si>
  <si>
    <t>Leeds</t>
  </si>
  <si>
    <t>Lewisham</t>
  </si>
  <si>
    <t>Lincoln</t>
  </si>
  <si>
    <t>Liverpool</t>
  </si>
  <si>
    <t>Maidstone</t>
  </si>
  <si>
    <t>Manchester</t>
  </si>
  <si>
    <t>Mansfield</t>
  </si>
  <si>
    <t>Merton</t>
  </si>
  <si>
    <t>Mole Valley</t>
  </si>
  <si>
    <t>Newcastle upon Tyne</t>
  </si>
  <si>
    <t>Newcastle-under-Lyme</t>
  </si>
  <si>
    <t>Newham</t>
  </si>
  <si>
    <t>North East Derbyshire</t>
  </si>
  <si>
    <t>North Hertfordshire</t>
  </si>
  <si>
    <t>North Tyneside</t>
  </si>
  <si>
    <t>Northampton</t>
  </si>
  <si>
    <t>Norwich</t>
  </si>
  <si>
    <t>Nuneaton and Bedworth</t>
  </si>
  <si>
    <t>Oadby and Wigston</t>
  </si>
  <si>
    <t>Oldham</t>
  </si>
  <si>
    <t>Oxford</t>
  </si>
  <si>
    <t>Pendle</t>
  </si>
  <si>
    <t>Preston</t>
  </si>
  <si>
    <t>Redbridge</t>
  </si>
  <si>
    <t>Redditch</t>
  </si>
  <si>
    <t>Reigate and Banstead</t>
  </si>
  <si>
    <t>Richmond upon Thames</t>
  </si>
  <si>
    <t>Rochdale</t>
  </si>
  <si>
    <t>Rochford</t>
  </si>
  <si>
    <t>Rossendale</t>
  </si>
  <si>
    <t>Rotherham</t>
  </si>
  <si>
    <t>Runnymede</t>
  </si>
  <si>
    <t>Rushcliffe</t>
  </si>
  <si>
    <t>Rushmoor</t>
  </si>
  <si>
    <t>Salford</t>
  </si>
  <si>
    <t>Sandwell</t>
  </si>
  <si>
    <t>Sefton</t>
  </si>
  <si>
    <t>Selby</t>
  </si>
  <si>
    <t>Sheffield</t>
  </si>
  <si>
    <t>Solihull</t>
  </si>
  <si>
    <t>South Bucks</t>
  </si>
  <si>
    <t>South Ribble</t>
  </si>
  <si>
    <t>South Tyneside</t>
  </si>
  <si>
    <t>Southwark</t>
  </si>
  <si>
    <t>Spelthorne</t>
  </si>
  <si>
    <t>St Albans</t>
  </si>
  <si>
    <t>St. Edmundsbury</t>
  </si>
  <si>
    <t>St. Helens</t>
  </si>
  <si>
    <t>Staffordshire Moorlands</t>
  </si>
  <si>
    <t>Stevenage</t>
  </si>
  <si>
    <t>Stockport</t>
  </si>
  <si>
    <t>Sunderland</t>
  </si>
  <si>
    <t>Surrey Heath</t>
  </si>
  <si>
    <t>Sutton</t>
  </si>
  <si>
    <t>Tameside</t>
  </si>
  <si>
    <t>Tamworth</t>
  </si>
  <si>
    <t>Tandridge</t>
  </si>
  <si>
    <t>Tendring</t>
  </si>
  <si>
    <t>Test Valley</t>
  </si>
  <si>
    <t>Thanet</t>
  </si>
  <si>
    <t>Three Rivers</t>
  </si>
  <si>
    <t>Tonbridge and Malling</t>
  </si>
  <si>
    <t>Tower Hamlets</t>
  </si>
  <si>
    <t>Trafford</t>
  </si>
  <si>
    <t>Vale of White Horse</t>
  </si>
  <si>
    <t>Wakefield</t>
  </si>
  <si>
    <t>Walsall</t>
  </si>
  <si>
    <t>Waltham Forest</t>
  </si>
  <si>
    <t>Wandsworth</t>
  </si>
  <si>
    <t>Warwick</t>
  </si>
  <si>
    <t>Watford</t>
  </si>
  <si>
    <t>Waverley</t>
  </si>
  <si>
    <t>Wellingborough</t>
  </si>
  <si>
    <t>Welwyn Hatfield</t>
  </si>
  <si>
    <t>West Lancashire</t>
  </si>
  <si>
    <t>Westminster</t>
  </si>
  <si>
    <t>Weymouth and Portland</t>
  </si>
  <si>
    <t>Wigan</t>
  </si>
  <si>
    <t>Winchester</t>
  </si>
  <si>
    <t>Wirral</t>
  </si>
  <si>
    <t>Woking</t>
  </si>
  <si>
    <t>Wolverhampton</t>
  </si>
  <si>
    <t>Worcester</t>
  </si>
  <si>
    <t>Worthing</t>
  </si>
  <si>
    <t>Wycombe</t>
  </si>
  <si>
    <t>Wyre</t>
  </si>
  <si>
    <t>Table BUS0842</t>
  </si>
  <si>
    <r>
      <t>Concessions available for young people by Travel Concession Authority: England outside London, 2013/14</t>
    </r>
    <r>
      <rPr>
        <b/>
        <vertAlign val="superscript"/>
        <sz val="12"/>
        <color indexed="21"/>
        <rFont val="Arial"/>
        <family val="2"/>
      </rPr>
      <t>1</t>
    </r>
  </si>
  <si>
    <r>
      <t>Concession offered by TCA</t>
    </r>
    <r>
      <rPr>
        <b/>
        <vertAlign val="superscript"/>
        <sz val="10"/>
        <rFont val="Arial"/>
        <family val="2"/>
      </rPr>
      <t>2</t>
    </r>
  </si>
  <si>
    <r>
      <t>Commercial concession offered by bus operator</t>
    </r>
    <r>
      <rPr>
        <b/>
        <vertAlign val="superscript"/>
        <sz val="10"/>
        <rFont val="Arial"/>
        <family val="2"/>
      </rPr>
      <t>3</t>
    </r>
  </si>
  <si>
    <t>Youth concessions available</t>
  </si>
  <si>
    <t>Of 89 TCAs outside London</t>
  </si>
  <si>
    <t>1. Youth concessions are not statutory but may be offered at the discretion of the TCA or on a commerical basis by bus operators.</t>
  </si>
  <si>
    <t>2. Excludes statutory travel to school responsibilities.</t>
  </si>
  <si>
    <t>3. Commerical youth concession offered by at least one of the bus operators in the TCA.</t>
  </si>
  <si>
    <t>Source: DfT Concessionary Travel Survey (2011/12) and TCA websites</t>
  </si>
  <si>
    <r>
      <t>Concessionary travel discretionary enhancements by Travel Concession Authority: England outside London, 2013/14</t>
    </r>
    <r>
      <rPr>
        <b/>
        <vertAlign val="superscript"/>
        <sz val="12"/>
        <color indexed="21"/>
        <rFont val="Arial"/>
        <family val="2"/>
      </rPr>
      <t>1</t>
    </r>
  </si>
  <si>
    <t>% No</t>
  </si>
  <si>
    <t>% Yes</t>
  </si>
  <si>
    <t>Travel Concession Authority:</t>
  </si>
  <si>
    <t>DOES YOUR</t>
  </si>
  <si>
    <t>PROVIDE Concessionary travel discretionary enhancements FOR</t>
  </si>
  <si>
    <t>Total</t>
  </si>
  <si>
    <t>Statutory minimum concession only2</t>
  </si>
  <si>
    <t>5. Only includes youth concessions offered by the TCA.</t>
  </si>
  <si>
    <r>
      <t>Statutory minimum concession only</t>
    </r>
    <r>
      <rPr>
        <vertAlign val="superscript"/>
        <sz val="11"/>
        <color theme="2"/>
        <rFont val="Lucida Sans"/>
        <family val="2"/>
      </rPr>
      <t>2</t>
    </r>
  </si>
  <si>
    <r>
      <t>Older people below eligible pension age</t>
    </r>
    <r>
      <rPr>
        <vertAlign val="superscript"/>
        <sz val="11"/>
        <color theme="2"/>
        <rFont val="Lucida Sans"/>
        <family val="2"/>
      </rPr>
      <t>3</t>
    </r>
  </si>
  <si>
    <r>
      <t>Disabled people not meeting statutory eligibility criteria</t>
    </r>
    <r>
      <rPr>
        <vertAlign val="superscript"/>
        <sz val="11"/>
        <color theme="2"/>
        <rFont val="Lucida Sans"/>
        <family val="2"/>
      </rPr>
      <t>4</t>
    </r>
  </si>
  <si>
    <r>
      <t>Young people</t>
    </r>
    <r>
      <rPr>
        <vertAlign val="superscript"/>
        <sz val="11"/>
        <color theme="2"/>
        <rFont val="Lucida Sans"/>
        <family val="2"/>
      </rPr>
      <t>5</t>
    </r>
  </si>
  <si>
    <r>
      <t>On-demand transport or community transport services</t>
    </r>
    <r>
      <rPr>
        <vertAlign val="superscript"/>
        <sz val="11"/>
        <color theme="2"/>
        <rFont val="Lucida Sans"/>
        <family val="2"/>
      </rPr>
      <t>6</t>
    </r>
  </si>
  <si>
    <r>
      <t>Other concessions</t>
    </r>
    <r>
      <rPr>
        <vertAlign val="superscript"/>
        <sz val="11"/>
        <color theme="2"/>
        <rFont val="Lucida Sans"/>
        <family val="2"/>
      </rPr>
      <t>7</t>
    </r>
  </si>
  <si>
    <r>
      <t>A synopsis of the DfT Concessionary Travel Survey 2013/14</t>
    </r>
    <r>
      <rPr>
        <u/>
        <vertAlign val="superscript"/>
        <sz val="14"/>
        <color theme="1"/>
        <rFont val="Lucida Sans"/>
        <family val="2"/>
      </rPr>
      <t>1</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</si>
</sst>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
    <numFmt numFmtId="165" formatCode="0.0%"/>
  </numFmts>
  <fonts count="29" x14ac:knownFonts="1">
    <font>
      <sz val="11"/>
      <color theme="1"/>
      <name val="Calibri"/>
      <family val="2"/>
      <scheme val="minor"/>
    </font>
    <font>
      <sz val="11"/>
      <color theme="1"/>
      <name val="Calibri"/>
      <family val="2"/>
      <scheme val="minor"/>
    </font>
    <font>
      <b/>
      <sz val="10"/>
      <name val="Arial"/>
      <family val="2"/>
    </font>
    <font>
      <b/>
      <vertAlign val="superscript"/>
      <sz val="10"/>
      <name val="Arial"/>
      <family val="2"/>
    </font>
    <font>
      <i/>
      <sz val="10"/>
      <name val="Arial"/>
      <family val="2"/>
    </font>
    <font>
      <sz val="10"/>
      <name val="Arial"/>
      <family val="2"/>
    </font>
    <font>
      <sz val="10"/>
      <color indexed="8"/>
      <name val="Arial"/>
      <family val="2"/>
    </font>
    <font>
      <b/>
      <sz val="12"/>
      <name val="Arial"/>
      <family val="2"/>
    </font>
    <font>
      <sz val="12"/>
      <name val="Arial"/>
      <family val="2"/>
    </font>
    <font>
      <u/>
      <sz val="10"/>
      <color indexed="12"/>
      <name val="Arial"/>
      <family val="2"/>
    </font>
    <font>
      <u/>
      <sz val="10"/>
      <color indexed="12"/>
      <name val="Arial"/>
      <family val="2"/>
    </font>
    <font>
      <u/>
      <sz val="10"/>
      <color indexed="12"/>
      <name val="MS Sans Serif"/>
      <family val="2"/>
    </font>
    <font>
      <b/>
      <sz val="12"/>
      <color indexed="21"/>
      <name val="Arial"/>
      <family val="2"/>
    </font>
    <font>
      <b/>
      <vertAlign val="superscript"/>
      <sz val="12"/>
      <color indexed="21"/>
      <name val="Arial"/>
      <family val="2"/>
    </font>
    <font>
      <sz val="10"/>
      <name val="Arial"/>
      <family val="2"/>
    </font>
    <font>
      <b/>
      <i/>
      <sz val="10"/>
      <color indexed="21"/>
      <name val="Arial"/>
      <family val="2"/>
    </font>
    <font>
      <vertAlign val="superscript"/>
      <sz val="10"/>
      <name val="Arial"/>
      <family val="2"/>
    </font>
    <font>
      <vertAlign val="superscript"/>
      <sz val="12"/>
      <name val="Arial"/>
      <family val="2"/>
    </font>
    <font>
      <sz val="11"/>
      <color theme="2"/>
      <name val="Lucida Sans"/>
      <family val="2"/>
    </font>
    <font>
      <sz val="11"/>
      <color theme="1"/>
      <name val="Lucida Sans"/>
      <family val="2"/>
    </font>
    <font>
      <sz val="11"/>
      <color theme="0"/>
      <name val="Lucida Sans"/>
      <family val="2"/>
    </font>
    <font>
      <sz val="9"/>
      <color theme="2"/>
      <name val="Lucida Sans"/>
      <family val="2"/>
    </font>
    <font>
      <sz val="9"/>
      <color theme="1"/>
      <name val="Lucida Sans"/>
      <family val="2"/>
    </font>
    <font>
      <vertAlign val="superscript"/>
      <sz val="11"/>
      <color theme="2"/>
      <name val="Lucida Sans"/>
      <family val="2"/>
    </font>
    <font>
      <u/>
      <sz val="14"/>
      <color theme="1"/>
      <name val="Lucida Sans"/>
      <family val="2"/>
    </font>
    <font>
      <u/>
      <vertAlign val="superscript"/>
      <sz val="14"/>
      <color theme="1"/>
      <name val="Lucida Sans"/>
      <family val="2"/>
    </font>
    <font>
      <i/>
      <sz val="11"/>
      <color theme="1"/>
      <name val="Lucida Sans"/>
      <family val="2"/>
    </font>
    <font>
      <sz val="8"/>
      <color theme="1"/>
      <name val="Lucida Sans"/>
      <family val="2"/>
    </font>
    <font>
      <sz val="8"/>
      <color theme="2"/>
      <name val="Lucida Sans"/>
      <family val="2"/>
    </font>
  </fonts>
  <fills count="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2"/>
        <bgColor indexed="64"/>
      </patternFill>
    </fill>
  </fills>
  <borders count="7">
    <border>
      <left/>
      <right/>
      <top/>
      <bottom/>
      <diagonal/>
    </border>
    <border>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top/>
      <bottom style="medium">
        <color indexed="64"/>
      </bottom>
      <diagonal/>
    </border>
    <border>
      <left style="thin">
        <color indexed="64"/>
      </left>
      <right/>
      <top/>
      <bottom style="thin">
        <color indexed="64"/>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alignment vertical="top"/>
      <protection locked="0"/>
    </xf>
    <xf numFmtId="0" fontId="11" fillId="0" borderId="0" applyNumberFormat="0" applyFill="0" applyBorder="0" applyAlignment="0" applyProtection="0"/>
  </cellStyleXfs>
  <cellXfs count="103">
    <xf numFmtId="0" fontId="0" fillId="0" borderId="0" xfId="0"/>
    <xf numFmtId="0" fontId="2" fillId="2" borderId="1" xfId="0" applyFont="1" applyFill="1" applyBorder="1" applyAlignment="1">
      <alignment vertical="center"/>
    </xf>
    <xf numFmtId="0" fontId="2" fillId="2"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2" borderId="0" xfId="0" applyFont="1" applyFill="1" applyBorder="1" applyAlignment="1">
      <alignment vertical="center"/>
    </xf>
    <xf numFmtId="0" fontId="2" fillId="2" borderId="0" xfId="0" applyFont="1" applyFill="1" applyBorder="1" applyAlignment="1">
      <alignment vertical="center"/>
    </xf>
    <xf numFmtId="0" fontId="5" fillId="0" borderId="0" xfId="0" applyFont="1"/>
    <xf numFmtId="0" fontId="6" fillId="0" borderId="0" xfId="0" applyFont="1"/>
    <xf numFmtId="0" fontId="7" fillId="2" borderId="0" xfId="0" applyFont="1" applyFill="1"/>
    <xf numFmtId="0" fontId="8" fillId="2" borderId="0" xfId="0" applyFont="1" applyFill="1"/>
    <xf numFmtId="0" fontId="7" fillId="2" borderId="0" xfId="0" applyFont="1" applyFill="1" applyAlignment="1">
      <alignment horizontal="left"/>
    </xf>
    <xf numFmtId="0" fontId="8" fillId="2" borderId="0" xfId="0" applyFont="1" applyFill="1" applyBorder="1"/>
    <xf numFmtId="0" fontId="10" fillId="3" borderId="0" xfId="2" applyFont="1" applyFill="1" applyBorder="1" applyAlignment="1" applyProtection="1"/>
    <xf numFmtId="0" fontId="5" fillId="2" borderId="0" xfId="0" applyFont="1" applyFill="1"/>
    <xf numFmtId="0" fontId="10" fillId="3" borderId="0" xfId="2" applyFont="1" applyFill="1" applyBorder="1" applyAlignment="1" applyProtection="1">
      <alignment horizontal="left"/>
    </xf>
    <xf numFmtId="0" fontId="10" fillId="3" borderId="0" xfId="3" applyFont="1" applyFill="1" applyAlignment="1">
      <alignment horizontal="left"/>
    </xf>
    <xf numFmtId="0" fontId="5" fillId="2" borderId="0" xfId="0" applyFont="1" applyFill="1" applyBorder="1"/>
    <xf numFmtId="0" fontId="12" fillId="3" borderId="0" xfId="0" applyFont="1" applyFill="1"/>
    <xf numFmtId="0" fontId="12" fillId="3" borderId="0" xfId="0" applyFont="1" applyFill="1" applyAlignment="1">
      <alignment horizontal="left"/>
    </xf>
    <xf numFmtId="0" fontId="12" fillId="3" borderId="0" xfId="0" applyFont="1" applyFill="1" applyAlignment="1">
      <alignment wrapText="1"/>
    </xf>
    <xf numFmtId="0" fontId="5" fillId="2" borderId="1" xfId="0" applyFont="1" applyFill="1" applyBorder="1"/>
    <xf numFmtId="0" fontId="2" fillId="2" borderId="0" xfId="0" applyFont="1" applyFill="1" applyBorder="1" applyAlignment="1" applyProtection="1">
      <alignment horizontal="left" vertical="top"/>
    </xf>
    <xf numFmtId="0" fontId="2" fillId="2" borderId="0" xfId="0" applyFont="1" applyFill="1" applyBorder="1" applyAlignment="1">
      <alignment horizontal="left" wrapText="1"/>
    </xf>
    <xf numFmtId="0" fontId="5" fillId="3" borderId="0" xfId="0" applyFont="1" applyFill="1" applyBorder="1" applyAlignment="1">
      <alignment horizontal="left" wrapText="1"/>
    </xf>
    <xf numFmtId="0" fontId="2" fillId="2" borderId="1" xfId="0" applyFont="1" applyFill="1" applyBorder="1" applyAlignment="1">
      <alignment horizontal="right" wrapText="1"/>
    </xf>
    <xf numFmtId="0" fontId="2" fillId="2" borderId="1" xfId="0" applyFont="1" applyFill="1" applyBorder="1" applyAlignment="1">
      <alignment horizontal="left" wrapText="1"/>
    </xf>
    <xf numFmtId="0" fontId="5" fillId="3" borderId="1" xfId="0" applyFont="1" applyFill="1" applyBorder="1" applyAlignment="1">
      <alignment horizontal="left" wrapText="1"/>
    </xf>
    <xf numFmtId="0" fontId="5" fillId="2" borderId="0" xfId="0" applyFont="1" applyFill="1" applyBorder="1" applyAlignment="1">
      <alignment horizontal="left"/>
    </xf>
    <xf numFmtId="0" fontId="0" fillId="3" borderId="0" xfId="0" applyFill="1" applyAlignment="1"/>
    <xf numFmtId="0" fontId="0" fillId="3" borderId="0" xfId="0" applyFill="1" applyAlignment="1">
      <alignment horizontal="left" indent="1"/>
    </xf>
    <xf numFmtId="49" fontId="5" fillId="2" borderId="0" xfId="0" applyNumberFormat="1" applyFont="1" applyFill="1" applyBorder="1" applyAlignment="1" applyProtection="1">
      <alignment horizontal="left"/>
      <protection locked="0"/>
    </xf>
    <xf numFmtId="2" fontId="5" fillId="2" borderId="0" xfId="0" applyNumberFormat="1" applyFont="1" applyFill="1" applyBorder="1" applyAlignment="1" applyProtection="1">
      <alignment horizontal="left"/>
      <protection locked="0"/>
    </xf>
    <xf numFmtId="0" fontId="5" fillId="3" borderId="0" xfId="0" applyFont="1" applyFill="1" applyAlignment="1"/>
    <xf numFmtId="0" fontId="5" fillId="3" borderId="0" xfId="0" applyFont="1" applyFill="1" applyAlignment="1">
      <alignment horizontal="left" indent="1"/>
    </xf>
    <xf numFmtId="49" fontId="5" fillId="2" borderId="0" xfId="0" applyNumberFormat="1" applyFont="1" applyFill="1" applyBorder="1" applyAlignment="1">
      <alignment horizontal="left"/>
    </xf>
    <xf numFmtId="49" fontId="0" fillId="3" borderId="0" xfId="0" applyNumberFormat="1" applyFill="1" applyAlignment="1">
      <alignment horizontal="left" indent="1"/>
    </xf>
    <xf numFmtId="0" fontId="5" fillId="2" borderId="0" xfId="0" applyFont="1" applyFill="1" applyBorder="1" applyAlignment="1">
      <alignment horizontal="center"/>
    </xf>
    <xf numFmtId="0" fontId="14" fillId="3" borderId="0" xfId="0" applyFont="1" applyFill="1" applyAlignment="1">
      <alignment horizontal="left" indent="1"/>
    </xf>
    <xf numFmtId="0" fontId="0" fillId="3" borderId="0" xfId="0" applyFill="1" applyBorder="1" applyAlignment="1">
      <alignment horizontal="left" indent="1"/>
    </xf>
    <xf numFmtId="0" fontId="0" fillId="3" borderId="1" xfId="0" applyFill="1" applyBorder="1" applyAlignment="1"/>
    <xf numFmtId="0" fontId="0" fillId="3" borderId="1" xfId="0" applyFill="1" applyBorder="1" applyAlignment="1">
      <alignment horizontal="left" indent="1"/>
    </xf>
    <xf numFmtId="49" fontId="0" fillId="3" borderId="1" xfId="0" applyNumberFormat="1" applyFill="1" applyBorder="1" applyAlignment="1"/>
    <xf numFmtId="0" fontId="0" fillId="3" borderId="0" xfId="0" applyFill="1" applyBorder="1" applyAlignment="1"/>
    <xf numFmtId="49" fontId="0" fillId="3" borderId="0" xfId="0" applyNumberFormat="1" applyFill="1" applyBorder="1" applyAlignment="1"/>
    <xf numFmtId="0" fontId="0" fillId="3" borderId="0" xfId="0" applyFill="1" applyAlignment="1">
      <alignment wrapText="1"/>
    </xf>
    <xf numFmtId="0" fontId="5" fillId="3" borderId="0" xfId="0" applyFont="1" applyFill="1" applyBorder="1" applyAlignment="1">
      <alignment horizontal="right"/>
    </xf>
    <xf numFmtId="0" fontId="5" fillId="0" borderId="0" xfId="0" applyFont="1" applyFill="1" applyBorder="1"/>
    <xf numFmtId="0" fontId="5" fillId="3" borderId="0" xfId="0" applyFont="1" applyFill="1" applyBorder="1"/>
    <xf numFmtId="0" fontId="0" fillId="3" borderId="0" xfId="0" applyFill="1"/>
    <xf numFmtId="0" fontId="0" fillId="3" borderId="0" xfId="0" applyFill="1" applyAlignment="1">
      <alignment horizontal="left"/>
    </xf>
    <xf numFmtId="0" fontId="0" fillId="3" borderId="0" xfId="0" applyFill="1" applyBorder="1"/>
    <xf numFmtId="0" fontId="8" fillId="2" borderId="0" xfId="0" applyFont="1" applyFill="1" applyAlignment="1">
      <alignment horizontal="left"/>
    </xf>
    <xf numFmtId="0" fontId="5" fillId="3" borderId="0" xfId="0" applyFont="1" applyFill="1" applyAlignment="1">
      <alignment horizontal="left"/>
    </xf>
    <xf numFmtId="0" fontId="5" fillId="2" borderId="0" xfId="0" applyFont="1" applyFill="1" applyAlignment="1">
      <alignment horizontal="left"/>
    </xf>
    <xf numFmtId="0" fontId="8" fillId="3" borderId="0" xfId="0" applyFont="1" applyFill="1" applyAlignment="1">
      <alignment horizontal="left"/>
    </xf>
    <xf numFmtId="0" fontId="15" fillId="2" borderId="1" xfId="0" applyFont="1" applyFill="1" applyBorder="1" applyAlignment="1" applyProtection="1">
      <alignment horizontal="left"/>
    </xf>
    <xf numFmtId="0" fontId="5" fillId="3" borderId="4" xfId="0" applyFont="1" applyFill="1" applyBorder="1" applyAlignment="1">
      <alignment horizontal="left" wrapText="1"/>
    </xf>
    <xf numFmtId="0" fontId="5" fillId="0" borderId="4" xfId="0" applyFont="1" applyFill="1" applyBorder="1" applyAlignment="1">
      <alignment horizontal="left"/>
    </xf>
    <xf numFmtId="0" fontId="5" fillId="0" borderId="0" xfId="0" applyFont="1" applyFill="1" applyBorder="1" applyAlignment="1">
      <alignment horizontal="left"/>
    </xf>
    <xf numFmtId="0" fontId="5" fillId="0" borderId="0" xfId="0" applyFont="1" applyFill="1"/>
    <xf numFmtId="0" fontId="5" fillId="0" borderId="4" xfId="0" quotePrefix="1" applyFont="1" applyFill="1" applyBorder="1" applyAlignment="1">
      <alignment horizontal="left"/>
    </xf>
    <xf numFmtId="0" fontId="14" fillId="0" borderId="0" xfId="0" quotePrefix="1" applyFont="1" applyFill="1" applyAlignment="1">
      <alignment horizontal="left" indent="1"/>
    </xf>
    <xf numFmtId="0" fontId="5" fillId="0" borderId="0" xfId="0" quotePrefix="1" applyFont="1" applyFill="1" applyBorder="1" applyAlignment="1">
      <alignment horizontal="left"/>
    </xf>
    <xf numFmtId="0" fontId="0" fillId="0" borderId="1" xfId="0" applyFill="1" applyBorder="1" applyAlignment="1"/>
    <xf numFmtId="0" fontId="5" fillId="0" borderId="5" xfId="0" applyFont="1" applyFill="1" applyBorder="1" applyAlignment="1">
      <alignment horizontal="left"/>
    </xf>
    <xf numFmtId="0" fontId="5" fillId="0" borderId="1" xfId="0" applyFont="1" applyFill="1" applyBorder="1" applyAlignment="1">
      <alignment horizontal="left"/>
    </xf>
    <xf numFmtId="164" fontId="4" fillId="3" borderId="0" xfId="0" applyNumberFormat="1" applyFont="1" applyFill="1" applyAlignment="1" applyProtection="1">
      <alignment horizontal="left"/>
    </xf>
    <xf numFmtId="164" fontId="5" fillId="3" borderId="0" xfId="0" applyNumberFormat="1" applyFont="1" applyFill="1" applyAlignment="1" applyProtection="1">
      <alignment horizontal="left"/>
    </xf>
    <xf numFmtId="165" fontId="5" fillId="2" borderId="0" xfId="1" applyNumberFormat="1" applyFont="1" applyFill="1" applyBorder="1" applyAlignment="1">
      <alignment horizontal="left"/>
    </xf>
    <xf numFmtId="0" fontId="5" fillId="3" borderId="0" xfId="0" applyFont="1" applyFill="1"/>
    <xf numFmtId="0" fontId="16" fillId="3" borderId="0" xfId="0" applyFont="1" applyFill="1"/>
    <xf numFmtId="0" fontId="2" fillId="3" borderId="0" xfId="0" applyFont="1" applyFill="1"/>
    <xf numFmtId="0" fontId="5" fillId="0" borderId="0" xfId="0" applyFont="1" applyFill="1" applyAlignment="1">
      <alignment horizontal="left"/>
    </xf>
    <xf numFmtId="164" fontId="2" fillId="3" borderId="0" xfId="0" applyNumberFormat="1" applyFont="1" applyFill="1" applyAlignment="1" applyProtection="1">
      <alignment horizontal="left" wrapText="1"/>
    </xf>
    <xf numFmtId="0" fontId="5" fillId="3" borderId="0" xfId="0" applyFont="1" applyFill="1" applyAlignment="1">
      <alignment horizontal="right"/>
    </xf>
    <xf numFmtId="0" fontId="17" fillId="2" borderId="0" xfId="0" applyFont="1" applyFill="1"/>
    <xf numFmtId="0" fontId="0" fillId="3" borderId="0" xfId="0" applyNumberFormat="1" applyFill="1" applyBorder="1" applyAlignment="1"/>
    <xf numFmtId="9" fontId="0" fillId="3" borderId="0" xfId="1" applyFont="1" applyFill="1" applyBorder="1" applyAlignment="1" applyProtection="1">
      <protection locked="0"/>
    </xf>
    <xf numFmtId="9" fontId="0" fillId="3" borderId="0" xfId="1" applyFont="1" applyFill="1" applyBorder="1" applyAlignment="1"/>
    <xf numFmtId="0" fontId="0" fillId="0" borderId="0" xfId="0" applyFill="1" applyBorder="1" applyAlignment="1"/>
    <xf numFmtId="9" fontId="0" fillId="0" borderId="0" xfId="1" applyFont="1" applyFill="1" applyBorder="1" applyAlignment="1"/>
    <xf numFmtId="0" fontId="0" fillId="0" borderId="0" xfId="1" applyNumberFormat="1" applyFont="1" applyFill="1" applyBorder="1" applyAlignment="1"/>
    <xf numFmtId="0" fontId="18" fillId="4" borderId="0" xfId="0" applyFont="1" applyFill="1"/>
    <xf numFmtId="0" fontId="19" fillId="4" borderId="0" xfId="0" applyFont="1" applyFill="1"/>
    <xf numFmtId="0" fontId="20" fillId="4" borderId="0" xfId="0" applyFont="1" applyFill="1"/>
    <xf numFmtId="0" fontId="21" fillId="4" borderId="0" xfId="0" applyFont="1" applyFill="1"/>
    <xf numFmtId="0" fontId="22" fillId="4" borderId="0" xfId="0" applyFont="1" applyFill="1"/>
    <xf numFmtId="0" fontId="24" fillId="4" borderId="0" xfId="0" applyFont="1" applyFill="1"/>
    <xf numFmtId="0" fontId="26" fillId="4" borderId="6" xfId="0" applyFont="1" applyFill="1" applyBorder="1"/>
    <xf numFmtId="0" fontId="19" fillId="4" borderId="0" xfId="0" applyFont="1" applyFill="1" applyAlignment="1">
      <alignment wrapText="1"/>
    </xf>
    <xf numFmtId="0" fontId="26" fillId="4" borderId="6" xfId="0" applyFont="1" applyFill="1" applyBorder="1" applyAlignment="1">
      <alignment wrapText="1"/>
    </xf>
    <xf numFmtId="0" fontId="19" fillId="4" borderId="0" xfId="0" applyFont="1" applyFill="1" applyAlignment="1">
      <alignment horizontal="left"/>
    </xf>
    <xf numFmtId="0" fontId="27" fillId="4" borderId="0" xfId="0" applyFont="1" applyFill="1"/>
    <xf numFmtId="0" fontId="28" fillId="4" borderId="0" xfId="0" applyFont="1" applyFill="1"/>
    <xf numFmtId="0" fontId="12" fillId="3" borderId="0" xfId="0" applyFont="1" applyFill="1" applyAlignment="1">
      <alignment horizontal="left" wrapText="1"/>
    </xf>
    <xf numFmtId="164" fontId="5" fillId="3" borderId="0" xfId="0" quotePrefix="1" applyNumberFormat="1" applyFont="1" applyFill="1" applyAlignment="1" applyProtection="1">
      <alignment horizontal="left" wrapText="1"/>
    </xf>
    <xf numFmtId="0" fontId="5" fillId="3" borderId="0" xfId="0" quotePrefix="1" applyFont="1" applyFill="1" applyAlignment="1">
      <alignment horizontal="left"/>
    </xf>
    <xf numFmtId="0" fontId="5" fillId="3" borderId="0" xfId="0" quotePrefix="1" applyFont="1" applyFill="1" applyAlignment="1">
      <alignment horizontal="left" wrapText="1"/>
    </xf>
    <xf numFmtId="164" fontId="5" fillId="3" borderId="0" xfId="0" applyNumberFormat="1" applyFont="1" applyFill="1" applyAlignment="1" applyProtection="1">
      <alignment horizontal="left" wrapText="1"/>
    </xf>
    <xf numFmtId="164" fontId="9" fillId="3" borderId="0" xfId="2" applyNumberFormat="1" applyFill="1" applyAlignment="1" applyProtection="1">
      <alignment horizontal="left" wrapText="1"/>
    </xf>
  </cellXfs>
  <cellStyles count="4">
    <cellStyle name="Hyperlink" xfId="2" builtinId="8"/>
    <cellStyle name="Hyperlink_bus0103" xfId="3"/>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ft.gov.uk/statistics/series/buse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dft.gov.uk/statistics/series/buses/" TargetMode="External"/><Relationship Id="rId2" Type="http://schemas.openxmlformats.org/officeDocument/2006/relationships/hyperlink" Target="file:///C:\Users\Daniel\AppData\Local\Temp\Temp1_concessionary-travel-statistics_2012-13.zip\www.dft.gov.uk\publications\guidance-for-travel-concession-authorities-on-the-england-national-concessionary-travel-scheme\" TargetMode="External"/><Relationship Id="rId1" Type="http://schemas.openxmlformats.org/officeDocument/2006/relationships/hyperlink" Target="file:///C:\Users\Daniel\AppData\Local\Temp\Temp1_concessionary-travel-statistics_2012-13.zip\www.dft.gov.uk\publications\guidance-for-travel-concession-authorities-on-the-england-national-concessionary-travel-schem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460"/>
  <sheetViews>
    <sheetView topLeftCell="A365" workbookViewId="0">
      <selection activeCell="C372" sqref="C372:C460"/>
    </sheetView>
  </sheetViews>
  <sheetFormatPr defaultRowHeight="15" x14ac:dyDescent="0.25"/>
  <cols>
    <col min="1" max="1" width="15.7109375" bestFit="1" customWidth="1"/>
    <col min="2" max="2" width="20.140625" bestFit="1" customWidth="1"/>
  </cols>
  <sheetData>
    <row r="1" spans="1:27" s="7" customFormat="1" ht="76.5" customHeight="1" thickBot="1" x14ac:dyDescent="0.3">
      <c r="A1" s="1" t="s">
        <v>0</v>
      </c>
      <c r="B1" s="2" t="s">
        <v>1</v>
      </c>
      <c r="C1" s="2"/>
      <c r="D1" s="3" t="s">
        <v>2</v>
      </c>
      <c r="E1" s="4" t="s">
        <v>3</v>
      </c>
      <c r="F1" s="4" t="s">
        <v>4</v>
      </c>
      <c r="G1" s="4" t="s">
        <v>5</v>
      </c>
      <c r="H1" s="4" t="s">
        <v>6</v>
      </c>
      <c r="I1" s="4" t="s">
        <v>7</v>
      </c>
      <c r="J1" s="4" t="s">
        <v>8</v>
      </c>
      <c r="K1" s="4" t="s">
        <v>9</v>
      </c>
      <c r="L1" s="4" t="s">
        <v>10</v>
      </c>
      <c r="M1" s="4" t="s">
        <v>11</v>
      </c>
      <c r="N1" s="4" t="s">
        <v>12</v>
      </c>
      <c r="O1" s="4" t="s">
        <v>13</v>
      </c>
      <c r="P1" s="4" t="s">
        <v>14</v>
      </c>
      <c r="Q1" s="5" t="s">
        <v>15</v>
      </c>
      <c r="R1" s="6" t="s">
        <v>16</v>
      </c>
      <c r="S1" s="6" t="s">
        <v>17</v>
      </c>
      <c r="T1" s="4" t="s">
        <v>18</v>
      </c>
    </row>
    <row r="2" spans="1:27" s="7" customFormat="1" ht="76.5" customHeight="1" thickBot="1" x14ac:dyDescent="0.3">
      <c r="A2" s="1" t="s">
        <v>0</v>
      </c>
      <c r="B2" s="2" t="s">
        <v>1</v>
      </c>
      <c r="C2" s="2"/>
      <c r="D2" s="3" t="s">
        <v>2</v>
      </c>
      <c r="E2" s="4" t="s">
        <v>3</v>
      </c>
      <c r="F2" s="4" t="s">
        <v>4</v>
      </c>
      <c r="G2" s="4" t="s">
        <v>5</v>
      </c>
      <c r="H2" s="4" t="s">
        <v>6</v>
      </c>
      <c r="I2" s="4" t="s">
        <v>7</v>
      </c>
      <c r="J2" s="4" t="s">
        <v>8</v>
      </c>
      <c r="K2" s="4" t="s">
        <v>9</v>
      </c>
      <c r="L2" s="4" t="s">
        <v>10</v>
      </c>
      <c r="M2" s="4" t="s">
        <v>11</v>
      </c>
      <c r="N2" s="4" t="s">
        <v>12</v>
      </c>
      <c r="O2" s="4" t="s">
        <v>13</v>
      </c>
      <c r="P2" s="4" t="s">
        <v>14</v>
      </c>
      <c r="Q2" s="5" t="s">
        <v>15</v>
      </c>
      <c r="R2" s="6" t="s">
        <v>16</v>
      </c>
      <c r="S2" s="6" t="s">
        <v>17</v>
      </c>
      <c r="T2" s="4" t="s">
        <v>18</v>
      </c>
      <c r="U2" s="8"/>
      <c r="V2" s="8"/>
      <c r="W2" s="8"/>
      <c r="X2" s="8"/>
      <c r="Y2" s="8"/>
      <c r="Z2" s="8"/>
      <c r="AA2" s="8"/>
    </row>
    <row r="3" spans="1:27" s="7" customFormat="1" ht="76.5" customHeight="1" thickBot="1" x14ac:dyDescent="0.3">
      <c r="A3" s="1" t="s">
        <v>0</v>
      </c>
      <c r="B3" s="2" t="s">
        <v>1</v>
      </c>
      <c r="C3" s="2"/>
      <c r="D3" s="3" t="s">
        <v>2</v>
      </c>
      <c r="E3" s="4" t="s">
        <v>3</v>
      </c>
      <c r="F3" s="4" t="s">
        <v>4</v>
      </c>
      <c r="G3" s="4" t="s">
        <v>5</v>
      </c>
      <c r="H3" s="4" t="s">
        <v>6</v>
      </c>
      <c r="I3" s="4" t="s">
        <v>7</v>
      </c>
      <c r="J3" s="4" t="s">
        <v>8</v>
      </c>
      <c r="K3" s="4" t="s">
        <v>9</v>
      </c>
      <c r="L3" s="4" t="s">
        <v>10</v>
      </c>
      <c r="M3" s="4" t="s">
        <v>11</v>
      </c>
      <c r="N3" s="4" t="s">
        <v>12</v>
      </c>
      <c r="O3" s="4" t="s">
        <v>13</v>
      </c>
      <c r="P3" s="4" t="s">
        <v>14</v>
      </c>
      <c r="Q3" s="5" t="s">
        <v>15</v>
      </c>
      <c r="R3" s="6" t="s">
        <v>16</v>
      </c>
      <c r="S3" s="6" t="s">
        <v>17</v>
      </c>
      <c r="T3" s="4" t="s">
        <v>18</v>
      </c>
      <c r="U3" s="8"/>
      <c r="V3" s="8"/>
      <c r="W3" s="8"/>
      <c r="X3" s="8"/>
      <c r="Y3" s="8"/>
      <c r="Z3" s="8"/>
      <c r="AA3" s="8"/>
    </row>
    <row r="4" spans="1:27" s="7" customFormat="1" ht="76.5" customHeight="1" thickBot="1" x14ac:dyDescent="0.3">
      <c r="A4" s="1" t="s">
        <v>0</v>
      </c>
      <c r="B4" s="2" t="s">
        <v>1</v>
      </c>
      <c r="C4" s="2"/>
      <c r="D4" s="3" t="s">
        <v>2</v>
      </c>
      <c r="E4" s="4" t="s">
        <v>3</v>
      </c>
      <c r="F4" s="4" t="s">
        <v>4</v>
      </c>
      <c r="G4" s="4" t="s">
        <v>5</v>
      </c>
      <c r="H4" s="4" t="s">
        <v>6</v>
      </c>
      <c r="I4" s="4" t="s">
        <v>7</v>
      </c>
      <c r="J4" s="4" t="s">
        <v>8</v>
      </c>
      <c r="K4" s="4" t="s">
        <v>9</v>
      </c>
      <c r="L4" s="4" t="s">
        <v>10</v>
      </c>
      <c r="M4" s="4" t="s">
        <v>11</v>
      </c>
      <c r="N4" s="4" t="s">
        <v>12</v>
      </c>
      <c r="O4" s="4" t="s">
        <v>13</v>
      </c>
      <c r="P4" s="4" t="s">
        <v>14</v>
      </c>
      <c r="Q4" s="5" t="s">
        <v>15</v>
      </c>
      <c r="R4" s="6" t="s">
        <v>16</v>
      </c>
      <c r="S4" s="6" t="s">
        <v>17</v>
      </c>
      <c r="T4" s="4" t="s">
        <v>18</v>
      </c>
      <c r="U4" s="8"/>
      <c r="V4" s="8"/>
      <c r="W4" s="8"/>
      <c r="X4" s="8"/>
      <c r="Y4" s="8"/>
      <c r="Z4" s="8"/>
      <c r="AA4" s="8"/>
    </row>
    <row r="5" spans="1:27" x14ac:dyDescent="0.25">
      <c r="B5">
        <v>1</v>
      </c>
      <c r="C5">
        <v>2</v>
      </c>
      <c r="D5">
        <v>3</v>
      </c>
      <c r="E5">
        <v>4</v>
      </c>
      <c r="F5">
        <v>5</v>
      </c>
      <c r="G5">
        <v>6</v>
      </c>
      <c r="H5">
        <v>7</v>
      </c>
      <c r="I5">
        <v>8</v>
      </c>
      <c r="J5">
        <v>9</v>
      </c>
      <c r="K5">
        <v>10</v>
      </c>
      <c r="L5">
        <v>11</v>
      </c>
      <c r="M5">
        <v>12</v>
      </c>
      <c r="N5">
        <v>13</v>
      </c>
      <c r="O5">
        <v>14</v>
      </c>
      <c r="P5">
        <v>15</v>
      </c>
      <c r="Q5">
        <v>16</v>
      </c>
      <c r="R5">
        <v>17</v>
      </c>
      <c r="S5">
        <v>18</v>
      </c>
      <c r="T5">
        <v>19</v>
      </c>
    </row>
    <row r="7" spans="1:27" x14ac:dyDescent="0.25">
      <c r="A7" t="b">
        <f>IF(A1=A2,IF(A2=A3,IF(A3=A4,TRUE,FALSE),FALSE),FALSE)</f>
        <v>1</v>
      </c>
      <c r="B7" t="b">
        <f t="shared" ref="B7:V7" si="0">IF(B1=B2,IF(B2=B3,IF(B3=B4,TRUE,FALSE),FALSE),FALSE)</f>
        <v>1</v>
      </c>
      <c r="C7" t="b">
        <f t="shared" si="0"/>
        <v>1</v>
      </c>
      <c r="D7" t="b">
        <f t="shared" si="0"/>
        <v>1</v>
      </c>
      <c r="E7" t="b">
        <f t="shared" si="0"/>
        <v>1</v>
      </c>
      <c r="F7" t="b">
        <f t="shared" si="0"/>
        <v>1</v>
      </c>
      <c r="G7" t="b">
        <f t="shared" si="0"/>
        <v>1</v>
      </c>
      <c r="H7" t="b">
        <f t="shared" si="0"/>
        <v>1</v>
      </c>
      <c r="I7" t="b">
        <f t="shared" si="0"/>
        <v>1</v>
      </c>
      <c r="J7" t="b">
        <f t="shared" si="0"/>
        <v>1</v>
      </c>
      <c r="K7" t="b">
        <f t="shared" si="0"/>
        <v>1</v>
      </c>
      <c r="L7" t="b">
        <f t="shared" si="0"/>
        <v>1</v>
      </c>
      <c r="M7" t="b">
        <f t="shared" si="0"/>
        <v>1</v>
      </c>
      <c r="N7" t="b">
        <f t="shared" si="0"/>
        <v>1</v>
      </c>
      <c r="O7" t="b">
        <f t="shared" si="0"/>
        <v>1</v>
      </c>
      <c r="P7" t="b">
        <f t="shared" si="0"/>
        <v>1</v>
      </c>
      <c r="Q7" t="b">
        <f t="shared" si="0"/>
        <v>1</v>
      </c>
      <c r="R7" t="b">
        <f t="shared" si="0"/>
        <v>1</v>
      </c>
      <c r="S7" t="b">
        <f t="shared" si="0"/>
        <v>1</v>
      </c>
      <c r="T7" t="b">
        <f t="shared" si="0"/>
        <v>1</v>
      </c>
      <c r="U7" t="b">
        <f t="shared" si="0"/>
        <v>1</v>
      </c>
      <c r="V7" t="b">
        <f t="shared" si="0"/>
        <v>1</v>
      </c>
    </row>
    <row r="10" spans="1:27" x14ac:dyDescent="0.25">
      <c r="A10" t="s">
        <v>315</v>
      </c>
      <c r="B10" t="s">
        <v>314</v>
      </c>
    </row>
    <row r="11" spans="1:27" x14ac:dyDescent="0.25">
      <c r="A11" t="s">
        <v>219</v>
      </c>
      <c r="B11" t="s">
        <v>313</v>
      </c>
    </row>
    <row r="12" spans="1:27" x14ac:dyDescent="0.25">
      <c r="A12" t="s">
        <v>316</v>
      </c>
      <c r="B12" t="s">
        <v>312</v>
      </c>
    </row>
    <row r="13" spans="1:27" x14ac:dyDescent="0.25">
      <c r="A13" t="s">
        <v>317</v>
      </c>
      <c r="B13" t="s">
        <v>314</v>
      </c>
    </row>
    <row r="14" spans="1:27" x14ac:dyDescent="0.25">
      <c r="A14" t="s">
        <v>318</v>
      </c>
      <c r="B14" t="s">
        <v>314</v>
      </c>
    </row>
    <row r="15" spans="1:27" x14ac:dyDescent="0.25">
      <c r="A15" t="s">
        <v>220</v>
      </c>
      <c r="B15" t="s">
        <v>312</v>
      </c>
    </row>
    <row r="16" spans="1:27" x14ac:dyDescent="0.25">
      <c r="A16" t="s">
        <v>221</v>
      </c>
      <c r="B16" t="s">
        <v>313</v>
      </c>
    </row>
    <row r="17" spans="1:2" x14ac:dyDescent="0.25">
      <c r="A17" t="s">
        <v>222</v>
      </c>
      <c r="B17" t="s">
        <v>313</v>
      </c>
    </row>
    <row r="18" spans="1:2" x14ac:dyDescent="0.25">
      <c r="A18" t="s">
        <v>319</v>
      </c>
      <c r="B18" t="s">
        <v>314</v>
      </c>
    </row>
    <row r="19" spans="1:2" x14ac:dyDescent="0.25">
      <c r="A19" t="s">
        <v>320</v>
      </c>
      <c r="B19" t="s">
        <v>314</v>
      </c>
    </row>
    <row r="20" spans="1:2" x14ac:dyDescent="0.25">
      <c r="A20" t="s">
        <v>321</v>
      </c>
      <c r="B20" t="s">
        <v>314</v>
      </c>
    </row>
    <row r="21" spans="1:2" x14ac:dyDescent="0.25">
      <c r="A21" t="s">
        <v>322</v>
      </c>
      <c r="B21" t="s">
        <v>314</v>
      </c>
    </row>
    <row r="22" spans="1:2" x14ac:dyDescent="0.25">
      <c r="A22" t="s">
        <v>323</v>
      </c>
      <c r="B22" t="s">
        <v>314</v>
      </c>
    </row>
    <row r="23" spans="1:2" x14ac:dyDescent="0.25">
      <c r="A23" t="s">
        <v>324</v>
      </c>
      <c r="B23" t="s">
        <v>312</v>
      </c>
    </row>
    <row r="24" spans="1:2" x14ac:dyDescent="0.25">
      <c r="A24" t="s">
        <v>223</v>
      </c>
      <c r="B24" t="s">
        <v>313</v>
      </c>
    </row>
    <row r="25" spans="1:2" x14ac:dyDescent="0.25">
      <c r="A25" t="s">
        <v>171</v>
      </c>
      <c r="B25" t="s">
        <v>312</v>
      </c>
    </row>
    <row r="26" spans="1:2" x14ac:dyDescent="0.25">
      <c r="A26" t="s">
        <v>111</v>
      </c>
      <c r="B26" t="s">
        <v>312</v>
      </c>
    </row>
    <row r="27" spans="1:2" x14ac:dyDescent="0.25">
      <c r="A27" s="9" t="s">
        <v>309</v>
      </c>
      <c r="B27" s="10" t="s">
        <v>312</v>
      </c>
    </row>
    <row r="28" spans="1:2" x14ac:dyDescent="0.25">
      <c r="A28" t="s">
        <v>325</v>
      </c>
      <c r="B28" t="s">
        <v>314</v>
      </c>
    </row>
    <row r="29" spans="1:2" x14ac:dyDescent="0.25">
      <c r="A29" t="s">
        <v>326</v>
      </c>
      <c r="B29" t="s">
        <v>314</v>
      </c>
    </row>
    <row r="30" spans="1:2" x14ac:dyDescent="0.25">
      <c r="A30" t="s">
        <v>327</v>
      </c>
      <c r="B30" t="s">
        <v>314</v>
      </c>
    </row>
    <row r="31" spans="1:2" x14ac:dyDescent="0.25">
      <c r="A31" t="s">
        <v>41</v>
      </c>
      <c r="B31" t="s">
        <v>314</v>
      </c>
    </row>
    <row r="32" spans="1:2" x14ac:dyDescent="0.25">
      <c r="A32" t="s">
        <v>43</v>
      </c>
      <c r="B32" t="s">
        <v>314</v>
      </c>
    </row>
    <row r="33" spans="1:2" x14ac:dyDescent="0.25">
      <c r="A33" t="s">
        <v>328</v>
      </c>
      <c r="B33" t="s">
        <v>312</v>
      </c>
    </row>
    <row r="34" spans="1:2" x14ac:dyDescent="0.25">
      <c r="A34" t="s">
        <v>329</v>
      </c>
      <c r="B34" t="s">
        <v>314</v>
      </c>
    </row>
    <row r="35" spans="1:2" x14ac:dyDescent="0.25">
      <c r="A35" t="s">
        <v>224</v>
      </c>
      <c r="B35" t="s">
        <v>312</v>
      </c>
    </row>
    <row r="36" spans="1:2" x14ac:dyDescent="0.25">
      <c r="A36" t="s">
        <v>173</v>
      </c>
      <c r="B36" t="s">
        <v>314</v>
      </c>
    </row>
    <row r="37" spans="1:2" x14ac:dyDescent="0.25">
      <c r="A37" t="s">
        <v>133</v>
      </c>
      <c r="B37" t="s">
        <v>314</v>
      </c>
    </row>
    <row r="38" spans="1:2" x14ac:dyDescent="0.25">
      <c r="A38" t="s">
        <v>330</v>
      </c>
      <c r="B38" t="s">
        <v>314</v>
      </c>
    </row>
    <row r="39" spans="1:2" x14ac:dyDescent="0.25">
      <c r="A39" t="s">
        <v>225</v>
      </c>
      <c r="B39" t="s">
        <v>313</v>
      </c>
    </row>
    <row r="40" spans="1:2" x14ac:dyDescent="0.25">
      <c r="A40" t="s">
        <v>226</v>
      </c>
      <c r="B40" t="s">
        <v>313</v>
      </c>
    </row>
    <row r="41" spans="1:2" x14ac:dyDescent="0.25">
      <c r="A41" t="s">
        <v>331</v>
      </c>
      <c r="B41" t="s">
        <v>314</v>
      </c>
    </row>
    <row r="42" spans="1:2" x14ac:dyDescent="0.25">
      <c r="A42" t="s">
        <v>332</v>
      </c>
      <c r="B42" t="s">
        <v>312</v>
      </c>
    </row>
    <row r="43" spans="1:2" x14ac:dyDescent="0.25">
      <c r="A43" t="s">
        <v>135</v>
      </c>
      <c r="B43" t="s">
        <v>314</v>
      </c>
    </row>
    <row r="44" spans="1:2" x14ac:dyDescent="0.25">
      <c r="A44" t="s">
        <v>333</v>
      </c>
      <c r="B44" t="s">
        <v>314</v>
      </c>
    </row>
    <row r="45" spans="1:2" x14ac:dyDescent="0.25">
      <c r="A45" t="s">
        <v>227</v>
      </c>
      <c r="B45" t="s">
        <v>312</v>
      </c>
    </row>
    <row r="46" spans="1:2" x14ac:dyDescent="0.25">
      <c r="A46" t="s">
        <v>334</v>
      </c>
      <c r="B46" t="s">
        <v>314</v>
      </c>
    </row>
    <row r="47" spans="1:2" x14ac:dyDescent="0.25">
      <c r="A47" t="s">
        <v>335</v>
      </c>
      <c r="B47" t="s">
        <v>312</v>
      </c>
    </row>
    <row r="48" spans="1:2" x14ac:dyDescent="0.25">
      <c r="A48" t="s">
        <v>336</v>
      </c>
      <c r="B48" t="s">
        <v>314</v>
      </c>
    </row>
    <row r="49" spans="1:2" x14ac:dyDescent="0.25">
      <c r="A49" t="s">
        <v>337</v>
      </c>
      <c r="B49" t="s">
        <v>314</v>
      </c>
    </row>
    <row r="50" spans="1:2" x14ac:dyDescent="0.25">
      <c r="A50" s="9" t="s">
        <v>137</v>
      </c>
      <c r="B50" s="10" t="s">
        <v>312</v>
      </c>
    </row>
    <row r="51" spans="1:2" x14ac:dyDescent="0.25">
      <c r="A51" t="s">
        <v>338</v>
      </c>
      <c r="B51" t="s">
        <v>314</v>
      </c>
    </row>
    <row r="52" spans="1:2" x14ac:dyDescent="0.25">
      <c r="A52" t="s">
        <v>339</v>
      </c>
      <c r="B52" t="s">
        <v>314</v>
      </c>
    </row>
    <row r="53" spans="1:2" x14ac:dyDescent="0.25">
      <c r="A53" t="s">
        <v>340</v>
      </c>
      <c r="B53" t="s">
        <v>312</v>
      </c>
    </row>
    <row r="54" spans="1:2" x14ac:dyDescent="0.25">
      <c r="A54" t="s">
        <v>341</v>
      </c>
      <c r="B54" t="s">
        <v>314</v>
      </c>
    </row>
    <row r="55" spans="1:2" x14ac:dyDescent="0.25">
      <c r="A55" s="9" t="s">
        <v>113</v>
      </c>
      <c r="B55" s="10" t="s">
        <v>313</v>
      </c>
    </row>
    <row r="56" spans="1:2" x14ac:dyDescent="0.25">
      <c r="A56" t="s">
        <v>342</v>
      </c>
      <c r="B56" t="s">
        <v>314</v>
      </c>
    </row>
    <row r="57" spans="1:2" x14ac:dyDescent="0.25">
      <c r="A57" t="s">
        <v>343</v>
      </c>
      <c r="B57" t="s">
        <v>312</v>
      </c>
    </row>
    <row r="58" spans="1:2" x14ac:dyDescent="0.25">
      <c r="A58" t="s">
        <v>344</v>
      </c>
      <c r="B58" t="s">
        <v>314</v>
      </c>
    </row>
    <row r="59" spans="1:2" x14ac:dyDescent="0.25">
      <c r="A59" t="s">
        <v>228</v>
      </c>
      <c r="B59" t="s">
        <v>312</v>
      </c>
    </row>
    <row r="60" spans="1:2" x14ac:dyDescent="0.25">
      <c r="A60" t="s">
        <v>345</v>
      </c>
      <c r="B60" t="s">
        <v>314</v>
      </c>
    </row>
    <row r="61" spans="1:2" x14ac:dyDescent="0.25">
      <c r="A61" t="s">
        <v>115</v>
      </c>
      <c r="B61" t="s">
        <v>313</v>
      </c>
    </row>
    <row r="62" spans="1:2" x14ac:dyDescent="0.25">
      <c r="A62" t="s">
        <v>346</v>
      </c>
      <c r="B62" t="s">
        <v>314</v>
      </c>
    </row>
    <row r="63" spans="1:2" x14ac:dyDescent="0.25">
      <c r="A63" t="s">
        <v>347</v>
      </c>
      <c r="B63" t="s">
        <v>314</v>
      </c>
    </row>
    <row r="64" spans="1:2" x14ac:dyDescent="0.25">
      <c r="A64" t="s">
        <v>348</v>
      </c>
      <c r="B64" t="s">
        <v>314</v>
      </c>
    </row>
    <row r="65" spans="1:2" x14ac:dyDescent="0.25">
      <c r="A65" t="s">
        <v>229</v>
      </c>
      <c r="B65" t="s">
        <v>312</v>
      </c>
    </row>
    <row r="66" spans="1:2" x14ac:dyDescent="0.25">
      <c r="A66" s="9" t="s">
        <v>310</v>
      </c>
      <c r="B66" s="10" t="s">
        <v>312</v>
      </c>
    </row>
    <row r="67" spans="1:2" x14ac:dyDescent="0.25">
      <c r="A67" t="s">
        <v>349</v>
      </c>
      <c r="B67" t="s">
        <v>313</v>
      </c>
    </row>
    <row r="68" spans="1:2" x14ac:dyDescent="0.25">
      <c r="A68" t="s">
        <v>47</v>
      </c>
      <c r="B68" t="s">
        <v>312</v>
      </c>
    </row>
    <row r="69" spans="1:2" x14ac:dyDescent="0.25">
      <c r="A69" t="s">
        <v>350</v>
      </c>
      <c r="B69" t="s">
        <v>314</v>
      </c>
    </row>
    <row r="70" spans="1:2" x14ac:dyDescent="0.25">
      <c r="A70" t="s">
        <v>230</v>
      </c>
      <c r="B70" t="s">
        <v>313</v>
      </c>
    </row>
    <row r="71" spans="1:2" x14ac:dyDescent="0.25">
      <c r="A71" t="s">
        <v>351</v>
      </c>
      <c r="B71" t="s">
        <v>312</v>
      </c>
    </row>
    <row r="72" spans="1:2" x14ac:dyDescent="0.25">
      <c r="A72" t="s">
        <v>352</v>
      </c>
      <c r="B72" t="s">
        <v>312</v>
      </c>
    </row>
    <row r="73" spans="1:2" x14ac:dyDescent="0.25">
      <c r="A73" t="s">
        <v>353</v>
      </c>
      <c r="B73" t="s">
        <v>314</v>
      </c>
    </row>
    <row r="74" spans="1:2" x14ac:dyDescent="0.25">
      <c r="A74" t="s">
        <v>354</v>
      </c>
      <c r="B74" t="s">
        <v>314</v>
      </c>
    </row>
    <row r="75" spans="1:2" x14ac:dyDescent="0.25">
      <c r="A75" t="s">
        <v>355</v>
      </c>
      <c r="B75" t="s">
        <v>312</v>
      </c>
    </row>
    <row r="76" spans="1:2" x14ac:dyDescent="0.25">
      <c r="A76" t="s">
        <v>231</v>
      </c>
      <c r="B76" t="s">
        <v>313</v>
      </c>
    </row>
    <row r="77" spans="1:2" x14ac:dyDescent="0.25">
      <c r="A77" t="s">
        <v>356</v>
      </c>
      <c r="B77" t="s">
        <v>314</v>
      </c>
    </row>
    <row r="78" spans="1:2" x14ac:dyDescent="0.25">
      <c r="A78" s="9" t="s">
        <v>177</v>
      </c>
      <c r="B78" s="10" t="s">
        <v>313</v>
      </c>
    </row>
    <row r="79" spans="1:2" x14ac:dyDescent="0.25">
      <c r="A79" t="s">
        <v>232</v>
      </c>
      <c r="B79" t="s">
        <v>313</v>
      </c>
    </row>
    <row r="80" spans="1:2" x14ac:dyDescent="0.25">
      <c r="A80" t="s">
        <v>357</v>
      </c>
      <c r="B80" t="s">
        <v>314</v>
      </c>
    </row>
    <row r="81" spans="1:2" x14ac:dyDescent="0.25">
      <c r="A81" t="s">
        <v>233</v>
      </c>
      <c r="B81" t="s">
        <v>313</v>
      </c>
    </row>
    <row r="82" spans="1:2" x14ac:dyDescent="0.25">
      <c r="A82" t="s">
        <v>358</v>
      </c>
      <c r="B82" t="s">
        <v>314</v>
      </c>
    </row>
    <row r="83" spans="1:2" x14ac:dyDescent="0.25">
      <c r="A83" t="s">
        <v>359</v>
      </c>
      <c r="B83" t="s">
        <v>314</v>
      </c>
    </row>
    <row r="84" spans="1:2" x14ac:dyDescent="0.25">
      <c r="A84" s="9" t="s">
        <v>49</v>
      </c>
      <c r="B84" s="10" t="s">
        <v>313</v>
      </c>
    </row>
    <row r="85" spans="1:2" x14ac:dyDescent="0.25">
      <c r="A85" t="s">
        <v>360</v>
      </c>
      <c r="B85" t="s">
        <v>312</v>
      </c>
    </row>
    <row r="86" spans="1:2" x14ac:dyDescent="0.25">
      <c r="A86" t="s">
        <v>23</v>
      </c>
      <c r="B86" t="s">
        <v>314</v>
      </c>
    </row>
    <row r="87" spans="1:2" x14ac:dyDescent="0.25">
      <c r="A87" t="s">
        <v>361</v>
      </c>
      <c r="B87" t="s">
        <v>314</v>
      </c>
    </row>
    <row r="88" spans="1:2" x14ac:dyDescent="0.25">
      <c r="A88" t="s">
        <v>234</v>
      </c>
      <c r="B88" t="s">
        <v>313</v>
      </c>
    </row>
    <row r="89" spans="1:2" x14ac:dyDescent="0.25">
      <c r="A89" t="s">
        <v>77</v>
      </c>
      <c r="B89" t="s">
        <v>314</v>
      </c>
    </row>
    <row r="90" spans="1:2" x14ac:dyDescent="0.25">
      <c r="A90" s="9" t="s">
        <v>79</v>
      </c>
      <c r="B90" s="10" t="s">
        <v>312</v>
      </c>
    </row>
    <row r="91" spans="1:2" x14ac:dyDescent="0.25">
      <c r="A91" t="s">
        <v>235</v>
      </c>
      <c r="B91" t="s">
        <v>313</v>
      </c>
    </row>
    <row r="92" spans="1:2" x14ac:dyDescent="0.25">
      <c r="A92" s="9" t="s">
        <v>179</v>
      </c>
      <c r="B92" s="10" t="s">
        <v>313</v>
      </c>
    </row>
    <row r="93" spans="1:2" x14ac:dyDescent="0.25">
      <c r="A93" t="s">
        <v>362</v>
      </c>
      <c r="B93" t="s">
        <v>314</v>
      </c>
    </row>
    <row r="94" spans="1:2" x14ac:dyDescent="0.25">
      <c r="A94" s="9" t="s">
        <v>181</v>
      </c>
      <c r="B94" s="10" t="s">
        <v>313</v>
      </c>
    </row>
    <row r="95" spans="1:2" x14ac:dyDescent="0.25">
      <c r="A95" t="s">
        <v>236</v>
      </c>
      <c r="B95" t="s">
        <v>313</v>
      </c>
    </row>
    <row r="96" spans="1:2" x14ac:dyDescent="0.25">
      <c r="A96" t="s">
        <v>363</v>
      </c>
      <c r="B96" t="s">
        <v>314</v>
      </c>
    </row>
    <row r="97" spans="1:2" x14ac:dyDescent="0.25">
      <c r="A97" s="9" t="s">
        <v>27</v>
      </c>
      <c r="B97" s="10" t="s">
        <v>313</v>
      </c>
    </row>
    <row r="98" spans="1:2" x14ac:dyDescent="0.25">
      <c r="A98" t="s">
        <v>364</v>
      </c>
      <c r="B98" t="s">
        <v>314</v>
      </c>
    </row>
    <row r="99" spans="1:2" x14ac:dyDescent="0.25">
      <c r="A99" t="s">
        <v>237</v>
      </c>
      <c r="B99" t="s">
        <v>313</v>
      </c>
    </row>
    <row r="100" spans="1:2" x14ac:dyDescent="0.25">
      <c r="A100" t="s">
        <v>238</v>
      </c>
      <c r="B100" t="s">
        <v>313</v>
      </c>
    </row>
    <row r="101" spans="1:2" x14ac:dyDescent="0.25">
      <c r="A101" t="s">
        <v>365</v>
      </c>
      <c r="B101" t="s">
        <v>313</v>
      </c>
    </row>
    <row r="102" spans="1:2" x14ac:dyDescent="0.25">
      <c r="A102" t="s">
        <v>366</v>
      </c>
      <c r="B102" t="s">
        <v>313</v>
      </c>
    </row>
    <row r="103" spans="1:2" x14ac:dyDescent="0.25">
      <c r="A103" t="s">
        <v>239</v>
      </c>
      <c r="B103" t="s">
        <v>312</v>
      </c>
    </row>
    <row r="104" spans="1:2" x14ac:dyDescent="0.25">
      <c r="A104" t="s">
        <v>240</v>
      </c>
      <c r="B104" t="s">
        <v>313</v>
      </c>
    </row>
    <row r="105" spans="1:2" x14ac:dyDescent="0.25">
      <c r="A105" t="s">
        <v>241</v>
      </c>
      <c r="B105" t="s">
        <v>313</v>
      </c>
    </row>
    <row r="106" spans="1:2" x14ac:dyDescent="0.25">
      <c r="A106" t="s">
        <v>61</v>
      </c>
      <c r="B106" t="s">
        <v>313</v>
      </c>
    </row>
    <row r="107" spans="1:2" x14ac:dyDescent="0.25">
      <c r="A107" t="s">
        <v>367</v>
      </c>
      <c r="B107" t="s">
        <v>312</v>
      </c>
    </row>
    <row r="108" spans="1:2" x14ac:dyDescent="0.25">
      <c r="A108" s="9" t="s">
        <v>139</v>
      </c>
      <c r="B108" s="10" t="s">
        <v>312</v>
      </c>
    </row>
    <row r="109" spans="1:2" x14ac:dyDescent="0.25">
      <c r="A109" t="s">
        <v>368</v>
      </c>
      <c r="B109" t="s">
        <v>314</v>
      </c>
    </row>
    <row r="110" spans="1:2" x14ac:dyDescent="0.25">
      <c r="A110" t="s">
        <v>369</v>
      </c>
      <c r="B110" t="s">
        <v>312</v>
      </c>
    </row>
    <row r="111" spans="1:2" x14ac:dyDescent="0.25">
      <c r="A111" t="s">
        <v>242</v>
      </c>
      <c r="B111" t="s">
        <v>313</v>
      </c>
    </row>
    <row r="112" spans="1:2" x14ac:dyDescent="0.25">
      <c r="A112" t="s">
        <v>370</v>
      </c>
      <c r="B112" t="s">
        <v>314</v>
      </c>
    </row>
    <row r="113" spans="1:2" x14ac:dyDescent="0.25">
      <c r="A113" t="s">
        <v>371</v>
      </c>
      <c r="B113" t="s">
        <v>314</v>
      </c>
    </row>
    <row r="114" spans="1:2" x14ac:dyDescent="0.25">
      <c r="A114" t="s">
        <v>372</v>
      </c>
      <c r="B114" t="s">
        <v>312</v>
      </c>
    </row>
    <row r="115" spans="1:2" x14ac:dyDescent="0.25">
      <c r="A115" t="s">
        <v>373</v>
      </c>
      <c r="B115" t="s">
        <v>314</v>
      </c>
    </row>
    <row r="116" spans="1:2" x14ac:dyDescent="0.25">
      <c r="A116" t="s">
        <v>374</v>
      </c>
      <c r="B116" t="s">
        <v>314</v>
      </c>
    </row>
    <row r="117" spans="1:2" x14ac:dyDescent="0.25">
      <c r="A117" s="9" t="s">
        <v>117</v>
      </c>
      <c r="B117" s="10" t="s">
        <v>312</v>
      </c>
    </row>
    <row r="118" spans="1:2" x14ac:dyDescent="0.25">
      <c r="A118" t="s">
        <v>375</v>
      </c>
      <c r="B118" t="s">
        <v>314</v>
      </c>
    </row>
    <row r="119" spans="1:2" x14ac:dyDescent="0.25">
      <c r="A119" t="s">
        <v>376</v>
      </c>
      <c r="B119" t="s">
        <v>314</v>
      </c>
    </row>
    <row r="120" spans="1:2" x14ac:dyDescent="0.25">
      <c r="A120" t="s">
        <v>243</v>
      </c>
      <c r="B120" t="s">
        <v>313</v>
      </c>
    </row>
    <row r="121" spans="1:2" x14ac:dyDescent="0.25">
      <c r="A121" t="s">
        <v>244</v>
      </c>
      <c r="B121" t="s">
        <v>313</v>
      </c>
    </row>
    <row r="122" spans="1:2" x14ac:dyDescent="0.25">
      <c r="A122" t="s">
        <v>245</v>
      </c>
      <c r="B122" t="s">
        <v>313</v>
      </c>
    </row>
    <row r="123" spans="1:2" x14ac:dyDescent="0.25">
      <c r="A123" t="s">
        <v>377</v>
      </c>
      <c r="B123" t="s">
        <v>312</v>
      </c>
    </row>
    <row r="124" spans="1:2" x14ac:dyDescent="0.25">
      <c r="A124" t="s">
        <v>378</v>
      </c>
      <c r="B124" t="s">
        <v>314</v>
      </c>
    </row>
    <row r="125" spans="1:2" x14ac:dyDescent="0.25">
      <c r="A125" t="s">
        <v>379</v>
      </c>
      <c r="B125" t="s">
        <v>314</v>
      </c>
    </row>
    <row r="126" spans="1:2" x14ac:dyDescent="0.25">
      <c r="A126" s="9" t="s">
        <v>311</v>
      </c>
      <c r="B126" s="10" t="s">
        <v>314</v>
      </c>
    </row>
    <row r="127" spans="1:2" x14ac:dyDescent="0.25">
      <c r="A127" t="s">
        <v>380</v>
      </c>
      <c r="B127" t="s">
        <v>314</v>
      </c>
    </row>
    <row r="128" spans="1:2" x14ac:dyDescent="0.25">
      <c r="A128" s="9" t="s">
        <v>183</v>
      </c>
      <c r="B128" s="10" t="s">
        <v>312</v>
      </c>
    </row>
    <row r="129" spans="1:2" x14ac:dyDescent="0.25">
      <c r="A129" t="s">
        <v>381</v>
      </c>
      <c r="B129" t="s">
        <v>314</v>
      </c>
    </row>
    <row r="130" spans="1:2" x14ac:dyDescent="0.25">
      <c r="A130" t="s">
        <v>382</v>
      </c>
      <c r="B130" t="s">
        <v>314</v>
      </c>
    </row>
    <row r="131" spans="1:2" x14ac:dyDescent="0.25">
      <c r="A131" t="s">
        <v>383</v>
      </c>
      <c r="B131" t="s">
        <v>312</v>
      </c>
    </row>
    <row r="132" spans="1:2" x14ac:dyDescent="0.25">
      <c r="A132" t="s">
        <v>384</v>
      </c>
      <c r="B132" t="s">
        <v>314</v>
      </c>
    </row>
    <row r="133" spans="1:2" x14ac:dyDescent="0.25">
      <c r="A133" t="s">
        <v>385</v>
      </c>
      <c r="B133" t="s">
        <v>312</v>
      </c>
    </row>
    <row r="134" spans="1:2" x14ac:dyDescent="0.25">
      <c r="A134" t="s">
        <v>386</v>
      </c>
      <c r="B134" t="s">
        <v>314</v>
      </c>
    </row>
    <row r="135" spans="1:2" x14ac:dyDescent="0.25">
      <c r="A135" t="s">
        <v>51</v>
      </c>
      <c r="B135" t="s">
        <v>314</v>
      </c>
    </row>
    <row r="136" spans="1:2" x14ac:dyDescent="0.25">
      <c r="A136" t="s">
        <v>246</v>
      </c>
      <c r="B136" t="s">
        <v>313</v>
      </c>
    </row>
    <row r="137" spans="1:2" x14ac:dyDescent="0.25">
      <c r="A137" t="s">
        <v>387</v>
      </c>
      <c r="B137" t="s">
        <v>314</v>
      </c>
    </row>
    <row r="138" spans="1:2" x14ac:dyDescent="0.25">
      <c r="A138" s="9" t="s">
        <v>141</v>
      </c>
      <c r="B138" s="10" t="s">
        <v>312</v>
      </c>
    </row>
    <row r="139" spans="1:2" x14ac:dyDescent="0.25">
      <c r="A139" t="s">
        <v>247</v>
      </c>
      <c r="B139" t="s">
        <v>313</v>
      </c>
    </row>
    <row r="140" spans="1:2" x14ac:dyDescent="0.25">
      <c r="A140" t="s">
        <v>388</v>
      </c>
      <c r="B140" t="s">
        <v>314</v>
      </c>
    </row>
    <row r="141" spans="1:2" x14ac:dyDescent="0.25">
      <c r="A141" t="s">
        <v>389</v>
      </c>
      <c r="B141" t="s">
        <v>314</v>
      </c>
    </row>
    <row r="142" spans="1:2" x14ac:dyDescent="0.25">
      <c r="A142" t="s">
        <v>248</v>
      </c>
      <c r="B142" t="s">
        <v>312</v>
      </c>
    </row>
    <row r="143" spans="1:2" x14ac:dyDescent="0.25">
      <c r="A143" t="s">
        <v>390</v>
      </c>
      <c r="B143" t="s">
        <v>314</v>
      </c>
    </row>
    <row r="144" spans="1:2" x14ac:dyDescent="0.25">
      <c r="A144" t="s">
        <v>391</v>
      </c>
      <c r="B144" t="s">
        <v>312</v>
      </c>
    </row>
    <row r="145" spans="1:2" x14ac:dyDescent="0.25">
      <c r="A145" t="s">
        <v>29</v>
      </c>
      <c r="B145" t="s">
        <v>314</v>
      </c>
    </row>
    <row r="146" spans="1:2" x14ac:dyDescent="0.25">
      <c r="A146" t="s">
        <v>392</v>
      </c>
      <c r="B146" t="s">
        <v>314</v>
      </c>
    </row>
    <row r="147" spans="1:2" x14ac:dyDescent="0.25">
      <c r="A147" t="s">
        <v>393</v>
      </c>
      <c r="B147" t="s">
        <v>314</v>
      </c>
    </row>
    <row r="148" spans="1:2" x14ac:dyDescent="0.25">
      <c r="A148" t="s">
        <v>394</v>
      </c>
      <c r="B148" t="s">
        <v>314</v>
      </c>
    </row>
    <row r="149" spans="1:2" x14ac:dyDescent="0.25">
      <c r="A149" t="s">
        <v>395</v>
      </c>
      <c r="B149" t="s">
        <v>313</v>
      </c>
    </row>
    <row r="150" spans="1:2" x14ac:dyDescent="0.25">
      <c r="A150" s="9" t="s">
        <v>119</v>
      </c>
      <c r="B150" s="10" t="s">
        <v>314</v>
      </c>
    </row>
    <row r="151" spans="1:2" x14ac:dyDescent="0.25">
      <c r="A151" t="s">
        <v>396</v>
      </c>
      <c r="B151" t="s">
        <v>312</v>
      </c>
    </row>
    <row r="152" spans="1:2" x14ac:dyDescent="0.25">
      <c r="A152" t="s">
        <v>397</v>
      </c>
      <c r="B152" t="s">
        <v>313</v>
      </c>
    </row>
    <row r="153" spans="1:2" x14ac:dyDescent="0.25">
      <c r="A153" t="s">
        <v>398</v>
      </c>
      <c r="B153" t="s">
        <v>314</v>
      </c>
    </row>
    <row r="154" spans="1:2" x14ac:dyDescent="0.25">
      <c r="A154" t="s">
        <v>249</v>
      </c>
      <c r="B154" t="s">
        <v>312</v>
      </c>
    </row>
    <row r="155" spans="1:2" x14ac:dyDescent="0.25">
      <c r="A155" t="s">
        <v>250</v>
      </c>
      <c r="B155" t="s">
        <v>313</v>
      </c>
    </row>
    <row r="156" spans="1:2" x14ac:dyDescent="0.25">
      <c r="A156" t="s">
        <v>399</v>
      </c>
      <c r="B156" t="s">
        <v>314</v>
      </c>
    </row>
    <row r="157" spans="1:2" x14ac:dyDescent="0.25">
      <c r="A157" t="s">
        <v>400</v>
      </c>
      <c r="B157" t="s">
        <v>313</v>
      </c>
    </row>
    <row r="158" spans="1:2" x14ac:dyDescent="0.25">
      <c r="A158" t="s">
        <v>401</v>
      </c>
      <c r="B158" t="s">
        <v>314</v>
      </c>
    </row>
    <row r="159" spans="1:2" x14ac:dyDescent="0.25">
      <c r="A159" t="s">
        <v>402</v>
      </c>
      <c r="B159" t="s">
        <v>314</v>
      </c>
    </row>
    <row r="160" spans="1:2" x14ac:dyDescent="0.25">
      <c r="A160" t="s">
        <v>143</v>
      </c>
      <c r="B160" t="s">
        <v>313</v>
      </c>
    </row>
    <row r="161" spans="1:2" x14ac:dyDescent="0.25">
      <c r="A161" t="s">
        <v>185</v>
      </c>
      <c r="B161" t="s">
        <v>313</v>
      </c>
    </row>
    <row r="162" spans="1:2" x14ac:dyDescent="0.25">
      <c r="A162" t="s">
        <v>403</v>
      </c>
      <c r="B162" t="s">
        <v>314</v>
      </c>
    </row>
    <row r="163" spans="1:2" x14ac:dyDescent="0.25">
      <c r="A163" t="s">
        <v>404</v>
      </c>
      <c r="B163" t="s">
        <v>314</v>
      </c>
    </row>
    <row r="164" spans="1:2" x14ac:dyDescent="0.25">
      <c r="A164" s="9" t="s">
        <v>145</v>
      </c>
      <c r="B164" s="10" t="s">
        <v>312</v>
      </c>
    </row>
    <row r="165" spans="1:2" x14ac:dyDescent="0.25">
      <c r="A165" t="s">
        <v>405</v>
      </c>
      <c r="B165" t="s">
        <v>312</v>
      </c>
    </row>
    <row r="166" spans="1:2" x14ac:dyDescent="0.25">
      <c r="A166" t="s">
        <v>406</v>
      </c>
      <c r="B166" t="s">
        <v>313</v>
      </c>
    </row>
    <row r="167" spans="1:2" x14ac:dyDescent="0.25">
      <c r="A167" t="s">
        <v>407</v>
      </c>
      <c r="B167" t="s">
        <v>314</v>
      </c>
    </row>
    <row r="168" spans="1:2" x14ac:dyDescent="0.25">
      <c r="A168" t="s">
        <v>408</v>
      </c>
      <c r="B168" t="s">
        <v>314</v>
      </c>
    </row>
    <row r="169" spans="1:2" x14ac:dyDescent="0.25">
      <c r="A169" t="s">
        <v>409</v>
      </c>
      <c r="B169" t="s">
        <v>314</v>
      </c>
    </row>
    <row r="170" spans="1:2" x14ac:dyDescent="0.25">
      <c r="A170" t="s">
        <v>410</v>
      </c>
      <c r="B170" t="s">
        <v>314</v>
      </c>
    </row>
    <row r="171" spans="1:2" x14ac:dyDescent="0.25">
      <c r="A171" t="s">
        <v>411</v>
      </c>
      <c r="B171" t="s">
        <v>314</v>
      </c>
    </row>
    <row r="172" spans="1:2" x14ac:dyDescent="0.25">
      <c r="A172" s="9" t="s">
        <v>53</v>
      </c>
      <c r="B172" s="10" t="s">
        <v>312</v>
      </c>
    </row>
    <row r="173" spans="1:2" x14ac:dyDescent="0.25">
      <c r="A173" t="s">
        <v>412</v>
      </c>
      <c r="B173" t="s">
        <v>312</v>
      </c>
    </row>
    <row r="174" spans="1:2" x14ac:dyDescent="0.25">
      <c r="A174" t="s">
        <v>413</v>
      </c>
      <c r="B174" t="s">
        <v>314</v>
      </c>
    </row>
    <row r="175" spans="1:2" x14ac:dyDescent="0.25">
      <c r="A175" t="s">
        <v>81</v>
      </c>
      <c r="B175" t="s">
        <v>314</v>
      </c>
    </row>
    <row r="176" spans="1:2" x14ac:dyDescent="0.25">
      <c r="A176" s="9" t="s">
        <v>83</v>
      </c>
      <c r="B176" s="10" t="s">
        <v>312</v>
      </c>
    </row>
    <row r="177" spans="1:2" x14ac:dyDescent="0.25">
      <c r="A177" t="s">
        <v>251</v>
      </c>
      <c r="B177" t="s">
        <v>313</v>
      </c>
    </row>
    <row r="178" spans="1:2" x14ac:dyDescent="0.25">
      <c r="A178" t="s">
        <v>414</v>
      </c>
      <c r="B178" t="s">
        <v>314</v>
      </c>
    </row>
    <row r="179" spans="1:2" x14ac:dyDescent="0.25">
      <c r="A179" t="s">
        <v>252</v>
      </c>
      <c r="B179" t="s">
        <v>313</v>
      </c>
    </row>
    <row r="180" spans="1:2" x14ac:dyDescent="0.25">
      <c r="A180" t="s">
        <v>415</v>
      </c>
      <c r="B180" t="s">
        <v>314</v>
      </c>
    </row>
    <row r="181" spans="1:2" x14ac:dyDescent="0.25">
      <c r="A181" s="9" t="s">
        <v>85</v>
      </c>
      <c r="B181" s="10" t="s">
        <v>313</v>
      </c>
    </row>
    <row r="182" spans="1:2" x14ac:dyDescent="0.25">
      <c r="A182" t="s">
        <v>416</v>
      </c>
      <c r="B182" t="s">
        <v>314</v>
      </c>
    </row>
    <row r="183" spans="1:2" x14ac:dyDescent="0.25">
      <c r="A183" t="s">
        <v>121</v>
      </c>
      <c r="B183" t="s">
        <v>314</v>
      </c>
    </row>
    <row r="184" spans="1:2" x14ac:dyDescent="0.25">
      <c r="A184" t="s">
        <v>417</v>
      </c>
      <c r="B184" t="s">
        <v>312</v>
      </c>
    </row>
    <row r="185" spans="1:2" x14ac:dyDescent="0.25">
      <c r="A185" t="s">
        <v>253</v>
      </c>
      <c r="B185" t="s">
        <v>313</v>
      </c>
    </row>
    <row r="186" spans="1:2" x14ac:dyDescent="0.25">
      <c r="A186" t="s">
        <v>254</v>
      </c>
      <c r="B186" t="s">
        <v>313</v>
      </c>
    </row>
    <row r="187" spans="1:2" x14ac:dyDescent="0.25">
      <c r="A187" t="s">
        <v>418</v>
      </c>
      <c r="B187" t="s">
        <v>314</v>
      </c>
    </row>
    <row r="188" spans="1:2" x14ac:dyDescent="0.25">
      <c r="A188" t="s">
        <v>419</v>
      </c>
      <c r="B188" t="s">
        <v>314</v>
      </c>
    </row>
    <row r="189" spans="1:2" x14ac:dyDescent="0.25">
      <c r="A189" t="s">
        <v>147</v>
      </c>
      <c r="B189" t="s">
        <v>314</v>
      </c>
    </row>
    <row r="190" spans="1:2" x14ac:dyDescent="0.25">
      <c r="A190" t="s">
        <v>255</v>
      </c>
      <c r="B190" t="s">
        <v>313</v>
      </c>
    </row>
    <row r="191" spans="1:2" x14ac:dyDescent="0.25">
      <c r="A191" t="s">
        <v>256</v>
      </c>
      <c r="B191" t="s">
        <v>313</v>
      </c>
    </row>
    <row r="192" spans="1:2" x14ac:dyDescent="0.25">
      <c r="A192" t="s">
        <v>420</v>
      </c>
      <c r="B192" t="s">
        <v>314</v>
      </c>
    </row>
    <row r="193" spans="1:2" x14ac:dyDescent="0.25">
      <c r="A193" t="s">
        <v>257</v>
      </c>
      <c r="B193" t="s">
        <v>313</v>
      </c>
    </row>
    <row r="194" spans="1:2" x14ac:dyDescent="0.25">
      <c r="A194" t="s">
        <v>258</v>
      </c>
      <c r="B194" t="s">
        <v>313</v>
      </c>
    </row>
    <row r="195" spans="1:2" x14ac:dyDescent="0.25">
      <c r="A195" t="s">
        <v>259</v>
      </c>
      <c r="B195" t="s">
        <v>313</v>
      </c>
    </row>
    <row r="196" spans="1:2" x14ac:dyDescent="0.25">
      <c r="A196" t="s">
        <v>31</v>
      </c>
      <c r="B196" t="s">
        <v>314</v>
      </c>
    </row>
    <row r="197" spans="1:2" x14ac:dyDescent="0.25">
      <c r="A197" t="s">
        <v>149</v>
      </c>
      <c r="B197" t="s">
        <v>314</v>
      </c>
    </row>
    <row r="198" spans="1:2" x14ac:dyDescent="0.25">
      <c r="A198" t="s">
        <v>421</v>
      </c>
      <c r="B198" t="s">
        <v>312</v>
      </c>
    </row>
    <row r="199" spans="1:2" x14ac:dyDescent="0.25">
      <c r="A199" t="s">
        <v>260</v>
      </c>
      <c r="B199" t="s">
        <v>312</v>
      </c>
    </row>
    <row r="200" spans="1:2" x14ac:dyDescent="0.25">
      <c r="A200" t="s">
        <v>261</v>
      </c>
      <c r="B200" t="s">
        <v>313</v>
      </c>
    </row>
    <row r="201" spans="1:2" x14ac:dyDescent="0.25">
      <c r="A201" t="s">
        <v>422</v>
      </c>
      <c r="B201" t="s">
        <v>314</v>
      </c>
    </row>
    <row r="202" spans="1:2" x14ac:dyDescent="0.25">
      <c r="A202" t="s">
        <v>423</v>
      </c>
      <c r="B202" t="s">
        <v>314</v>
      </c>
    </row>
    <row r="203" spans="1:2" x14ac:dyDescent="0.25">
      <c r="A203" t="s">
        <v>424</v>
      </c>
      <c r="B203" t="s">
        <v>314</v>
      </c>
    </row>
    <row r="204" spans="1:2" x14ac:dyDescent="0.25">
      <c r="A204" s="9" t="s">
        <v>123</v>
      </c>
      <c r="B204" s="10" t="s">
        <v>313</v>
      </c>
    </row>
    <row r="205" spans="1:2" x14ac:dyDescent="0.25">
      <c r="A205" t="s">
        <v>262</v>
      </c>
      <c r="B205" t="s">
        <v>313</v>
      </c>
    </row>
    <row r="206" spans="1:2" x14ac:dyDescent="0.25">
      <c r="A206" t="s">
        <v>263</v>
      </c>
      <c r="B206" t="s">
        <v>313</v>
      </c>
    </row>
    <row r="207" spans="1:2" x14ac:dyDescent="0.25">
      <c r="A207" t="s">
        <v>425</v>
      </c>
      <c r="B207" t="s">
        <v>313</v>
      </c>
    </row>
    <row r="208" spans="1:2" x14ac:dyDescent="0.25">
      <c r="A208" t="s">
        <v>65</v>
      </c>
      <c r="B208" t="s">
        <v>314</v>
      </c>
    </row>
    <row r="209" spans="1:2" x14ac:dyDescent="0.25">
      <c r="A209" t="s">
        <v>426</v>
      </c>
      <c r="B209" t="s">
        <v>312</v>
      </c>
    </row>
    <row r="210" spans="1:2" x14ac:dyDescent="0.25">
      <c r="A210" t="s">
        <v>264</v>
      </c>
      <c r="B210" t="s">
        <v>313</v>
      </c>
    </row>
    <row r="211" spans="1:2" x14ac:dyDescent="0.25">
      <c r="A211" t="s">
        <v>67</v>
      </c>
      <c r="B211" t="s">
        <v>313</v>
      </c>
    </row>
    <row r="212" spans="1:2" x14ac:dyDescent="0.25">
      <c r="A212" t="s">
        <v>265</v>
      </c>
      <c r="B212" t="s">
        <v>313</v>
      </c>
    </row>
    <row r="213" spans="1:2" x14ac:dyDescent="0.25">
      <c r="A213" t="s">
        <v>187</v>
      </c>
      <c r="B213" t="s">
        <v>313</v>
      </c>
    </row>
    <row r="214" spans="1:2" x14ac:dyDescent="0.25">
      <c r="A214" t="s">
        <v>427</v>
      </c>
      <c r="B214" t="s">
        <v>314</v>
      </c>
    </row>
    <row r="215" spans="1:2" x14ac:dyDescent="0.25">
      <c r="A215" t="s">
        <v>266</v>
      </c>
      <c r="B215" t="s">
        <v>313</v>
      </c>
    </row>
    <row r="216" spans="1:2" x14ac:dyDescent="0.25">
      <c r="A216" t="s">
        <v>267</v>
      </c>
      <c r="B216" t="s">
        <v>313</v>
      </c>
    </row>
    <row r="217" spans="1:2" x14ac:dyDescent="0.25">
      <c r="A217" s="9" t="s">
        <v>69</v>
      </c>
      <c r="B217" s="10" t="s">
        <v>313</v>
      </c>
    </row>
    <row r="218" spans="1:2" x14ac:dyDescent="0.25">
      <c r="A218" t="s">
        <v>428</v>
      </c>
      <c r="B218" t="s">
        <v>314</v>
      </c>
    </row>
    <row r="219" spans="1:2" x14ac:dyDescent="0.25">
      <c r="A219" s="9" t="s">
        <v>87</v>
      </c>
      <c r="B219" s="10" t="s">
        <v>312</v>
      </c>
    </row>
    <row r="220" spans="1:2" x14ac:dyDescent="0.25">
      <c r="A220" s="9" t="s">
        <v>33</v>
      </c>
      <c r="B220" s="10" t="s">
        <v>313</v>
      </c>
    </row>
    <row r="221" spans="1:2" x14ac:dyDescent="0.25">
      <c r="A221" t="s">
        <v>429</v>
      </c>
      <c r="B221" t="s">
        <v>314</v>
      </c>
    </row>
    <row r="222" spans="1:2" x14ac:dyDescent="0.25">
      <c r="A222" t="s">
        <v>89</v>
      </c>
      <c r="B222" t="s">
        <v>314</v>
      </c>
    </row>
    <row r="223" spans="1:2" x14ac:dyDescent="0.25">
      <c r="A223" s="9" t="s">
        <v>91</v>
      </c>
      <c r="B223" s="10" t="s">
        <v>312</v>
      </c>
    </row>
    <row r="224" spans="1:2" x14ac:dyDescent="0.25">
      <c r="A224" t="s">
        <v>430</v>
      </c>
      <c r="B224" t="s">
        <v>314</v>
      </c>
    </row>
    <row r="225" spans="1:2" x14ac:dyDescent="0.25">
      <c r="A225" t="s">
        <v>431</v>
      </c>
      <c r="B225" t="s">
        <v>314</v>
      </c>
    </row>
    <row r="226" spans="1:2" x14ac:dyDescent="0.25">
      <c r="A226" t="s">
        <v>432</v>
      </c>
      <c r="B226" t="s">
        <v>314</v>
      </c>
    </row>
    <row r="227" spans="1:2" x14ac:dyDescent="0.25">
      <c r="A227" t="s">
        <v>433</v>
      </c>
      <c r="B227" t="s">
        <v>314</v>
      </c>
    </row>
    <row r="228" spans="1:2" x14ac:dyDescent="0.25">
      <c r="A228" s="9" t="s">
        <v>151</v>
      </c>
      <c r="B228" s="10" t="s">
        <v>313</v>
      </c>
    </row>
    <row r="229" spans="1:2" x14ac:dyDescent="0.25">
      <c r="A229" t="s">
        <v>434</v>
      </c>
      <c r="B229" t="s">
        <v>314</v>
      </c>
    </row>
    <row r="230" spans="1:2" x14ac:dyDescent="0.25">
      <c r="A230" t="s">
        <v>125</v>
      </c>
      <c r="B230" t="s">
        <v>314</v>
      </c>
    </row>
    <row r="231" spans="1:2" x14ac:dyDescent="0.25">
      <c r="A231" t="s">
        <v>189</v>
      </c>
      <c r="B231" t="s">
        <v>314</v>
      </c>
    </row>
    <row r="232" spans="1:2" x14ac:dyDescent="0.25">
      <c r="A232" t="s">
        <v>191</v>
      </c>
      <c r="B232" t="s">
        <v>314</v>
      </c>
    </row>
    <row r="233" spans="1:2" x14ac:dyDescent="0.25">
      <c r="A233" t="s">
        <v>153</v>
      </c>
      <c r="B233" t="s">
        <v>314</v>
      </c>
    </row>
    <row r="234" spans="1:2" x14ac:dyDescent="0.25">
      <c r="A234" t="s">
        <v>435</v>
      </c>
      <c r="B234" t="s">
        <v>314</v>
      </c>
    </row>
    <row r="235" spans="1:2" x14ac:dyDescent="0.25">
      <c r="A235" t="s">
        <v>268</v>
      </c>
      <c r="B235" t="s">
        <v>313</v>
      </c>
    </row>
    <row r="236" spans="1:2" x14ac:dyDescent="0.25">
      <c r="A236" t="s">
        <v>155</v>
      </c>
      <c r="B236" t="s">
        <v>314</v>
      </c>
    </row>
    <row r="237" spans="1:2" x14ac:dyDescent="0.25">
      <c r="A237" t="s">
        <v>436</v>
      </c>
      <c r="B237" t="s">
        <v>314</v>
      </c>
    </row>
    <row r="238" spans="1:2" x14ac:dyDescent="0.25">
      <c r="A238" t="s">
        <v>35</v>
      </c>
      <c r="B238" t="s">
        <v>312</v>
      </c>
    </row>
    <row r="239" spans="1:2" x14ac:dyDescent="0.25">
      <c r="A239" t="s">
        <v>437</v>
      </c>
      <c r="B239" t="s">
        <v>314</v>
      </c>
    </row>
    <row r="240" spans="1:2" x14ac:dyDescent="0.25">
      <c r="A240" t="s">
        <v>438</v>
      </c>
      <c r="B240" t="s">
        <v>314</v>
      </c>
    </row>
    <row r="241" spans="1:2" x14ac:dyDescent="0.25">
      <c r="A241" t="s">
        <v>269</v>
      </c>
      <c r="B241" t="s">
        <v>313</v>
      </c>
    </row>
    <row r="242" spans="1:2" x14ac:dyDescent="0.25">
      <c r="A242" t="s">
        <v>439</v>
      </c>
      <c r="B242" t="s">
        <v>314</v>
      </c>
    </row>
    <row r="243" spans="1:2" x14ac:dyDescent="0.25">
      <c r="A243" t="s">
        <v>270</v>
      </c>
      <c r="B243" t="s">
        <v>313</v>
      </c>
    </row>
    <row r="244" spans="1:2" x14ac:dyDescent="0.25">
      <c r="A244" t="s">
        <v>440</v>
      </c>
      <c r="B244" t="s">
        <v>314</v>
      </c>
    </row>
    <row r="245" spans="1:2" x14ac:dyDescent="0.25">
      <c r="A245" t="s">
        <v>441</v>
      </c>
      <c r="B245" t="s">
        <v>314</v>
      </c>
    </row>
    <row r="246" spans="1:2" x14ac:dyDescent="0.25">
      <c r="A246" t="s">
        <v>442</v>
      </c>
      <c r="B246" t="s">
        <v>314</v>
      </c>
    </row>
    <row r="247" spans="1:2" x14ac:dyDescent="0.25">
      <c r="A247" t="s">
        <v>271</v>
      </c>
      <c r="B247" t="s">
        <v>313</v>
      </c>
    </row>
    <row r="248" spans="1:2" x14ac:dyDescent="0.25">
      <c r="A248" t="s">
        <v>443</v>
      </c>
      <c r="B248" t="s">
        <v>314</v>
      </c>
    </row>
    <row r="249" spans="1:2" x14ac:dyDescent="0.25">
      <c r="A249" t="s">
        <v>272</v>
      </c>
      <c r="B249" t="s">
        <v>312</v>
      </c>
    </row>
    <row r="250" spans="1:2" x14ac:dyDescent="0.25">
      <c r="A250" t="s">
        <v>444</v>
      </c>
      <c r="B250" t="s">
        <v>314</v>
      </c>
    </row>
    <row r="251" spans="1:2" x14ac:dyDescent="0.25">
      <c r="A251" t="s">
        <v>445</v>
      </c>
      <c r="B251" t="s">
        <v>313</v>
      </c>
    </row>
    <row r="252" spans="1:2" x14ac:dyDescent="0.25">
      <c r="A252" t="s">
        <v>446</v>
      </c>
      <c r="B252" t="s">
        <v>314</v>
      </c>
    </row>
    <row r="253" spans="1:2" x14ac:dyDescent="0.25">
      <c r="A253" t="s">
        <v>93</v>
      </c>
      <c r="B253" t="s">
        <v>313</v>
      </c>
    </row>
    <row r="254" spans="1:2" x14ac:dyDescent="0.25">
      <c r="A254" t="s">
        <v>273</v>
      </c>
      <c r="B254" t="s">
        <v>313</v>
      </c>
    </row>
    <row r="255" spans="1:2" x14ac:dyDescent="0.25">
      <c r="A255" t="s">
        <v>447</v>
      </c>
      <c r="B255" t="s">
        <v>314</v>
      </c>
    </row>
    <row r="256" spans="1:2" x14ac:dyDescent="0.25">
      <c r="A256" t="s">
        <v>448</v>
      </c>
      <c r="B256" t="s">
        <v>314</v>
      </c>
    </row>
    <row r="257" spans="1:2" x14ac:dyDescent="0.25">
      <c r="A257" t="s">
        <v>274</v>
      </c>
      <c r="B257" t="s">
        <v>312</v>
      </c>
    </row>
    <row r="258" spans="1:2" x14ac:dyDescent="0.25">
      <c r="A258" t="s">
        <v>275</v>
      </c>
      <c r="B258" t="s">
        <v>313</v>
      </c>
    </row>
    <row r="259" spans="1:2" x14ac:dyDescent="0.25">
      <c r="A259" t="s">
        <v>449</v>
      </c>
      <c r="B259" t="s">
        <v>314</v>
      </c>
    </row>
    <row r="260" spans="1:2" x14ac:dyDescent="0.25">
      <c r="A260" t="s">
        <v>450</v>
      </c>
      <c r="B260" t="s">
        <v>313</v>
      </c>
    </row>
    <row r="261" spans="1:2" x14ac:dyDescent="0.25">
      <c r="A261" t="s">
        <v>276</v>
      </c>
      <c r="B261" t="s">
        <v>313</v>
      </c>
    </row>
    <row r="262" spans="1:2" x14ac:dyDescent="0.25">
      <c r="A262" t="s">
        <v>451</v>
      </c>
      <c r="B262" t="s">
        <v>314</v>
      </c>
    </row>
    <row r="263" spans="1:2" x14ac:dyDescent="0.25">
      <c r="A263" t="s">
        <v>277</v>
      </c>
      <c r="B263" t="s">
        <v>312</v>
      </c>
    </row>
    <row r="264" spans="1:2" x14ac:dyDescent="0.25">
      <c r="A264" s="9" t="s">
        <v>97</v>
      </c>
      <c r="B264" s="10" t="s">
        <v>313</v>
      </c>
    </row>
    <row r="265" spans="1:2" x14ac:dyDescent="0.25">
      <c r="A265" t="s">
        <v>157</v>
      </c>
      <c r="B265" t="s">
        <v>314</v>
      </c>
    </row>
    <row r="266" spans="1:2" x14ac:dyDescent="0.25">
      <c r="A266" t="s">
        <v>452</v>
      </c>
      <c r="B266" t="s">
        <v>314</v>
      </c>
    </row>
    <row r="267" spans="1:2" x14ac:dyDescent="0.25">
      <c r="A267" s="9" t="s">
        <v>193</v>
      </c>
      <c r="B267" s="10" t="s">
        <v>313</v>
      </c>
    </row>
    <row r="268" spans="1:2" x14ac:dyDescent="0.25">
      <c r="A268" t="s">
        <v>453</v>
      </c>
      <c r="B268" t="s">
        <v>313</v>
      </c>
    </row>
    <row r="269" spans="1:2" x14ac:dyDescent="0.25">
      <c r="A269" t="s">
        <v>278</v>
      </c>
      <c r="B269" t="s">
        <v>313</v>
      </c>
    </row>
    <row r="270" spans="1:2" x14ac:dyDescent="0.25">
      <c r="A270" t="s">
        <v>279</v>
      </c>
      <c r="B270" t="s">
        <v>312</v>
      </c>
    </row>
    <row r="271" spans="1:2" x14ac:dyDescent="0.25">
      <c r="A271" t="s">
        <v>195</v>
      </c>
      <c r="B271" t="s">
        <v>314</v>
      </c>
    </row>
    <row r="272" spans="1:2" x14ac:dyDescent="0.25">
      <c r="A272" t="s">
        <v>280</v>
      </c>
      <c r="B272" t="s">
        <v>313</v>
      </c>
    </row>
    <row r="273" spans="1:2" x14ac:dyDescent="0.25">
      <c r="A273" t="s">
        <v>281</v>
      </c>
      <c r="B273" t="s">
        <v>313</v>
      </c>
    </row>
    <row r="274" spans="1:2" x14ac:dyDescent="0.25">
      <c r="A274" t="s">
        <v>282</v>
      </c>
      <c r="B274" t="s">
        <v>313</v>
      </c>
    </row>
    <row r="275" spans="1:2" x14ac:dyDescent="0.25">
      <c r="A275" t="s">
        <v>283</v>
      </c>
      <c r="B275" t="s">
        <v>313</v>
      </c>
    </row>
    <row r="276" spans="1:2" x14ac:dyDescent="0.25">
      <c r="A276" t="s">
        <v>284</v>
      </c>
      <c r="B276" t="s">
        <v>313</v>
      </c>
    </row>
    <row r="277" spans="1:2" x14ac:dyDescent="0.25">
      <c r="A277" t="s">
        <v>285</v>
      </c>
      <c r="B277" t="s">
        <v>313</v>
      </c>
    </row>
    <row r="278" spans="1:2" x14ac:dyDescent="0.25">
      <c r="A278" t="s">
        <v>286</v>
      </c>
      <c r="B278" t="s">
        <v>313</v>
      </c>
    </row>
    <row r="279" spans="1:2" x14ac:dyDescent="0.25">
      <c r="A279" t="s">
        <v>454</v>
      </c>
      <c r="B279" t="s">
        <v>314</v>
      </c>
    </row>
    <row r="280" spans="1:2" x14ac:dyDescent="0.25">
      <c r="A280" t="s">
        <v>287</v>
      </c>
      <c r="B280" t="s">
        <v>313</v>
      </c>
    </row>
    <row r="281" spans="1:2" x14ac:dyDescent="0.25">
      <c r="A281" t="s">
        <v>288</v>
      </c>
      <c r="B281" t="s">
        <v>312</v>
      </c>
    </row>
    <row r="282" spans="1:2" x14ac:dyDescent="0.25">
      <c r="A282" t="s">
        <v>455</v>
      </c>
      <c r="B282" t="s">
        <v>314</v>
      </c>
    </row>
    <row r="283" spans="1:2" x14ac:dyDescent="0.25">
      <c r="A283" t="s">
        <v>159</v>
      </c>
      <c r="B283" t="s">
        <v>314</v>
      </c>
    </row>
    <row r="284" spans="1:2" x14ac:dyDescent="0.25">
      <c r="A284" t="s">
        <v>127</v>
      </c>
      <c r="B284" t="s">
        <v>314</v>
      </c>
    </row>
    <row r="285" spans="1:2" x14ac:dyDescent="0.25">
      <c r="A285" t="s">
        <v>456</v>
      </c>
      <c r="B285" t="s">
        <v>314</v>
      </c>
    </row>
    <row r="286" spans="1:2" x14ac:dyDescent="0.25">
      <c r="A286" t="s">
        <v>457</v>
      </c>
      <c r="B286" t="s">
        <v>314</v>
      </c>
    </row>
    <row r="287" spans="1:2" x14ac:dyDescent="0.25">
      <c r="A287" t="s">
        <v>458</v>
      </c>
      <c r="B287" t="s">
        <v>312</v>
      </c>
    </row>
    <row r="288" spans="1:2" x14ac:dyDescent="0.25">
      <c r="A288" t="s">
        <v>459</v>
      </c>
      <c r="B288" t="s">
        <v>313</v>
      </c>
    </row>
    <row r="289" spans="1:2" x14ac:dyDescent="0.25">
      <c r="A289" t="s">
        <v>460</v>
      </c>
      <c r="B289" t="s">
        <v>314</v>
      </c>
    </row>
    <row r="290" spans="1:2" x14ac:dyDescent="0.25">
      <c r="A290" t="s">
        <v>289</v>
      </c>
      <c r="B290" t="s">
        <v>312</v>
      </c>
    </row>
    <row r="291" spans="1:2" x14ac:dyDescent="0.25">
      <c r="A291" s="9" t="s">
        <v>99</v>
      </c>
      <c r="B291" s="10" t="s">
        <v>312</v>
      </c>
    </row>
    <row r="292" spans="1:2" x14ac:dyDescent="0.25">
      <c r="A292" t="s">
        <v>461</v>
      </c>
      <c r="B292" t="s">
        <v>313</v>
      </c>
    </row>
    <row r="293" spans="1:2" x14ac:dyDescent="0.25">
      <c r="A293" t="s">
        <v>462</v>
      </c>
      <c r="B293" t="s">
        <v>314</v>
      </c>
    </row>
    <row r="294" spans="1:2" x14ac:dyDescent="0.25">
      <c r="A294" t="s">
        <v>463</v>
      </c>
      <c r="B294" t="s">
        <v>314</v>
      </c>
    </row>
    <row r="295" spans="1:2" x14ac:dyDescent="0.25">
      <c r="A295" t="s">
        <v>37</v>
      </c>
      <c r="B295" t="s">
        <v>314</v>
      </c>
    </row>
    <row r="296" spans="1:2" x14ac:dyDescent="0.25">
      <c r="A296" t="s">
        <v>101</v>
      </c>
      <c r="B296" t="s">
        <v>314</v>
      </c>
    </row>
    <row r="297" spans="1:2" x14ac:dyDescent="0.25">
      <c r="A297" t="s">
        <v>290</v>
      </c>
      <c r="B297" t="s">
        <v>313</v>
      </c>
    </row>
    <row r="298" spans="1:2" x14ac:dyDescent="0.25">
      <c r="A298" t="s">
        <v>291</v>
      </c>
      <c r="B298" t="s">
        <v>313</v>
      </c>
    </row>
    <row r="299" spans="1:2" x14ac:dyDescent="0.25">
      <c r="A299" s="9" t="s">
        <v>129</v>
      </c>
      <c r="B299" s="10" t="s">
        <v>313</v>
      </c>
    </row>
    <row r="300" spans="1:2" x14ac:dyDescent="0.25">
      <c r="A300" t="s">
        <v>292</v>
      </c>
      <c r="B300" t="s">
        <v>313</v>
      </c>
    </row>
    <row r="301" spans="1:2" x14ac:dyDescent="0.25">
      <c r="A301" t="s">
        <v>464</v>
      </c>
      <c r="B301" t="s">
        <v>314</v>
      </c>
    </row>
    <row r="302" spans="1:2" x14ac:dyDescent="0.25">
      <c r="A302" s="9" t="s">
        <v>161</v>
      </c>
      <c r="B302" s="10" t="s">
        <v>314</v>
      </c>
    </row>
    <row r="303" spans="1:2" x14ac:dyDescent="0.25">
      <c r="A303" t="s">
        <v>465</v>
      </c>
      <c r="B303" t="s">
        <v>314</v>
      </c>
    </row>
    <row r="304" spans="1:2" x14ac:dyDescent="0.25">
      <c r="A304" t="s">
        <v>466</v>
      </c>
      <c r="B304" t="s">
        <v>314</v>
      </c>
    </row>
    <row r="305" spans="1:2" x14ac:dyDescent="0.25">
      <c r="A305" t="s">
        <v>293</v>
      </c>
      <c r="B305" t="s">
        <v>312</v>
      </c>
    </row>
    <row r="306" spans="1:2" x14ac:dyDescent="0.25">
      <c r="A306" t="s">
        <v>197</v>
      </c>
      <c r="B306" t="s">
        <v>314</v>
      </c>
    </row>
    <row r="307" spans="1:2" x14ac:dyDescent="0.25">
      <c r="A307" t="s">
        <v>467</v>
      </c>
      <c r="B307" t="s">
        <v>314</v>
      </c>
    </row>
    <row r="308" spans="1:2" x14ac:dyDescent="0.25">
      <c r="A308" t="s">
        <v>468</v>
      </c>
      <c r="B308" t="s">
        <v>314</v>
      </c>
    </row>
    <row r="309" spans="1:2" x14ac:dyDescent="0.25">
      <c r="A309" t="s">
        <v>469</v>
      </c>
      <c r="B309" t="s">
        <v>313</v>
      </c>
    </row>
    <row r="310" spans="1:2" x14ac:dyDescent="0.25">
      <c r="A310" t="s">
        <v>294</v>
      </c>
      <c r="B310" t="s">
        <v>312</v>
      </c>
    </row>
    <row r="311" spans="1:2" x14ac:dyDescent="0.25">
      <c r="A311" t="s">
        <v>295</v>
      </c>
      <c r="B311" t="s">
        <v>313</v>
      </c>
    </row>
    <row r="312" spans="1:2" x14ac:dyDescent="0.25">
      <c r="A312" t="s">
        <v>103</v>
      </c>
      <c r="B312" t="s">
        <v>314</v>
      </c>
    </row>
    <row r="313" spans="1:2" x14ac:dyDescent="0.25">
      <c r="A313" t="s">
        <v>470</v>
      </c>
      <c r="B313" t="s">
        <v>313</v>
      </c>
    </row>
    <row r="314" spans="1:2" x14ac:dyDescent="0.25">
      <c r="A314" t="s">
        <v>471</v>
      </c>
      <c r="B314" t="s">
        <v>313</v>
      </c>
    </row>
    <row r="315" spans="1:2" x14ac:dyDescent="0.25">
      <c r="A315" t="s">
        <v>296</v>
      </c>
      <c r="B315" t="s">
        <v>313</v>
      </c>
    </row>
    <row r="316" spans="1:2" x14ac:dyDescent="0.25">
      <c r="A316" t="s">
        <v>472</v>
      </c>
      <c r="B316" t="s">
        <v>314</v>
      </c>
    </row>
    <row r="317" spans="1:2" x14ac:dyDescent="0.25">
      <c r="A317" t="s">
        <v>473</v>
      </c>
      <c r="B317" t="s">
        <v>314</v>
      </c>
    </row>
    <row r="318" spans="1:2" x14ac:dyDescent="0.25">
      <c r="A318" t="s">
        <v>131</v>
      </c>
      <c r="B318" t="s">
        <v>314</v>
      </c>
    </row>
    <row r="319" spans="1:2" x14ac:dyDescent="0.25">
      <c r="A319" t="s">
        <v>474</v>
      </c>
      <c r="B319" t="s">
        <v>313</v>
      </c>
    </row>
    <row r="320" spans="1:2" x14ac:dyDescent="0.25">
      <c r="A320" t="s">
        <v>199</v>
      </c>
      <c r="B320" t="s">
        <v>314</v>
      </c>
    </row>
    <row r="321" spans="1:2" x14ac:dyDescent="0.25">
      <c r="A321" t="s">
        <v>297</v>
      </c>
      <c r="B321" t="s">
        <v>313</v>
      </c>
    </row>
    <row r="322" spans="1:2" x14ac:dyDescent="0.25">
      <c r="A322" t="s">
        <v>475</v>
      </c>
      <c r="B322" t="s">
        <v>314</v>
      </c>
    </row>
    <row r="323" spans="1:2" x14ac:dyDescent="0.25">
      <c r="A323" t="s">
        <v>476</v>
      </c>
      <c r="B323" t="s">
        <v>314</v>
      </c>
    </row>
    <row r="324" spans="1:2" x14ac:dyDescent="0.25">
      <c r="A324" t="s">
        <v>298</v>
      </c>
      <c r="B324" t="s">
        <v>312</v>
      </c>
    </row>
    <row r="325" spans="1:2" x14ac:dyDescent="0.25">
      <c r="A325" t="s">
        <v>299</v>
      </c>
      <c r="B325" t="s">
        <v>313</v>
      </c>
    </row>
    <row r="326" spans="1:2" x14ac:dyDescent="0.25">
      <c r="A326" t="s">
        <v>477</v>
      </c>
      <c r="B326" t="s">
        <v>313</v>
      </c>
    </row>
    <row r="327" spans="1:2" x14ac:dyDescent="0.25">
      <c r="A327" t="s">
        <v>478</v>
      </c>
      <c r="B327" t="s">
        <v>312</v>
      </c>
    </row>
    <row r="328" spans="1:2" x14ac:dyDescent="0.25">
      <c r="A328" t="s">
        <v>479</v>
      </c>
      <c r="B328" t="s">
        <v>314</v>
      </c>
    </row>
    <row r="329" spans="1:2" x14ac:dyDescent="0.25">
      <c r="A329" t="s">
        <v>480</v>
      </c>
      <c r="B329" t="s">
        <v>314</v>
      </c>
    </row>
    <row r="330" spans="1:2" x14ac:dyDescent="0.25">
      <c r="A330" t="s">
        <v>481</v>
      </c>
      <c r="B330" t="s">
        <v>314</v>
      </c>
    </row>
    <row r="331" spans="1:2" x14ac:dyDescent="0.25">
      <c r="A331" t="s">
        <v>55</v>
      </c>
      <c r="B331" t="s">
        <v>314</v>
      </c>
    </row>
    <row r="332" spans="1:2" x14ac:dyDescent="0.25">
      <c r="A332" t="s">
        <v>482</v>
      </c>
      <c r="B332" t="s">
        <v>312</v>
      </c>
    </row>
    <row r="333" spans="1:2" x14ac:dyDescent="0.25">
      <c r="A333" s="9" t="s">
        <v>105</v>
      </c>
      <c r="B333" s="10" t="s">
        <v>312</v>
      </c>
    </row>
    <row r="334" spans="1:2" x14ac:dyDescent="0.25">
      <c r="A334" t="s">
        <v>483</v>
      </c>
      <c r="B334" t="s">
        <v>314</v>
      </c>
    </row>
    <row r="335" spans="1:2" x14ac:dyDescent="0.25">
      <c r="A335" t="s">
        <v>300</v>
      </c>
      <c r="B335" t="s">
        <v>312</v>
      </c>
    </row>
    <row r="336" spans="1:2" x14ac:dyDescent="0.25">
      <c r="A336" t="s">
        <v>484</v>
      </c>
      <c r="B336" t="s">
        <v>313</v>
      </c>
    </row>
    <row r="337" spans="1:2" x14ac:dyDescent="0.25">
      <c r="A337" t="s">
        <v>301</v>
      </c>
      <c r="B337" t="s">
        <v>313</v>
      </c>
    </row>
    <row r="338" spans="1:2" x14ac:dyDescent="0.25">
      <c r="A338" t="s">
        <v>485</v>
      </c>
      <c r="B338" t="s">
        <v>312</v>
      </c>
    </row>
    <row r="339" spans="1:2" x14ac:dyDescent="0.25">
      <c r="A339" t="s">
        <v>486</v>
      </c>
      <c r="B339" t="s">
        <v>314</v>
      </c>
    </row>
    <row r="340" spans="1:2" x14ac:dyDescent="0.25">
      <c r="A340" t="s">
        <v>163</v>
      </c>
      <c r="B340" t="s">
        <v>312</v>
      </c>
    </row>
    <row r="341" spans="1:2" x14ac:dyDescent="0.25">
      <c r="A341" t="s">
        <v>302</v>
      </c>
      <c r="B341" t="s">
        <v>313</v>
      </c>
    </row>
    <row r="342" spans="1:2" x14ac:dyDescent="0.25">
      <c r="A342" t="s">
        <v>303</v>
      </c>
      <c r="B342" t="s">
        <v>313</v>
      </c>
    </row>
    <row r="343" spans="1:2" x14ac:dyDescent="0.25">
      <c r="A343" t="s">
        <v>487</v>
      </c>
      <c r="B343" t="s">
        <v>313</v>
      </c>
    </row>
    <row r="344" spans="1:2" x14ac:dyDescent="0.25">
      <c r="A344" t="s">
        <v>304</v>
      </c>
      <c r="B344" t="s">
        <v>313</v>
      </c>
    </row>
    <row r="345" spans="1:2" x14ac:dyDescent="0.25">
      <c r="A345" t="s">
        <v>305</v>
      </c>
      <c r="B345" t="s">
        <v>313</v>
      </c>
    </row>
    <row r="346" spans="1:2" x14ac:dyDescent="0.25">
      <c r="A346" t="s">
        <v>306</v>
      </c>
      <c r="B346" t="s">
        <v>313</v>
      </c>
    </row>
    <row r="347" spans="1:2" x14ac:dyDescent="0.25">
      <c r="A347" s="9" t="s">
        <v>165</v>
      </c>
      <c r="B347" s="10" t="s">
        <v>312</v>
      </c>
    </row>
    <row r="348" spans="1:2" x14ac:dyDescent="0.25">
      <c r="A348" t="s">
        <v>488</v>
      </c>
      <c r="B348" t="s">
        <v>314</v>
      </c>
    </row>
    <row r="349" spans="1:2" x14ac:dyDescent="0.25">
      <c r="A349" t="s">
        <v>489</v>
      </c>
      <c r="B349" t="s">
        <v>314</v>
      </c>
    </row>
    <row r="350" spans="1:2" x14ac:dyDescent="0.25">
      <c r="A350" t="s">
        <v>490</v>
      </c>
      <c r="B350" t="s">
        <v>314</v>
      </c>
    </row>
    <row r="351" spans="1:2" x14ac:dyDescent="0.25">
      <c r="A351" s="9" t="s">
        <v>201</v>
      </c>
      <c r="B351" s="10" t="s">
        <v>313</v>
      </c>
    </row>
    <row r="352" spans="1:2" x14ac:dyDescent="0.25">
      <c r="A352" t="s">
        <v>491</v>
      </c>
      <c r="B352" t="s">
        <v>313</v>
      </c>
    </row>
    <row r="353" spans="1:2" x14ac:dyDescent="0.25">
      <c r="A353" t="s">
        <v>167</v>
      </c>
      <c r="B353" t="s">
        <v>314</v>
      </c>
    </row>
    <row r="354" spans="1:2" x14ac:dyDescent="0.25">
      <c r="A354" t="s">
        <v>492</v>
      </c>
      <c r="B354" t="s">
        <v>314</v>
      </c>
    </row>
    <row r="355" spans="1:2" x14ac:dyDescent="0.25">
      <c r="A355" t="s">
        <v>493</v>
      </c>
      <c r="B355" t="s">
        <v>314</v>
      </c>
    </row>
    <row r="356" spans="1:2" x14ac:dyDescent="0.25">
      <c r="A356" t="s">
        <v>169</v>
      </c>
      <c r="B356" t="s">
        <v>314</v>
      </c>
    </row>
    <row r="357" spans="1:2" x14ac:dyDescent="0.25">
      <c r="A357" t="s">
        <v>494</v>
      </c>
      <c r="B357" t="s">
        <v>314</v>
      </c>
    </row>
    <row r="358" spans="1:2" x14ac:dyDescent="0.25">
      <c r="A358" t="s">
        <v>495</v>
      </c>
      <c r="B358" t="s">
        <v>314</v>
      </c>
    </row>
    <row r="359" spans="1:2" x14ac:dyDescent="0.25">
      <c r="A359" s="9" t="s">
        <v>107</v>
      </c>
      <c r="B359" s="10" t="s">
        <v>312</v>
      </c>
    </row>
    <row r="360" spans="1:2" x14ac:dyDescent="0.25">
      <c r="A360" t="s">
        <v>496</v>
      </c>
      <c r="B360" t="s">
        <v>314</v>
      </c>
    </row>
    <row r="361" spans="1:2" x14ac:dyDescent="0.25">
      <c r="A361" t="s">
        <v>307</v>
      </c>
      <c r="B361" t="s">
        <v>313</v>
      </c>
    </row>
    <row r="362" spans="1:2" x14ac:dyDescent="0.25">
      <c r="A362" t="s">
        <v>497</v>
      </c>
      <c r="B362" t="s">
        <v>312</v>
      </c>
    </row>
    <row r="363" spans="1:2" x14ac:dyDescent="0.25">
      <c r="A363" t="s">
        <v>498</v>
      </c>
      <c r="B363" t="s">
        <v>312</v>
      </c>
    </row>
    <row r="364" spans="1:2" x14ac:dyDescent="0.25">
      <c r="A364" t="s">
        <v>308</v>
      </c>
      <c r="B364" t="s">
        <v>312</v>
      </c>
    </row>
    <row r="365" spans="1:2" x14ac:dyDescent="0.25">
      <c r="A365" t="s">
        <v>71</v>
      </c>
      <c r="B365" t="s">
        <v>314</v>
      </c>
    </row>
    <row r="372" spans="1:3" x14ac:dyDescent="0.25">
      <c r="A372" s="61" t="s">
        <v>24</v>
      </c>
      <c r="B372" s="33" t="s">
        <v>24</v>
      </c>
      <c r="C372" t="b">
        <f>IF(A372=B372,TRUE,FALSE)</f>
        <v>1</v>
      </c>
    </row>
    <row r="373" spans="1:3" x14ac:dyDescent="0.25">
      <c r="A373" s="61" t="s">
        <v>25</v>
      </c>
      <c r="B373" s="33" t="s">
        <v>25</v>
      </c>
      <c r="C373" t="b">
        <f t="shared" ref="C373:C436" si="1">IF(A373=B373,TRUE,FALSE)</f>
        <v>1</v>
      </c>
    </row>
    <row r="374" spans="1:3" x14ac:dyDescent="0.25">
      <c r="A374" s="61" t="s">
        <v>24</v>
      </c>
      <c r="B374" s="33" t="s">
        <v>24</v>
      </c>
      <c r="C374" t="b">
        <f t="shared" si="1"/>
        <v>1</v>
      </c>
    </row>
    <row r="375" spans="1:3" x14ac:dyDescent="0.25">
      <c r="A375" s="61" t="s">
        <v>25</v>
      </c>
      <c r="B375" s="33" t="s">
        <v>25</v>
      </c>
      <c r="C375" t="b">
        <f t="shared" si="1"/>
        <v>1</v>
      </c>
    </row>
    <row r="376" spans="1:3" x14ac:dyDescent="0.25">
      <c r="A376" s="61" t="s">
        <v>24</v>
      </c>
      <c r="B376" s="33" t="s">
        <v>24</v>
      </c>
      <c r="C376" t="b">
        <f t="shared" si="1"/>
        <v>1</v>
      </c>
    </row>
    <row r="377" spans="1:3" x14ac:dyDescent="0.25">
      <c r="A377" s="61" t="s">
        <v>25</v>
      </c>
      <c r="B377" s="33" t="s">
        <v>25</v>
      </c>
      <c r="C377" t="b">
        <f t="shared" si="1"/>
        <v>1</v>
      </c>
    </row>
    <row r="378" spans="1:3" x14ac:dyDescent="0.25">
      <c r="A378" s="61" t="s">
        <v>25</v>
      </c>
      <c r="B378" s="33" t="s">
        <v>25</v>
      </c>
      <c r="C378" t="b">
        <f t="shared" si="1"/>
        <v>1</v>
      </c>
    </row>
    <row r="379" spans="1:3" x14ac:dyDescent="0.25">
      <c r="A379" s="61" t="s">
        <v>25</v>
      </c>
      <c r="B379" s="33" t="s">
        <v>25</v>
      </c>
      <c r="C379" t="b">
        <f t="shared" si="1"/>
        <v>1</v>
      </c>
    </row>
    <row r="380" spans="1:3" x14ac:dyDescent="0.25">
      <c r="A380" s="61" t="s">
        <v>24</v>
      </c>
      <c r="B380" s="37" t="s">
        <v>24</v>
      </c>
      <c r="C380" t="b">
        <f t="shared" si="1"/>
        <v>1</v>
      </c>
    </row>
    <row r="381" spans="1:3" x14ac:dyDescent="0.25">
      <c r="A381" s="61" t="s">
        <v>24</v>
      </c>
      <c r="B381" s="37" t="s">
        <v>24</v>
      </c>
      <c r="C381" t="b">
        <f t="shared" si="1"/>
        <v>1</v>
      </c>
    </row>
    <row r="382" spans="1:3" x14ac:dyDescent="0.25">
      <c r="A382" s="61" t="s">
        <v>24</v>
      </c>
      <c r="B382" s="37" t="s">
        <v>24</v>
      </c>
      <c r="C382" t="b">
        <f t="shared" si="1"/>
        <v>1</v>
      </c>
    </row>
    <row r="383" spans="1:3" x14ac:dyDescent="0.25">
      <c r="A383" s="61" t="s">
        <v>24</v>
      </c>
      <c r="B383" s="37" t="s">
        <v>24</v>
      </c>
      <c r="C383" t="b">
        <f t="shared" si="1"/>
        <v>1</v>
      </c>
    </row>
    <row r="384" spans="1:3" x14ac:dyDescent="0.25">
      <c r="A384" s="61" t="s">
        <v>25</v>
      </c>
      <c r="B384" s="37" t="s">
        <v>25</v>
      </c>
      <c r="C384" t="b">
        <f t="shared" si="1"/>
        <v>1</v>
      </c>
    </row>
    <row r="385" spans="1:3" x14ac:dyDescent="0.25">
      <c r="A385" s="61" t="s">
        <v>25</v>
      </c>
      <c r="B385" s="37" t="s">
        <v>25</v>
      </c>
      <c r="C385" t="b">
        <f t="shared" si="1"/>
        <v>1</v>
      </c>
    </row>
    <row r="386" spans="1:3" x14ac:dyDescent="0.25">
      <c r="A386" s="61" t="s">
        <v>24</v>
      </c>
      <c r="B386" s="37" t="s">
        <v>24</v>
      </c>
      <c r="C386" t="b">
        <f t="shared" si="1"/>
        <v>1</v>
      </c>
    </row>
    <row r="387" spans="1:3" x14ac:dyDescent="0.25">
      <c r="A387" s="61" t="s">
        <v>24</v>
      </c>
      <c r="B387" s="37" t="s">
        <v>24</v>
      </c>
      <c r="C387" t="b">
        <f t="shared" si="1"/>
        <v>1</v>
      </c>
    </row>
    <row r="388" spans="1:3" x14ac:dyDescent="0.25">
      <c r="A388" s="61" t="s">
        <v>25</v>
      </c>
      <c r="B388" s="37" t="s">
        <v>25</v>
      </c>
      <c r="C388" t="b">
        <f t="shared" si="1"/>
        <v>1</v>
      </c>
    </row>
    <row r="389" spans="1:3" x14ac:dyDescent="0.25">
      <c r="A389" s="61" t="s">
        <v>25</v>
      </c>
      <c r="B389" s="37" t="s">
        <v>25</v>
      </c>
      <c r="C389" t="b">
        <f t="shared" si="1"/>
        <v>1</v>
      </c>
    </row>
    <row r="390" spans="1:3" x14ac:dyDescent="0.25">
      <c r="A390" s="61" t="s">
        <v>24</v>
      </c>
      <c r="B390" s="37" t="s">
        <v>24</v>
      </c>
      <c r="C390" t="b">
        <f t="shared" si="1"/>
        <v>1</v>
      </c>
    </row>
    <row r="391" spans="1:3" x14ac:dyDescent="0.25">
      <c r="A391" s="61" t="s">
        <v>24</v>
      </c>
      <c r="B391" s="37" t="s">
        <v>24</v>
      </c>
      <c r="C391" t="b">
        <f t="shared" si="1"/>
        <v>1</v>
      </c>
    </row>
    <row r="392" spans="1:3" x14ac:dyDescent="0.25">
      <c r="A392" s="61" t="s">
        <v>24</v>
      </c>
      <c r="B392" s="37" t="s">
        <v>24</v>
      </c>
      <c r="C392" t="b">
        <f t="shared" si="1"/>
        <v>1</v>
      </c>
    </row>
    <row r="393" spans="1:3" x14ac:dyDescent="0.25">
      <c r="A393" s="61" t="s">
        <v>24</v>
      </c>
      <c r="B393" s="37" t="s">
        <v>24</v>
      </c>
      <c r="C393" t="b">
        <f t="shared" si="1"/>
        <v>1</v>
      </c>
    </row>
    <row r="394" spans="1:3" x14ac:dyDescent="0.25">
      <c r="A394" s="61" t="s">
        <v>25</v>
      </c>
      <c r="B394" s="37" t="s">
        <v>25</v>
      </c>
      <c r="C394" t="b">
        <f t="shared" si="1"/>
        <v>1</v>
      </c>
    </row>
    <row r="395" spans="1:3" x14ac:dyDescent="0.25">
      <c r="A395" s="61" t="s">
        <v>24</v>
      </c>
      <c r="B395" s="37" t="s">
        <v>24</v>
      </c>
      <c r="C395" t="b">
        <f t="shared" si="1"/>
        <v>1</v>
      </c>
    </row>
    <row r="396" spans="1:3" x14ac:dyDescent="0.25">
      <c r="A396" s="61" t="s">
        <v>25</v>
      </c>
      <c r="B396" s="37" t="s">
        <v>25</v>
      </c>
      <c r="C396" t="b">
        <f t="shared" si="1"/>
        <v>1</v>
      </c>
    </row>
    <row r="397" spans="1:3" x14ac:dyDescent="0.25">
      <c r="A397" s="61" t="s">
        <v>25</v>
      </c>
      <c r="B397" s="37" t="s">
        <v>25</v>
      </c>
      <c r="C397" t="b">
        <f t="shared" si="1"/>
        <v>1</v>
      </c>
    </row>
    <row r="398" spans="1:3" x14ac:dyDescent="0.25">
      <c r="A398" s="61" t="s">
        <v>25</v>
      </c>
      <c r="B398" s="37" t="s">
        <v>25</v>
      </c>
      <c r="C398" t="b">
        <f t="shared" si="1"/>
        <v>1</v>
      </c>
    </row>
    <row r="399" spans="1:3" x14ac:dyDescent="0.25">
      <c r="A399" s="61" t="s">
        <v>25</v>
      </c>
      <c r="B399" s="37" t="s">
        <v>25</v>
      </c>
      <c r="C399" t="b">
        <f t="shared" si="1"/>
        <v>1</v>
      </c>
    </row>
    <row r="400" spans="1:3" x14ac:dyDescent="0.25">
      <c r="A400" s="61" t="s">
        <v>24</v>
      </c>
      <c r="B400" s="37" t="s">
        <v>24</v>
      </c>
      <c r="C400" t="b">
        <f t="shared" si="1"/>
        <v>1</v>
      </c>
    </row>
    <row r="401" spans="1:3" x14ac:dyDescent="0.25">
      <c r="A401" s="61" t="s">
        <v>24</v>
      </c>
      <c r="B401" s="37" t="s">
        <v>24</v>
      </c>
      <c r="C401" t="b">
        <f t="shared" si="1"/>
        <v>1</v>
      </c>
    </row>
    <row r="402" spans="1:3" x14ac:dyDescent="0.25">
      <c r="A402" s="61" t="s">
        <v>24</v>
      </c>
      <c r="B402" s="37" t="s">
        <v>24</v>
      </c>
      <c r="C402" t="b">
        <f t="shared" si="1"/>
        <v>1</v>
      </c>
    </row>
    <row r="403" spans="1:3" x14ac:dyDescent="0.25">
      <c r="A403" s="61" t="s">
        <v>24</v>
      </c>
      <c r="B403" s="37" t="s">
        <v>24</v>
      </c>
      <c r="C403" t="b">
        <f t="shared" si="1"/>
        <v>1</v>
      </c>
    </row>
    <row r="404" spans="1:3" x14ac:dyDescent="0.25">
      <c r="A404" s="61" t="s">
        <v>24</v>
      </c>
      <c r="B404" s="37" t="s">
        <v>24</v>
      </c>
      <c r="C404" t="b">
        <f t="shared" si="1"/>
        <v>1</v>
      </c>
    </row>
    <row r="405" spans="1:3" x14ac:dyDescent="0.25">
      <c r="A405" s="61" t="s">
        <v>24</v>
      </c>
      <c r="B405" s="37" t="s">
        <v>24</v>
      </c>
      <c r="C405" t="b">
        <f t="shared" si="1"/>
        <v>1</v>
      </c>
    </row>
    <row r="406" spans="1:3" x14ac:dyDescent="0.25">
      <c r="A406" s="61" t="s">
        <v>24</v>
      </c>
      <c r="B406" s="37" t="s">
        <v>24</v>
      </c>
      <c r="C406" t="b">
        <f t="shared" si="1"/>
        <v>1</v>
      </c>
    </row>
    <row r="407" spans="1:3" x14ac:dyDescent="0.25">
      <c r="A407" s="61" t="s">
        <v>24</v>
      </c>
      <c r="B407" s="37" t="s">
        <v>24</v>
      </c>
      <c r="C407" t="b">
        <f t="shared" si="1"/>
        <v>1</v>
      </c>
    </row>
    <row r="408" spans="1:3" x14ac:dyDescent="0.25">
      <c r="A408" s="61" t="s">
        <v>24</v>
      </c>
      <c r="B408" s="37" t="s">
        <v>24</v>
      </c>
      <c r="C408" t="b">
        <f t="shared" si="1"/>
        <v>1</v>
      </c>
    </row>
    <row r="409" spans="1:3" x14ac:dyDescent="0.25">
      <c r="A409" s="61" t="s">
        <v>25</v>
      </c>
      <c r="B409" s="37" t="s">
        <v>25</v>
      </c>
      <c r="C409" t="b">
        <f t="shared" si="1"/>
        <v>1</v>
      </c>
    </row>
    <row r="410" spans="1:3" x14ac:dyDescent="0.25">
      <c r="A410" s="61" t="s">
        <v>24</v>
      </c>
      <c r="B410" s="37" t="s">
        <v>24</v>
      </c>
      <c r="C410" t="b">
        <f t="shared" si="1"/>
        <v>1</v>
      </c>
    </row>
    <row r="411" spans="1:3" x14ac:dyDescent="0.25">
      <c r="A411" s="61" t="s">
        <v>24</v>
      </c>
      <c r="B411" s="37" t="s">
        <v>24</v>
      </c>
      <c r="C411" t="b">
        <f t="shared" si="1"/>
        <v>1</v>
      </c>
    </row>
    <row r="412" spans="1:3" x14ac:dyDescent="0.25">
      <c r="A412" s="61" t="s">
        <v>24</v>
      </c>
      <c r="B412" s="37" t="s">
        <v>24</v>
      </c>
      <c r="C412" t="b">
        <f t="shared" si="1"/>
        <v>1</v>
      </c>
    </row>
    <row r="413" spans="1:3" x14ac:dyDescent="0.25">
      <c r="A413" s="61" t="s">
        <v>25</v>
      </c>
      <c r="B413" s="37" t="s">
        <v>25</v>
      </c>
      <c r="C413" t="b">
        <f t="shared" si="1"/>
        <v>1</v>
      </c>
    </row>
    <row r="414" spans="1:3" x14ac:dyDescent="0.25">
      <c r="A414" s="61" t="s">
        <v>25</v>
      </c>
      <c r="B414" s="37" t="s">
        <v>25</v>
      </c>
      <c r="C414" t="b">
        <f t="shared" si="1"/>
        <v>1</v>
      </c>
    </row>
    <row r="415" spans="1:3" x14ac:dyDescent="0.25">
      <c r="A415" s="61" t="s">
        <v>24</v>
      </c>
      <c r="B415" s="37" t="s">
        <v>24</v>
      </c>
      <c r="C415" t="b">
        <f t="shared" si="1"/>
        <v>1</v>
      </c>
    </row>
    <row r="416" spans="1:3" x14ac:dyDescent="0.25">
      <c r="A416" s="61" t="s">
        <v>24</v>
      </c>
      <c r="B416" s="37" t="s">
        <v>24</v>
      </c>
      <c r="C416" t="b">
        <f t="shared" si="1"/>
        <v>1</v>
      </c>
    </row>
    <row r="417" spans="1:3" x14ac:dyDescent="0.25">
      <c r="A417" s="61" t="s">
        <v>24</v>
      </c>
      <c r="B417" s="37" t="s">
        <v>24</v>
      </c>
      <c r="C417" t="b">
        <f t="shared" si="1"/>
        <v>1</v>
      </c>
    </row>
    <row r="418" spans="1:3" x14ac:dyDescent="0.25">
      <c r="A418" s="61" t="s">
        <v>24</v>
      </c>
      <c r="B418" s="37" t="s">
        <v>24</v>
      </c>
      <c r="C418" t="b">
        <f t="shared" si="1"/>
        <v>1</v>
      </c>
    </row>
    <row r="419" spans="1:3" x14ac:dyDescent="0.25">
      <c r="A419" s="61" t="s">
        <v>25</v>
      </c>
      <c r="B419" s="37" t="s">
        <v>25</v>
      </c>
      <c r="C419" t="b">
        <f t="shared" si="1"/>
        <v>1</v>
      </c>
    </row>
    <row r="420" spans="1:3" x14ac:dyDescent="0.25">
      <c r="A420" s="61" t="s">
        <v>25</v>
      </c>
      <c r="B420" s="37" t="s">
        <v>25</v>
      </c>
      <c r="C420" t="b">
        <f t="shared" si="1"/>
        <v>1</v>
      </c>
    </row>
    <row r="421" spans="1:3" x14ac:dyDescent="0.25">
      <c r="A421" s="61" t="s">
        <v>24</v>
      </c>
      <c r="B421" s="37" t="s">
        <v>24</v>
      </c>
      <c r="C421" t="b">
        <f t="shared" si="1"/>
        <v>1</v>
      </c>
    </row>
    <row r="422" spans="1:3" x14ac:dyDescent="0.25">
      <c r="A422" s="61" t="s">
        <v>24</v>
      </c>
      <c r="B422" s="37" t="s">
        <v>24</v>
      </c>
      <c r="C422" t="b">
        <f t="shared" si="1"/>
        <v>1</v>
      </c>
    </row>
    <row r="423" spans="1:3" x14ac:dyDescent="0.25">
      <c r="A423" s="61" t="s">
        <v>24</v>
      </c>
      <c r="B423" s="37" t="s">
        <v>24</v>
      </c>
      <c r="C423" t="b">
        <f t="shared" si="1"/>
        <v>1</v>
      </c>
    </row>
    <row r="424" spans="1:3" x14ac:dyDescent="0.25">
      <c r="A424" s="61" t="s">
        <v>24</v>
      </c>
      <c r="B424" s="37" t="s">
        <v>24</v>
      </c>
      <c r="C424" t="b">
        <f t="shared" si="1"/>
        <v>1</v>
      </c>
    </row>
    <row r="425" spans="1:3" x14ac:dyDescent="0.25">
      <c r="A425" s="61" t="s">
        <v>24</v>
      </c>
      <c r="B425" s="37" t="s">
        <v>24</v>
      </c>
      <c r="C425" t="b">
        <f t="shared" si="1"/>
        <v>1</v>
      </c>
    </row>
    <row r="426" spans="1:3" x14ac:dyDescent="0.25">
      <c r="A426" s="61" t="s">
        <v>24</v>
      </c>
      <c r="B426" s="37" t="s">
        <v>24</v>
      </c>
      <c r="C426" t="b">
        <f t="shared" si="1"/>
        <v>1</v>
      </c>
    </row>
    <row r="427" spans="1:3" x14ac:dyDescent="0.25">
      <c r="A427" s="61" t="s">
        <v>24</v>
      </c>
      <c r="B427" s="37" t="s">
        <v>24</v>
      </c>
      <c r="C427" t="b">
        <f t="shared" si="1"/>
        <v>1</v>
      </c>
    </row>
    <row r="428" spans="1:3" x14ac:dyDescent="0.25">
      <c r="A428" s="61" t="s">
        <v>25</v>
      </c>
      <c r="B428" s="37" t="s">
        <v>25</v>
      </c>
      <c r="C428" t="b">
        <f t="shared" si="1"/>
        <v>1</v>
      </c>
    </row>
    <row r="429" spans="1:3" x14ac:dyDescent="0.25">
      <c r="A429" s="61" t="s">
        <v>25</v>
      </c>
      <c r="B429" s="37" t="s">
        <v>25</v>
      </c>
      <c r="C429" t="b">
        <f t="shared" si="1"/>
        <v>1</v>
      </c>
    </row>
    <row r="430" spans="1:3" x14ac:dyDescent="0.25">
      <c r="A430" s="61" t="s">
        <v>24</v>
      </c>
      <c r="B430" s="37" t="s">
        <v>24</v>
      </c>
      <c r="C430" t="b">
        <f t="shared" si="1"/>
        <v>1</v>
      </c>
    </row>
    <row r="431" spans="1:3" x14ac:dyDescent="0.25">
      <c r="A431" s="61" t="s">
        <v>24</v>
      </c>
      <c r="B431" s="37" t="s">
        <v>24</v>
      </c>
      <c r="C431" t="b">
        <f t="shared" si="1"/>
        <v>1</v>
      </c>
    </row>
    <row r="432" spans="1:3" x14ac:dyDescent="0.25">
      <c r="A432" s="61" t="s">
        <v>25</v>
      </c>
      <c r="B432" s="37" t="s">
        <v>25</v>
      </c>
      <c r="C432" t="b">
        <f t="shared" si="1"/>
        <v>1</v>
      </c>
    </row>
    <row r="433" spans="1:3" x14ac:dyDescent="0.25">
      <c r="A433" s="61" t="s">
        <v>25</v>
      </c>
      <c r="B433" s="37" t="s">
        <v>25</v>
      </c>
      <c r="C433" t="b">
        <f t="shared" si="1"/>
        <v>1</v>
      </c>
    </row>
    <row r="434" spans="1:3" x14ac:dyDescent="0.25">
      <c r="A434" s="61" t="s">
        <v>25</v>
      </c>
      <c r="B434" s="37" t="s">
        <v>25</v>
      </c>
      <c r="C434" t="b">
        <f t="shared" si="1"/>
        <v>1</v>
      </c>
    </row>
    <row r="435" spans="1:3" x14ac:dyDescent="0.25">
      <c r="A435" s="61" t="s">
        <v>24</v>
      </c>
      <c r="B435" s="37" t="s">
        <v>24</v>
      </c>
      <c r="C435" t="b">
        <f t="shared" si="1"/>
        <v>1</v>
      </c>
    </row>
    <row r="436" spans="1:3" x14ac:dyDescent="0.25">
      <c r="A436" s="61" t="s">
        <v>24</v>
      </c>
      <c r="B436" s="37" t="s">
        <v>24</v>
      </c>
      <c r="C436" t="b">
        <f t="shared" si="1"/>
        <v>1</v>
      </c>
    </row>
    <row r="437" spans="1:3" x14ac:dyDescent="0.25">
      <c r="A437" s="61" t="s">
        <v>24</v>
      </c>
      <c r="B437" s="37" t="s">
        <v>24</v>
      </c>
      <c r="C437" t="b">
        <f t="shared" ref="C437:C460" si="2">IF(A437=B437,TRUE,FALSE)</f>
        <v>1</v>
      </c>
    </row>
    <row r="438" spans="1:3" x14ac:dyDescent="0.25">
      <c r="A438" s="61" t="s">
        <v>24</v>
      </c>
      <c r="B438" s="37" t="s">
        <v>24</v>
      </c>
      <c r="C438" t="b">
        <f t="shared" si="2"/>
        <v>1</v>
      </c>
    </row>
    <row r="439" spans="1:3" x14ac:dyDescent="0.25">
      <c r="A439" s="61" t="s">
        <v>24</v>
      </c>
      <c r="B439" s="37" t="s">
        <v>24</v>
      </c>
      <c r="C439" t="b">
        <f t="shared" si="2"/>
        <v>1</v>
      </c>
    </row>
    <row r="440" spans="1:3" x14ac:dyDescent="0.25">
      <c r="A440" s="61" t="s">
        <v>25</v>
      </c>
      <c r="B440" s="37" t="s">
        <v>25</v>
      </c>
      <c r="C440" t="b">
        <f t="shared" si="2"/>
        <v>1</v>
      </c>
    </row>
    <row r="441" spans="1:3" x14ac:dyDescent="0.25">
      <c r="A441" s="61" t="s">
        <v>24</v>
      </c>
      <c r="B441" s="37" t="s">
        <v>24</v>
      </c>
      <c r="C441" t="b">
        <f t="shared" si="2"/>
        <v>1</v>
      </c>
    </row>
    <row r="442" spans="1:3" x14ac:dyDescent="0.25">
      <c r="A442" s="61" t="s">
        <v>25</v>
      </c>
      <c r="B442" s="37" t="s">
        <v>25</v>
      </c>
      <c r="C442" t="b">
        <f t="shared" si="2"/>
        <v>1</v>
      </c>
    </row>
    <row r="443" spans="1:3" x14ac:dyDescent="0.25">
      <c r="A443" s="61" t="s">
        <v>24</v>
      </c>
      <c r="B443" s="37" t="s">
        <v>24</v>
      </c>
      <c r="C443" t="b">
        <f t="shared" si="2"/>
        <v>1</v>
      </c>
    </row>
    <row r="444" spans="1:3" x14ac:dyDescent="0.25">
      <c r="A444" s="61" t="s">
        <v>24</v>
      </c>
      <c r="B444" s="37" t="s">
        <v>24</v>
      </c>
      <c r="C444" t="b">
        <f t="shared" si="2"/>
        <v>1</v>
      </c>
    </row>
    <row r="445" spans="1:3" x14ac:dyDescent="0.25">
      <c r="A445" s="61" t="s">
        <v>25</v>
      </c>
      <c r="B445" s="37" t="s">
        <v>25</v>
      </c>
      <c r="C445" t="b">
        <f t="shared" si="2"/>
        <v>1</v>
      </c>
    </row>
    <row r="446" spans="1:3" x14ac:dyDescent="0.25">
      <c r="A446" s="61" t="s">
        <v>24</v>
      </c>
      <c r="B446" s="37" t="s">
        <v>24</v>
      </c>
      <c r="C446" t="b">
        <f t="shared" si="2"/>
        <v>1</v>
      </c>
    </row>
    <row r="447" spans="1:3" x14ac:dyDescent="0.25">
      <c r="A447" s="61" t="s">
        <v>24</v>
      </c>
      <c r="B447" s="37" t="s">
        <v>24</v>
      </c>
      <c r="C447" t="b">
        <f t="shared" si="2"/>
        <v>1</v>
      </c>
    </row>
    <row r="448" spans="1:3" x14ac:dyDescent="0.25">
      <c r="A448" s="61" t="s">
        <v>24</v>
      </c>
      <c r="B448" s="37" t="s">
        <v>24</v>
      </c>
      <c r="C448" t="b">
        <f t="shared" si="2"/>
        <v>1</v>
      </c>
    </row>
    <row r="449" spans="1:3" x14ac:dyDescent="0.25">
      <c r="A449" s="61" t="s">
        <v>24</v>
      </c>
      <c r="B449" s="37" t="s">
        <v>24</v>
      </c>
      <c r="C449" t="b">
        <f t="shared" si="2"/>
        <v>1</v>
      </c>
    </row>
    <row r="450" spans="1:3" x14ac:dyDescent="0.25">
      <c r="A450" s="61" t="s">
        <v>24</v>
      </c>
      <c r="B450" s="37" t="s">
        <v>24</v>
      </c>
      <c r="C450" t="b">
        <f t="shared" si="2"/>
        <v>1</v>
      </c>
    </row>
    <row r="451" spans="1:3" x14ac:dyDescent="0.25">
      <c r="A451" s="61" t="s">
        <v>24</v>
      </c>
      <c r="B451" s="37" t="s">
        <v>24</v>
      </c>
      <c r="C451" t="b">
        <f t="shared" si="2"/>
        <v>1</v>
      </c>
    </row>
    <row r="452" spans="1:3" x14ac:dyDescent="0.25">
      <c r="A452" s="61" t="s">
        <v>24</v>
      </c>
      <c r="B452" s="37" t="s">
        <v>24</v>
      </c>
      <c r="C452" t="b">
        <f t="shared" si="2"/>
        <v>1</v>
      </c>
    </row>
    <row r="453" spans="1:3" x14ac:dyDescent="0.25">
      <c r="A453" s="61" t="s">
        <v>24</v>
      </c>
      <c r="B453" s="37" t="s">
        <v>24</v>
      </c>
      <c r="C453" t="b">
        <f t="shared" si="2"/>
        <v>1</v>
      </c>
    </row>
    <row r="454" spans="1:3" x14ac:dyDescent="0.25">
      <c r="A454" s="61" t="s">
        <v>24</v>
      </c>
      <c r="B454" s="37" t="s">
        <v>24</v>
      </c>
      <c r="C454" t="b">
        <f t="shared" si="2"/>
        <v>1</v>
      </c>
    </row>
    <row r="455" spans="1:3" x14ac:dyDescent="0.25">
      <c r="A455" s="61" t="s">
        <v>24</v>
      </c>
      <c r="B455" s="37" t="s">
        <v>24</v>
      </c>
      <c r="C455" t="b">
        <f t="shared" si="2"/>
        <v>1</v>
      </c>
    </row>
    <row r="456" spans="1:3" x14ac:dyDescent="0.25">
      <c r="A456" s="61" t="s">
        <v>24</v>
      </c>
      <c r="B456" s="37" t="s">
        <v>24</v>
      </c>
      <c r="C456" t="b">
        <f t="shared" si="2"/>
        <v>1</v>
      </c>
    </row>
    <row r="457" spans="1:3" x14ac:dyDescent="0.25">
      <c r="A457" s="61" t="s">
        <v>25</v>
      </c>
      <c r="B457" s="37" t="s">
        <v>25</v>
      </c>
      <c r="C457" t="b">
        <f t="shared" si="2"/>
        <v>1</v>
      </c>
    </row>
    <row r="458" spans="1:3" x14ac:dyDescent="0.25">
      <c r="A458" s="61" t="s">
        <v>24</v>
      </c>
      <c r="B458" s="37" t="s">
        <v>24</v>
      </c>
      <c r="C458" t="b">
        <f t="shared" si="2"/>
        <v>1</v>
      </c>
    </row>
    <row r="459" spans="1:3" x14ac:dyDescent="0.25">
      <c r="A459" s="61" t="s">
        <v>24</v>
      </c>
      <c r="B459" s="37" t="s">
        <v>24</v>
      </c>
      <c r="C459" t="b">
        <f t="shared" si="2"/>
        <v>1</v>
      </c>
    </row>
    <row r="460" spans="1:3" ht="15.75" thickBot="1" x14ac:dyDescent="0.3">
      <c r="A460" s="68" t="s">
        <v>24</v>
      </c>
      <c r="B460" s="44" t="s">
        <v>24</v>
      </c>
      <c r="C460" t="b">
        <f t="shared" si="2"/>
        <v>1</v>
      </c>
    </row>
  </sheetData>
  <sortState ref="A10:B370">
    <sortCondition ref="A10:A37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120"/>
  <sheetViews>
    <sheetView workbookViewId="0">
      <selection activeCell="D10" sqref="D10:D98"/>
    </sheetView>
  </sheetViews>
  <sheetFormatPr defaultRowHeight="15" x14ac:dyDescent="0.25"/>
  <cols>
    <col min="1" max="1" width="14.5703125" style="51" customWidth="1"/>
    <col min="2" max="2" width="33.5703125" style="51" customWidth="1"/>
    <col min="3" max="3" width="21.5703125" style="51" bestFit="1" customWidth="1"/>
    <col min="4" max="6" width="13.28515625" style="52" customWidth="1"/>
    <col min="7" max="7" width="9.140625" style="53"/>
    <col min="8" max="256" width="9.140625" style="51"/>
    <col min="257" max="257" width="14.5703125" style="51" customWidth="1"/>
    <col min="258" max="258" width="33.5703125" style="51" customWidth="1"/>
    <col min="259" max="259" width="6" style="51" customWidth="1"/>
    <col min="260" max="262" width="13.28515625" style="51" customWidth="1"/>
    <col min="263" max="512" width="9.140625" style="51"/>
    <col min="513" max="513" width="14.5703125" style="51" customWidth="1"/>
    <col min="514" max="514" width="33.5703125" style="51" customWidth="1"/>
    <col min="515" max="515" width="6" style="51" customWidth="1"/>
    <col min="516" max="518" width="13.28515625" style="51" customWidth="1"/>
    <col min="519" max="768" width="9.140625" style="51"/>
    <col min="769" max="769" width="14.5703125" style="51" customWidth="1"/>
    <col min="770" max="770" width="33.5703125" style="51" customWidth="1"/>
    <col min="771" max="771" width="6" style="51" customWidth="1"/>
    <col min="772" max="774" width="13.28515625" style="51" customWidth="1"/>
    <col min="775" max="1024" width="9.140625" style="51"/>
    <col min="1025" max="1025" width="14.5703125" style="51" customWidth="1"/>
    <col min="1026" max="1026" width="33.5703125" style="51" customWidth="1"/>
    <col min="1027" max="1027" width="6" style="51" customWidth="1"/>
    <col min="1028" max="1030" width="13.28515625" style="51" customWidth="1"/>
    <col min="1031" max="1280" width="9.140625" style="51"/>
    <col min="1281" max="1281" width="14.5703125" style="51" customWidth="1"/>
    <col min="1282" max="1282" width="33.5703125" style="51" customWidth="1"/>
    <col min="1283" max="1283" width="6" style="51" customWidth="1"/>
    <col min="1284" max="1286" width="13.28515625" style="51" customWidth="1"/>
    <col min="1287" max="1536" width="9.140625" style="51"/>
    <col min="1537" max="1537" width="14.5703125" style="51" customWidth="1"/>
    <col min="1538" max="1538" width="33.5703125" style="51" customWidth="1"/>
    <col min="1539" max="1539" width="6" style="51" customWidth="1"/>
    <col min="1540" max="1542" width="13.28515625" style="51" customWidth="1"/>
    <col min="1543" max="1792" width="9.140625" style="51"/>
    <col min="1793" max="1793" width="14.5703125" style="51" customWidth="1"/>
    <col min="1794" max="1794" width="33.5703125" style="51" customWidth="1"/>
    <col min="1795" max="1795" width="6" style="51" customWidth="1"/>
    <col min="1796" max="1798" width="13.28515625" style="51" customWidth="1"/>
    <col min="1799" max="2048" width="9.140625" style="51"/>
    <col min="2049" max="2049" width="14.5703125" style="51" customWidth="1"/>
    <col min="2050" max="2050" width="33.5703125" style="51" customWidth="1"/>
    <col min="2051" max="2051" width="6" style="51" customWidth="1"/>
    <col min="2052" max="2054" width="13.28515625" style="51" customWidth="1"/>
    <col min="2055" max="2304" width="9.140625" style="51"/>
    <col min="2305" max="2305" width="14.5703125" style="51" customWidth="1"/>
    <col min="2306" max="2306" width="33.5703125" style="51" customWidth="1"/>
    <col min="2307" max="2307" width="6" style="51" customWidth="1"/>
    <col min="2308" max="2310" width="13.28515625" style="51" customWidth="1"/>
    <col min="2311" max="2560" width="9.140625" style="51"/>
    <col min="2561" max="2561" width="14.5703125" style="51" customWidth="1"/>
    <col min="2562" max="2562" width="33.5703125" style="51" customWidth="1"/>
    <col min="2563" max="2563" width="6" style="51" customWidth="1"/>
    <col min="2564" max="2566" width="13.28515625" style="51" customWidth="1"/>
    <col min="2567" max="2816" width="9.140625" style="51"/>
    <col min="2817" max="2817" width="14.5703125" style="51" customWidth="1"/>
    <col min="2818" max="2818" width="33.5703125" style="51" customWidth="1"/>
    <col min="2819" max="2819" width="6" style="51" customWidth="1"/>
    <col min="2820" max="2822" width="13.28515625" style="51" customWidth="1"/>
    <col min="2823" max="3072" width="9.140625" style="51"/>
    <col min="3073" max="3073" width="14.5703125" style="51" customWidth="1"/>
    <col min="3074" max="3074" width="33.5703125" style="51" customWidth="1"/>
    <col min="3075" max="3075" width="6" style="51" customWidth="1"/>
    <col min="3076" max="3078" width="13.28515625" style="51" customWidth="1"/>
    <col min="3079" max="3328" width="9.140625" style="51"/>
    <col min="3329" max="3329" width="14.5703125" style="51" customWidth="1"/>
    <col min="3330" max="3330" width="33.5703125" style="51" customWidth="1"/>
    <col min="3331" max="3331" width="6" style="51" customWidth="1"/>
    <col min="3332" max="3334" width="13.28515625" style="51" customWidth="1"/>
    <col min="3335" max="3584" width="9.140625" style="51"/>
    <col min="3585" max="3585" width="14.5703125" style="51" customWidth="1"/>
    <col min="3586" max="3586" width="33.5703125" style="51" customWidth="1"/>
    <col min="3587" max="3587" width="6" style="51" customWidth="1"/>
    <col min="3588" max="3590" width="13.28515625" style="51" customWidth="1"/>
    <col min="3591" max="3840" width="9.140625" style="51"/>
    <col min="3841" max="3841" width="14.5703125" style="51" customWidth="1"/>
    <col min="3842" max="3842" width="33.5703125" style="51" customWidth="1"/>
    <col min="3843" max="3843" width="6" style="51" customWidth="1"/>
    <col min="3844" max="3846" width="13.28515625" style="51" customWidth="1"/>
    <col min="3847" max="4096" width="9.140625" style="51"/>
    <col min="4097" max="4097" width="14.5703125" style="51" customWidth="1"/>
    <col min="4098" max="4098" width="33.5703125" style="51" customWidth="1"/>
    <col min="4099" max="4099" width="6" style="51" customWidth="1"/>
    <col min="4100" max="4102" width="13.28515625" style="51" customWidth="1"/>
    <col min="4103" max="4352" width="9.140625" style="51"/>
    <col min="4353" max="4353" width="14.5703125" style="51" customWidth="1"/>
    <col min="4354" max="4354" width="33.5703125" style="51" customWidth="1"/>
    <col min="4355" max="4355" width="6" style="51" customWidth="1"/>
    <col min="4356" max="4358" width="13.28515625" style="51" customWidth="1"/>
    <col min="4359" max="4608" width="9.140625" style="51"/>
    <col min="4609" max="4609" width="14.5703125" style="51" customWidth="1"/>
    <col min="4610" max="4610" width="33.5703125" style="51" customWidth="1"/>
    <col min="4611" max="4611" width="6" style="51" customWidth="1"/>
    <col min="4612" max="4614" width="13.28515625" style="51" customWidth="1"/>
    <col min="4615" max="4864" width="9.140625" style="51"/>
    <col min="4865" max="4865" width="14.5703125" style="51" customWidth="1"/>
    <col min="4866" max="4866" width="33.5703125" style="51" customWidth="1"/>
    <col min="4867" max="4867" width="6" style="51" customWidth="1"/>
    <col min="4868" max="4870" width="13.28515625" style="51" customWidth="1"/>
    <col min="4871" max="5120" width="9.140625" style="51"/>
    <col min="5121" max="5121" width="14.5703125" style="51" customWidth="1"/>
    <col min="5122" max="5122" width="33.5703125" style="51" customWidth="1"/>
    <col min="5123" max="5123" width="6" style="51" customWidth="1"/>
    <col min="5124" max="5126" width="13.28515625" style="51" customWidth="1"/>
    <col min="5127" max="5376" width="9.140625" style="51"/>
    <col min="5377" max="5377" width="14.5703125" style="51" customWidth="1"/>
    <col min="5378" max="5378" width="33.5703125" style="51" customWidth="1"/>
    <col min="5379" max="5379" width="6" style="51" customWidth="1"/>
    <col min="5380" max="5382" width="13.28515625" style="51" customWidth="1"/>
    <col min="5383" max="5632" width="9.140625" style="51"/>
    <col min="5633" max="5633" width="14.5703125" style="51" customWidth="1"/>
    <col min="5634" max="5634" width="33.5703125" style="51" customWidth="1"/>
    <col min="5635" max="5635" width="6" style="51" customWidth="1"/>
    <col min="5636" max="5638" width="13.28515625" style="51" customWidth="1"/>
    <col min="5639" max="5888" width="9.140625" style="51"/>
    <col min="5889" max="5889" width="14.5703125" style="51" customWidth="1"/>
    <col min="5890" max="5890" width="33.5703125" style="51" customWidth="1"/>
    <col min="5891" max="5891" width="6" style="51" customWidth="1"/>
    <col min="5892" max="5894" width="13.28515625" style="51" customWidth="1"/>
    <col min="5895" max="6144" width="9.140625" style="51"/>
    <col min="6145" max="6145" width="14.5703125" style="51" customWidth="1"/>
    <col min="6146" max="6146" width="33.5703125" style="51" customWidth="1"/>
    <col min="6147" max="6147" width="6" style="51" customWidth="1"/>
    <col min="6148" max="6150" width="13.28515625" style="51" customWidth="1"/>
    <col min="6151" max="6400" width="9.140625" style="51"/>
    <col min="6401" max="6401" width="14.5703125" style="51" customWidth="1"/>
    <col min="6402" max="6402" width="33.5703125" style="51" customWidth="1"/>
    <col min="6403" max="6403" width="6" style="51" customWidth="1"/>
    <col min="6404" max="6406" width="13.28515625" style="51" customWidth="1"/>
    <col min="6407" max="6656" width="9.140625" style="51"/>
    <col min="6657" max="6657" width="14.5703125" style="51" customWidth="1"/>
    <col min="6658" max="6658" width="33.5703125" style="51" customWidth="1"/>
    <col min="6659" max="6659" width="6" style="51" customWidth="1"/>
    <col min="6660" max="6662" width="13.28515625" style="51" customWidth="1"/>
    <col min="6663" max="6912" width="9.140625" style="51"/>
    <col min="6913" max="6913" width="14.5703125" style="51" customWidth="1"/>
    <col min="6914" max="6914" width="33.5703125" style="51" customWidth="1"/>
    <col min="6915" max="6915" width="6" style="51" customWidth="1"/>
    <col min="6916" max="6918" width="13.28515625" style="51" customWidth="1"/>
    <col min="6919" max="7168" width="9.140625" style="51"/>
    <col min="7169" max="7169" width="14.5703125" style="51" customWidth="1"/>
    <col min="7170" max="7170" width="33.5703125" style="51" customWidth="1"/>
    <col min="7171" max="7171" width="6" style="51" customWidth="1"/>
    <col min="7172" max="7174" width="13.28515625" style="51" customWidth="1"/>
    <col min="7175" max="7424" width="9.140625" style="51"/>
    <col min="7425" max="7425" width="14.5703125" style="51" customWidth="1"/>
    <col min="7426" max="7426" width="33.5703125" style="51" customWidth="1"/>
    <col min="7427" max="7427" width="6" style="51" customWidth="1"/>
    <col min="7428" max="7430" width="13.28515625" style="51" customWidth="1"/>
    <col min="7431" max="7680" width="9.140625" style="51"/>
    <col min="7681" max="7681" width="14.5703125" style="51" customWidth="1"/>
    <col min="7682" max="7682" width="33.5703125" style="51" customWidth="1"/>
    <col min="7683" max="7683" width="6" style="51" customWidth="1"/>
    <col min="7684" max="7686" width="13.28515625" style="51" customWidth="1"/>
    <col min="7687" max="7936" width="9.140625" style="51"/>
    <col min="7937" max="7937" width="14.5703125" style="51" customWidth="1"/>
    <col min="7938" max="7938" width="33.5703125" style="51" customWidth="1"/>
    <col min="7939" max="7939" width="6" style="51" customWidth="1"/>
    <col min="7940" max="7942" width="13.28515625" style="51" customWidth="1"/>
    <col min="7943" max="8192" width="9.140625" style="51"/>
    <col min="8193" max="8193" width="14.5703125" style="51" customWidth="1"/>
    <col min="8194" max="8194" width="33.5703125" style="51" customWidth="1"/>
    <col min="8195" max="8195" width="6" style="51" customWidth="1"/>
    <col min="8196" max="8198" width="13.28515625" style="51" customWidth="1"/>
    <col min="8199" max="8448" width="9.140625" style="51"/>
    <col min="8449" max="8449" width="14.5703125" style="51" customWidth="1"/>
    <col min="8450" max="8450" width="33.5703125" style="51" customWidth="1"/>
    <col min="8451" max="8451" width="6" style="51" customWidth="1"/>
    <col min="8452" max="8454" width="13.28515625" style="51" customWidth="1"/>
    <col min="8455" max="8704" width="9.140625" style="51"/>
    <col min="8705" max="8705" width="14.5703125" style="51" customWidth="1"/>
    <col min="8706" max="8706" width="33.5703125" style="51" customWidth="1"/>
    <col min="8707" max="8707" width="6" style="51" customWidth="1"/>
    <col min="8708" max="8710" width="13.28515625" style="51" customWidth="1"/>
    <col min="8711" max="8960" width="9.140625" style="51"/>
    <col min="8961" max="8961" width="14.5703125" style="51" customWidth="1"/>
    <col min="8962" max="8962" width="33.5703125" style="51" customWidth="1"/>
    <col min="8963" max="8963" width="6" style="51" customWidth="1"/>
    <col min="8964" max="8966" width="13.28515625" style="51" customWidth="1"/>
    <col min="8967" max="9216" width="9.140625" style="51"/>
    <col min="9217" max="9217" width="14.5703125" style="51" customWidth="1"/>
    <col min="9218" max="9218" width="33.5703125" style="51" customWidth="1"/>
    <col min="9219" max="9219" width="6" style="51" customWidth="1"/>
    <col min="9220" max="9222" width="13.28515625" style="51" customWidth="1"/>
    <col min="9223" max="9472" width="9.140625" style="51"/>
    <col min="9473" max="9473" width="14.5703125" style="51" customWidth="1"/>
    <col min="9474" max="9474" width="33.5703125" style="51" customWidth="1"/>
    <col min="9475" max="9475" width="6" style="51" customWidth="1"/>
    <col min="9476" max="9478" width="13.28515625" style="51" customWidth="1"/>
    <col min="9479" max="9728" width="9.140625" style="51"/>
    <col min="9729" max="9729" width="14.5703125" style="51" customWidth="1"/>
    <col min="9730" max="9730" width="33.5703125" style="51" customWidth="1"/>
    <col min="9731" max="9731" width="6" style="51" customWidth="1"/>
    <col min="9732" max="9734" width="13.28515625" style="51" customWidth="1"/>
    <col min="9735" max="9984" width="9.140625" style="51"/>
    <col min="9985" max="9985" width="14.5703125" style="51" customWidth="1"/>
    <col min="9986" max="9986" width="33.5703125" style="51" customWidth="1"/>
    <col min="9987" max="9987" width="6" style="51" customWidth="1"/>
    <col min="9988" max="9990" width="13.28515625" style="51" customWidth="1"/>
    <col min="9991" max="10240" width="9.140625" style="51"/>
    <col min="10241" max="10241" width="14.5703125" style="51" customWidth="1"/>
    <col min="10242" max="10242" width="33.5703125" style="51" customWidth="1"/>
    <col min="10243" max="10243" width="6" style="51" customWidth="1"/>
    <col min="10244" max="10246" width="13.28515625" style="51" customWidth="1"/>
    <col min="10247" max="10496" width="9.140625" style="51"/>
    <col min="10497" max="10497" width="14.5703125" style="51" customWidth="1"/>
    <col min="10498" max="10498" width="33.5703125" style="51" customWidth="1"/>
    <col min="10499" max="10499" width="6" style="51" customWidth="1"/>
    <col min="10500" max="10502" width="13.28515625" style="51" customWidth="1"/>
    <col min="10503" max="10752" width="9.140625" style="51"/>
    <col min="10753" max="10753" width="14.5703125" style="51" customWidth="1"/>
    <col min="10754" max="10754" width="33.5703125" style="51" customWidth="1"/>
    <col min="10755" max="10755" width="6" style="51" customWidth="1"/>
    <col min="10756" max="10758" width="13.28515625" style="51" customWidth="1"/>
    <col min="10759" max="11008" width="9.140625" style="51"/>
    <col min="11009" max="11009" width="14.5703125" style="51" customWidth="1"/>
    <col min="11010" max="11010" width="33.5703125" style="51" customWidth="1"/>
    <col min="11011" max="11011" width="6" style="51" customWidth="1"/>
    <col min="11012" max="11014" width="13.28515625" style="51" customWidth="1"/>
    <col min="11015" max="11264" width="9.140625" style="51"/>
    <col min="11265" max="11265" width="14.5703125" style="51" customWidth="1"/>
    <col min="11266" max="11266" width="33.5703125" style="51" customWidth="1"/>
    <col min="11267" max="11267" width="6" style="51" customWidth="1"/>
    <col min="11268" max="11270" width="13.28515625" style="51" customWidth="1"/>
    <col min="11271" max="11520" width="9.140625" style="51"/>
    <col min="11521" max="11521" width="14.5703125" style="51" customWidth="1"/>
    <col min="11522" max="11522" width="33.5703125" style="51" customWidth="1"/>
    <col min="11523" max="11523" width="6" style="51" customWidth="1"/>
    <col min="11524" max="11526" width="13.28515625" style="51" customWidth="1"/>
    <col min="11527" max="11776" width="9.140625" style="51"/>
    <col min="11777" max="11777" width="14.5703125" style="51" customWidth="1"/>
    <col min="11778" max="11778" width="33.5703125" style="51" customWidth="1"/>
    <col min="11779" max="11779" width="6" style="51" customWidth="1"/>
    <col min="11780" max="11782" width="13.28515625" style="51" customWidth="1"/>
    <col min="11783" max="12032" width="9.140625" style="51"/>
    <col min="12033" max="12033" width="14.5703125" style="51" customWidth="1"/>
    <col min="12034" max="12034" width="33.5703125" style="51" customWidth="1"/>
    <col min="12035" max="12035" width="6" style="51" customWidth="1"/>
    <col min="12036" max="12038" width="13.28515625" style="51" customWidth="1"/>
    <col min="12039" max="12288" width="9.140625" style="51"/>
    <col min="12289" max="12289" width="14.5703125" style="51" customWidth="1"/>
    <col min="12290" max="12290" width="33.5703125" style="51" customWidth="1"/>
    <col min="12291" max="12291" width="6" style="51" customWidth="1"/>
    <col min="12292" max="12294" width="13.28515625" style="51" customWidth="1"/>
    <col min="12295" max="12544" width="9.140625" style="51"/>
    <col min="12545" max="12545" width="14.5703125" style="51" customWidth="1"/>
    <col min="12546" max="12546" width="33.5703125" style="51" customWidth="1"/>
    <col min="12547" max="12547" width="6" style="51" customWidth="1"/>
    <col min="12548" max="12550" width="13.28515625" style="51" customWidth="1"/>
    <col min="12551" max="12800" width="9.140625" style="51"/>
    <col min="12801" max="12801" width="14.5703125" style="51" customWidth="1"/>
    <col min="12802" max="12802" width="33.5703125" style="51" customWidth="1"/>
    <col min="12803" max="12803" width="6" style="51" customWidth="1"/>
    <col min="12804" max="12806" width="13.28515625" style="51" customWidth="1"/>
    <col min="12807" max="13056" width="9.140625" style="51"/>
    <col min="13057" max="13057" width="14.5703125" style="51" customWidth="1"/>
    <col min="13058" max="13058" width="33.5703125" style="51" customWidth="1"/>
    <col min="13059" max="13059" width="6" style="51" customWidth="1"/>
    <col min="13060" max="13062" width="13.28515625" style="51" customWidth="1"/>
    <col min="13063" max="13312" width="9.140625" style="51"/>
    <col min="13313" max="13313" width="14.5703125" style="51" customWidth="1"/>
    <col min="13314" max="13314" width="33.5703125" style="51" customWidth="1"/>
    <col min="13315" max="13315" width="6" style="51" customWidth="1"/>
    <col min="13316" max="13318" width="13.28515625" style="51" customWidth="1"/>
    <col min="13319" max="13568" width="9.140625" style="51"/>
    <col min="13569" max="13569" width="14.5703125" style="51" customWidth="1"/>
    <col min="13570" max="13570" width="33.5703125" style="51" customWidth="1"/>
    <col min="13571" max="13571" width="6" style="51" customWidth="1"/>
    <col min="13572" max="13574" width="13.28515625" style="51" customWidth="1"/>
    <col min="13575" max="13824" width="9.140625" style="51"/>
    <col min="13825" max="13825" width="14.5703125" style="51" customWidth="1"/>
    <col min="13826" max="13826" width="33.5703125" style="51" customWidth="1"/>
    <col min="13827" max="13827" width="6" style="51" customWidth="1"/>
    <col min="13828" max="13830" width="13.28515625" style="51" customWidth="1"/>
    <col min="13831" max="14080" width="9.140625" style="51"/>
    <col min="14081" max="14081" width="14.5703125" style="51" customWidth="1"/>
    <col min="14082" max="14082" width="33.5703125" style="51" customWidth="1"/>
    <col min="14083" max="14083" width="6" style="51" customWidth="1"/>
    <col min="14084" max="14086" width="13.28515625" style="51" customWidth="1"/>
    <col min="14087" max="14336" width="9.140625" style="51"/>
    <col min="14337" max="14337" width="14.5703125" style="51" customWidth="1"/>
    <col min="14338" max="14338" width="33.5703125" style="51" customWidth="1"/>
    <col min="14339" max="14339" width="6" style="51" customWidth="1"/>
    <col min="14340" max="14342" width="13.28515625" style="51" customWidth="1"/>
    <col min="14343" max="14592" width="9.140625" style="51"/>
    <col min="14593" max="14593" width="14.5703125" style="51" customWidth="1"/>
    <col min="14594" max="14594" width="33.5703125" style="51" customWidth="1"/>
    <col min="14595" max="14595" width="6" style="51" customWidth="1"/>
    <col min="14596" max="14598" width="13.28515625" style="51" customWidth="1"/>
    <col min="14599" max="14848" width="9.140625" style="51"/>
    <col min="14849" max="14849" width="14.5703125" style="51" customWidth="1"/>
    <col min="14850" max="14850" width="33.5703125" style="51" customWidth="1"/>
    <col min="14851" max="14851" width="6" style="51" customWidth="1"/>
    <col min="14852" max="14854" width="13.28515625" style="51" customWidth="1"/>
    <col min="14855" max="15104" width="9.140625" style="51"/>
    <col min="15105" max="15105" width="14.5703125" style="51" customWidth="1"/>
    <col min="15106" max="15106" width="33.5703125" style="51" customWidth="1"/>
    <col min="15107" max="15107" width="6" style="51" customWidth="1"/>
    <col min="15108" max="15110" width="13.28515625" style="51" customWidth="1"/>
    <col min="15111" max="15360" width="9.140625" style="51"/>
    <col min="15361" max="15361" width="14.5703125" style="51" customWidth="1"/>
    <col min="15362" max="15362" width="33.5703125" style="51" customWidth="1"/>
    <col min="15363" max="15363" width="6" style="51" customWidth="1"/>
    <col min="15364" max="15366" width="13.28515625" style="51" customWidth="1"/>
    <col min="15367" max="15616" width="9.140625" style="51"/>
    <col min="15617" max="15617" width="14.5703125" style="51" customWidth="1"/>
    <col min="15618" max="15618" width="33.5703125" style="51" customWidth="1"/>
    <col min="15619" max="15619" width="6" style="51" customWidth="1"/>
    <col min="15620" max="15622" width="13.28515625" style="51" customWidth="1"/>
    <col min="15623" max="15872" width="9.140625" style="51"/>
    <col min="15873" max="15873" width="14.5703125" style="51" customWidth="1"/>
    <col min="15874" max="15874" width="33.5703125" style="51" customWidth="1"/>
    <col min="15875" max="15875" width="6" style="51" customWidth="1"/>
    <col min="15876" max="15878" width="13.28515625" style="51" customWidth="1"/>
    <col min="15879" max="16128" width="9.140625" style="51"/>
    <col min="16129" max="16129" width="14.5703125" style="51" customWidth="1"/>
    <col min="16130" max="16130" width="33.5703125" style="51" customWidth="1"/>
    <col min="16131" max="16131" width="6" style="51" customWidth="1"/>
    <col min="16132" max="16134" width="13.28515625" style="51" customWidth="1"/>
    <col min="16135" max="16384" width="9.140625" style="51"/>
  </cols>
  <sheetData>
    <row r="1" spans="1:13" s="12" customFormat="1" ht="15.75" x14ac:dyDescent="0.25">
      <c r="A1" s="11" t="s">
        <v>19</v>
      </c>
      <c r="D1" s="13"/>
      <c r="E1" s="13"/>
      <c r="F1" s="13"/>
      <c r="G1" s="14"/>
    </row>
    <row r="2" spans="1:13" s="16" customFormat="1" ht="12.75" x14ac:dyDescent="0.2">
      <c r="A2" s="15" t="s">
        <v>20</v>
      </c>
      <c r="D2" s="17"/>
      <c r="E2" s="18"/>
      <c r="F2" s="18"/>
      <c r="G2" s="19"/>
    </row>
    <row r="3" spans="1:13" s="12" customFormat="1" ht="21.75" customHeight="1" x14ac:dyDescent="0.25">
      <c r="A3" s="20" t="s">
        <v>499</v>
      </c>
      <c r="D3" s="21"/>
      <c r="E3" s="21"/>
      <c r="F3" s="21"/>
      <c r="G3" s="14"/>
    </row>
    <row r="4" spans="1:13" s="12" customFormat="1" ht="36" customHeight="1" x14ac:dyDescent="0.25">
      <c r="A4" s="97" t="s">
        <v>500</v>
      </c>
      <c r="B4" s="97"/>
      <c r="C4" s="97"/>
      <c r="D4" s="97"/>
      <c r="E4" s="97"/>
      <c r="F4" s="97"/>
      <c r="G4" s="22"/>
      <c r="H4" s="22"/>
    </row>
    <row r="5" spans="1:13" s="19" customFormat="1" ht="22.5" customHeight="1" thickBot="1" x14ac:dyDescent="0.25">
      <c r="A5" s="23"/>
      <c r="B5" s="24"/>
      <c r="C5" s="24"/>
      <c r="D5" s="24"/>
      <c r="E5" s="24"/>
      <c r="F5" s="24"/>
    </row>
    <row r="6" spans="1:13" s="7" customFormat="1" ht="76.5" customHeight="1" thickBot="1" x14ac:dyDescent="0.3">
      <c r="A6" s="1" t="s">
        <v>0</v>
      </c>
      <c r="B6" s="2" t="s">
        <v>1</v>
      </c>
      <c r="C6" s="2"/>
      <c r="D6" s="4" t="s">
        <v>501</v>
      </c>
      <c r="E6" s="4" t="s">
        <v>502</v>
      </c>
      <c r="F6" s="4" t="s">
        <v>503</v>
      </c>
      <c r="G6" s="8"/>
      <c r="H6" s="8"/>
      <c r="I6" s="8"/>
      <c r="J6" s="8"/>
      <c r="K6" s="8"/>
      <c r="L6" s="8"/>
      <c r="M6" s="8"/>
    </row>
    <row r="7" spans="1:13" s="19" customFormat="1" ht="12.75" customHeight="1" x14ac:dyDescent="0.2">
      <c r="B7" s="25"/>
      <c r="C7" s="25"/>
      <c r="D7" s="26"/>
      <c r="E7" s="26"/>
      <c r="F7" s="26"/>
    </row>
    <row r="8" spans="1:13" s="19" customFormat="1" ht="12.75" customHeight="1" thickBot="1" x14ac:dyDescent="0.25">
      <c r="A8" s="23"/>
      <c r="B8" s="27" t="s">
        <v>504</v>
      </c>
      <c r="C8" s="28"/>
      <c r="D8" s="29">
        <v>28</v>
      </c>
      <c r="E8" s="29">
        <v>85</v>
      </c>
      <c r="F8" s="29">
        <v>85</v>
      </c>
    </row>
    <row r="9" spans="1:13" s="19" customFormat="1" ht="12.75" customHeight="1" x14ac:dyDescent="0.2">
      <c r="B9" s="25"/>
      <c r="C9" s="25"/>
      <c r="D9" s="26"/>
    </row>
    <row r="10" spans="1:13" s="16" customFormat="1" ht="12.75" customHeight="1" x14ac:dyDescent="0.25">
      <c r="A10" s="31" t="s">
        <v>22</v>
      </c>
      <c r="B10" s="32" t="s">
        <v>23</v>
      </c>
      <c r="C10" s="32"/>
      <c r="D10" s="33" t="s">
        <v>24</v>
      </c>
      <c r="E10" s="33" t="s">
        <v>25</v>
      </c>
      <c r="F10" s="34" t="s">
        <v>25</v>
      </c>
      <c r="G10" s="19"/>
    </row>
    <row r="11" spans="1:13" s="16" customFormat="1" ht="12.75" customHeight="1" x14ac:dyDescent="0.25">
      <c r="A11" s="31" t="s">
        <v>26</v>
      </c>
      <c r="B11" s="32" t="s">
        <v>27</v>
      </c>
      <c r="C11" s="32"/>
      <c r="D11" s="33" t="s">
        <v>25</v>
      </c>
      <c r="E11" s="33" t="s">
        <v>25</v>
      </c>
      <c r="F11" s="34" t="s">
        <v>25</v>
      </c>
      <c r="G11" s="19"/>
    </row>
    <row r="12" spans="1:13" s="16" customFormat="1" ht="12.75" customHeight="1" x14ac:dyDescent="0.25">
      <c r="A12" s="31" t="s">
        <v>28</v>
      </c>
      <c r="B12" s="32" t="s">
        <v>29</v>
      </c>
      <c r="C12" s="32"/>
      <c r="D12" s="33" t="s">
        <v>24</v>
      </c>
      <c r="E12" s="33" t="s">
        <v>25</v>
      </c>
      <c r="F12" s="34" t="s">
        <v>25</v>
      </c>
      <c r="G12" s="19"/>
    </row>
    <row r="13" spans="1:13" s="16" customFormat="1" ht="12.75" customHeight="1" x14ac:dyDescent="0.25">
      <c r="A13" s="31" t="s">
        <v>30</v>
      </c>
      <c r="B13" s="32" t="s">
        <v>31</v>
      </c>
      <c r="C13" s="32"/>
      <c r="D13" s="33" t="s">
        <v>25</v>
      </c>
      <c r="E13" s="33" t="s">
        <v>25</v>
      </c>
      <c r="F13" s="34" t="s">
        <v>25</v>
      </c>
      <c r="G13" s="19"/>
    </row>
    <row r="14" spans="1:13" s="16" customFormat="1" ht="12.75" customHeight="1" x14ac:dyDescent="0.25">
      <c r="A14" s="31" t="s">
        <v>32</v>
      </c>
      <c r="B14" s="32" t="s">
        <v>33</v>
      </c>
      <c r="C14" s="32"/>
      <c r="D14" s="33" t="s">
        <v>24</v>
      </c>
      <c r="E14" s="33" t="s">
        <v>25</v>
      </c>
      <c r="F14" s="34" t="s">
        <v>25</v>
      </c>
      <c r="G14" s="19"/>
    </row>
    <row r="15" spans="1:13" s="16" customFormat="1" ht="12.75" customHeight="1" x14ac:dyDescent="0.25">
      <c r="A15" s="31" t="s">
        <v>34</v>
      </c>
      <c r="B15" s="32" t="s">
        <v>35</v>
      </c>
      <c r="C15" s="32"/>
      <c r="D15" s="33" t="s">
        <v>25</v>
      </c>
      <c r="E15" s="33" t="s">
        <v>25</v>
      </c>
      <c r="F15" s="34" t="s">
        <v>25</v>
      </c>
      <c r="G15" s="19"/>
    </row>
    <row r="16" spans="1:13" s="16" customFormat="1" ht="12.75" customHeight="1" x14ac:dyDescent="0.2">
      <c r="A16" s="35" t="s">
        <v>36</v>
      </c>
      <c r="B16" s="36" t="s">
        <v>37</v>
      </c>
      <c r="C16" s="36"/>
      <c r="D16" s="33" t="s">
        <v>25</v>
      </c>
      <c r="E16" s="33" t="s">
        <v>25</v>
      </c>
      <c r="F16" s="34" t="s">
        <v>25</v>
      </c>
      <c r="G16" s="19"/>
    </row>
    <row r="17" spans="1:7" s="16" customFormat="1" ht="12.75" customHeight="1" x14ac:dyDescent="0.25">
      <c r="A17" s="31" t="s">
        <v>38</v>
      </c>
      <c r="B17" s="32" t="s">
        <v>39</v>
      </c>
      <c r="C17" s="32"/>
      <c r="D17" s="33" t="s">
        <v>25</v>
      </c>
      <c r="E17" s="33" t="s">
        <v>25</v>
      </c>
      <c r="F17" s="34" t="s">
        <v>25</v>
      </c>
      <c r="G17" s="19"/>
    </row>
    <row r="18" spans="1:7" s="16" customFormat="1" ht="12.75" customHeight="1" x14ac:dyDescent="0.25">
      <c r="A18" s="31" t="s">
        <v>40</v>
      </c>
      <c r="B18" s="32" t="s">
        <v>41</v>
      </c>
      <c r="C18" s="32"/>
      <c r="D18" s="37" t="s">
        <v>24</v>
      </c>
      <c r="E18" s="37" t="s">
        <v>25</v>
      </c>
      <c r="F18" s="34" t="s">
        <v>25</v>
      </c>
      <c r="G18" s="19"/>
    </row>
    <row r="19" spans="1:7" s="16" customFormat="1" ht="12.75" customHeight="1" x14ac:dyDescent="0.25">
      <c r="A19" s="31" t="s">
        <v>42</v>
      </c>
      <c r="B19" s="32" t="s">
        <v>43</v>
      </c>
      <c r="C19" s="32"/>
      <c r="D19" s="37" t="s">
        <v>24</v>
      </c>
      <c r="E19" s="37" t="s">
        <v>25</v>
      </c>
      <c r="F19" s="34" t="s">
        <v>25</v>
      </c>
      <c r="G19" s="19"/>
    </row>
    <row r="20" spans="1:7" s="16" customFormat="1" ht="12.75" customHeight="1" x14ac:dyDescent="0.25">
      <c r="A20" s="31" t="s">
        <v>44</v>
      </c>
      <c r="B20" s="32" t="s">
        <v>45</v>
      </c>
      <c r="C20" s="32"/>
      <c r="D20" s="37" t="s">
        <v>24</v>
      </c>
      <c r="E20" s="37" t="s">
        <v>25</v>
      </c>
      <c r="F20" s="34" t="s">
        <v>25</v>
      </c>
      <c r="G20" s="19"/>
    </row>
    <row r="21" spans="1:7" s="16" customFormat="1" ht="12.75" customHeight="1" x14ac:dyDescent="0.25">
      <c r="A21" s="31" t="s">
        <v>46</v>
      </c>
      <c r="B21" s="32" t="s">
        <v>47</v>
      </c>
      <c r="C21" s="32"/>
      <c r="D21" s="37" t="s">
        <v>24</v>
      </c>
      <c r="E21" s="37" t="s">
        <v>25</v>
      </c>
      <c r="F21" s="34" t="s">
        <v>25</v>
      </c>
      <c r="G21" s="19"/>
    </row>
    <row r="22" spans="1:7" s="16" customFormat="1" ht="12.75" customHeight="1" x14ac:dyDescent="0.25">
      <c r="A22" s="31" t="s">
        <v>48</v>
      </c>
      <c r="B22" s="32" t="s">
        <v>49</v>
      </c>
      <c r="C22" s="32"/>
      <c r="D22" s="37" t="s">
        <v>25</v>
      </c>
      <c r="E22" s="37" t="s">
        <v>25</v>
      </c>
      <c r="F22" s="34" t="s">
        <v>25</v>
      </c>
      <c r="G22" s="19"/>
    </row>
    <row r="23" spans="1:7" s="16" customFormat="1" ht="12.75" customHeight="1" x14ac:dyDescent="0.25">
      <c r="A23" s="31" t="s">
        <v>50</v>
      </c>
      <c r="B23" s="32" t="s">
        <v>51</v>
      </c>
      <c r="C23" s="32"/>
      <c r="D23" s="37" t="s">
        <v>25</v>
      </c>
      <c r="E23" s="37" t="s">
        <v>25</v>
      </c>
      <c r="F23" s="34" t="s">
        <v>25</v>
      </c>
      <c r="G23" s="19"/>
    </row>
    <row r="24" spans="1:7" s="16" customFormat="1" ht="12.75" customHeight="1" x14ac:dyDescent="0.25">
      <c r="A24" s="31" t="s">
        <v>52</v>
      </c>
      <c r="B24" s="32" t="s">
        <v>53</v>
      </c>
      <c r="C24" s="32"/>
      <c r="D24" s="37" t="s">
        <v>24</v>
      </c>
      <c r="E24" s="37" t="s">
        <v>25</v>
      </c>
      <c r="F24" s="34" t="s">
        <v>25</v>
      </c>
      <c r="G24" s="19"/>
    </row>
    <row r="25" spans="1:7" s="16" customFormat="1" ht="12.75" customHeight="1" x14ac:dyDescent="0.25">
      <c r="A25" s="31" t="s">
        <v>54</v>
      </c>
      <c r="B25" s="32" t="s">
        <v>55</v>
      </c>
      <c r="C25" s="32"/>
      <c r="D25" s="37" t="s">
        <v>24</v>
      </c>
      <c r="E25" s="37" t="s">
        <v>25</v>
      </c>
      <c r="F25" s="34" t="s">
        <v>25</v>
      </c>
      <c r="G25" s="19"/>
    </row>
    <row r="26" spans="1:7" s="16" customFormat="1" ht="12.75" customHeight="1" x14ac:dyDescent="0.25">
      <c r="A26" s="31" t="s">
        <v>56</v>
      </c>
      <c r="B26" s="32" t="s">
        <v>57</v>
      </c>
      <c r="C26" s="32"/>
      <c r="D26" s="37" t="s">
        <v>25</v>
      </c>
      <c r="E26" s="37" t="s">
        <v>25</v>
      </c>
      <c r="F26" s="34" t="s">
        <v>25</v>
      </c>
      <c r="G26" s="19"/>
    </row>
    <row r="27" spans="1:7" s="16" customFormat="1" ht="12.75" customHeight="1" x14ac:dyDescent="0.25">
      <c r="A27" s="31" t="s">
        <v>58</v>
      </c>
      <c r="B27" s="38" t="s">
        <v>59</v>
      </c>
      <c r="C27" s="38"/>
      <c r="D27" s="37" t="s">
        <v>25</v>
      </c>
      <c r="E27" s="37" t="s">
        <v>25</v>
      </c>
      <c r="F27" s="34" t="s">
        <v>25</v>
      </c>
      <c r="G27" s="19"/>
    </row>
    <row r="28" spans="1:7" s="16" customFormat="1" ht="12.75" customHeight="1" x14ac:dyDescent="0.25">
      <c r="A28" s="31" t="s">
        <v>60</v>
      </c>
      <c r="B28" s="32" t="s">
        <v>61</v>
      </c>
      <c r="C28" s="32"/>
      <c r="D28" s="37" t="s">
        <v>24</v>
      </c>
      <c r="E28" s="37" t="s">
        <v>25</v>
      </c>
      <c r="F28" s="34" t="s">
        <v>25</v>
      </c>
      <c r="G28" s="19"/>
    </row>
    <row r="29" spans="1:7" s="16" customFormat="1" ht="12.75" customHeight="1" x14ac:dyDescent="0.25">
      <c r="A29" s="31" t="s">
        <v>62</v>
      </c>
      <c r="B29" s="32" t="s">
        <v>63</v>
      </c>
      <c r="C29" s="32"/>
      <c r="D29" s="37" t="s">
        <v>24</v>
      </c>
      <c r="E29" s="37" t="s">
        <v>25</v>
      </c>
      <c r="F29" s="34" t="s">
        <v>25</v>
      </c>
      <c r="G29" s="19"/>
    </row>
    <row r="30" spans="1:7" s="16" customFormat="1" ht="12.75" customHeight="1" x14ac:dyDescent="0.25">
      <c r="A30" s="31" t="s">
        <v>64</v>
      </c>
      <c r="B30" s="32" t="s">
        <v>65</v>
      </c>
      <c r="C30" s="32"/>
      <c r="D30" s="37" t="s">
        <v>24</v>
      </c>
      <c r="E30" s="37" t="s">
        <v>24</v>
      </c>
      <c r="F30" s="34" t="s">
        <v>24</v>
      </c>
      <c r="G30" s="19"/>
    </row>
    <row r="31" spans="1:7" s="16" customFormat="1" ht="12.75" customHeight="1" x14ac:dyDescent="0.25">
      <c r="A31" s="31" t="s">
        <v>66</v>
      </c>
      <c r="B31" s="32" t="s">
        <v>67</v>
      </c>
      <c r="C31" s="32"/>
      <c r="D31" s="37" t="s">
        <v>24</v>
      </c>
      <c r="E31" s="37" t="s">
        <v>24</v>
      </c>
      <c r="F31" s="34" t="s">
        <v>24</v>
      </c>
      <c r="G31" s="19"/>
    </row>
    <row r="32" spans="1:7" s="16" customFormat="1" ht="12.75" customHeight="1" x14ac:dyDescent="0.25">
      <c r="A32" s="31" t="s">
        <v>68</v>
      </c>
      <c r="B32" s="32" t="s">
        <v>69</v>
      </c>
      <c r="C32" s="32"/>
      <c r="D32" s="37" t="s">
        <v>25</v>
      </c>
      <c r="E32" s="37" t="s">
        <v>25</v>
      </c>
      <c r="F32" s="34" t="s">
        <v>25</v>
      </c>
      <c r="G32" s="19"/>
    </row>
    <row r="33" spans="1:7" s="16" customFormat="1" ht="12.75" customHeight="1" x14ac:dyDescent="0.25">
      <c r="A33" s="31" t="s">
        <v>70</v>
      </c>
      <c r="B33" s="32" t="s">
        <v>71</v>
      </c>
      <c r="C33" s="32"/>
      <c r="D33" s="37" t="s">
        <v>24</v>
      </c>
      <c r="E33" s="37" t="s">
        <v>25</v>
      </c>
      <c r="F33" s="34" t="s">
        <v>25</v>
      </c>
      <c r="G33" s="19"/>
    </row>
    <row r="34" spans="1:7" s="16" customFormat="1" ht="12.75" customHeight="1" x14ac:dyDescent="0.25">
      <c r="A34" s="31" t="s">
        <v>72</v>
      </c>
      <c r="B34" s="32" t="s">
        <v>73</v>
      </c>
      <c r="C34" s="32"/>
      <c r="D34" s="37" t="s">
        <v>25</v>
      </c>
      <c r="E34" s="37" t="s">
        <v>25</v>
      </c>
      <c r="F34" s="34" t="s">
        <v>25</v>
      </c>
      <c r="G34" s="19"/>
    </row>
    <row r="35" spans="1:7" s="16" customFormat="1" ht="12.75" customHeight="1" x14ac:dyDescent="0.25">
      <c r="A35" s="31" t="s">
        <v>74</v>
      </c>
      <c r="B35" s="32" t="s">
        <v>75</v>
      </c>
      <c r="C35" s="32"/>
      <c r="D35" s="37" t="s">
        <v>25</v>
      </c>
      <c r="E35" s="37" t="s">
        <v>25</v>
      </c>
      <c r="F35" s="34" t="s">
        <v>25</v>
      </c>
      <c r="G35" s="19"/>
    </row>
    <row r="36" spans="1:7" s="16" customFormat="1" ht="12.75" customHeight="1" x14ac:dyDescent="0.25">
      <c r="A36" s="31" t="s">
        <v>76</v>
      </c>
      <c r="B36" s="32" t="s">
        <v>77</v>
      </c>
      <c r="C36" s="32"/>
      <c r="D36" s="37" t="s">
        <v>25</v>
      </c>
      <c r="E36" s="37" t="s">
        <v>25</v>
      </c>
      <c r="F36" s="34" t="s">
        <v>25</v>
      </c>
      <c r="G36" s="19"/>
    </row>
    <row r="37" spans="1:7" s="16" customFormat="1" ht="12.75" customHeight="1" x14ac:dyDescent="0.25">
      <c r="A37" s="31" t="s">
        <v>78</v>
      </c>
      <c r="B37" s="32" t="s">
        <v>79</v>
      </c>
      <c r="C37" s="32"/>
      <c r="D37" s="37" t="s">
        <v>25</v>
      </c>
      <c r="E37" s="37" t="s">
        <v>25</v>
      </c>
      <c r="F37" s="34" t="s">
        <v>25</v>
      </c>
      <c r="G37" s="19"/>
    </row>
    <row r="38" spans="1:7" s="16" customFormat="1" ht="12.75" customHeight="1" x14ac:dyDescent="0.25">
      <c r="A38" s="31" t="s">
        <v>80</v>
      </c>
      <c r="B38" s="32" t="s">
        <v>81</v>
      </c>
      <c r="C38" s="32"/>
      <c r="D38" s="37" t="s">
        <v>24</v>
      </c>
      <c r="E38" s="37" t="s">
        <v>25</v>
      </c>
      <c r="F38" s="34" t="s">
        <v>25</v>
      </c>
      <c r="G38" s="19"/>
    </row>
    <row r="39" spans="1:7" s="16" customFormat="1" ht="12.75" customHeight="1" x14ac:dyDescent="0.25">
      <c r="A39" s="31" t="s">
        <v>82</v>
      </c>
      <c r="B39" s="32" t="s">
        <v>83</v>
      </c>
      <c r="C39" s="32"/>
      <c r="D39" s="37" t="s">
        <v>24</v>
      </c>
      <c r="E39" s="37" t="s">
        <v>25</v>
      </c>
      <c r="F39" s="34" t="s">
        <v>25</v>
      </c>
      <c r="G39" s="19"/>
    </row>
    <row r="40" spans="1:7" s="16" customFormat="1" ht="12.75" customHeight="1" x14ac:dyDescent="0.25">
      <c r="A40" s="31" t="s">
        <v>84</v>
      </c>
      <c r="B40" s="32" t="s">
        <v>85</v>
      </c>
      <c r="C40" s="32"/>
      <c r="D40" s="37" t="s">
        <v>24</v>
      </c>
      <c r="E40" s="37" t="s">
        <v>25</v>
      </c>
      <c r="F40" s="34" t="s">
        <v>25</v>
      </c>
      <c r="G40" s="19"/>
    </row>
    <row r="41" spans="1:7" s="16" customFormat="1" ht="12.75" customHeight="1" x14ac:dyDescent="0.25">
      <c r="A41" s="31" t="s">
        <v>86</v>
      </c>
      <c r="B41" s="32" t="s">
        <v>87</v>
      </c>
      <c r="C41" s="32"/>
      <c r="D41" s="37" t="s">
        <v>24</v>
      </c>
      <c r="E41" s="37" t="s">
        <v>25</v>
      </c>
      <c r="F41" s="34" t="s">
        <v>25</v>
      </c>
      <c r="G41" s="19"/>
    </row>
    <row r="42" spans="1:7" s="16" customFormat="1" ht="12.75" customHeight="1" x14ac:dyDescent="0.25">
      <c r="A42" s="31" t="s">
        <v>88</v>
      </c>
      <c r="B42" s="32" t="s">
        <v>89</v>
      </c>
      <c r="C42" s="32"/>
      <c r="D42" s="37" t="s">
        <v>24</v>
      </c>
      <c r="E42" s="37" t="s">
        <v>25</v>
      </c>
      <c r="F42" s="34" t="s">
        <v>25</v>
      </c>
      <c r="G42" s="19"/>
    </row>
    <row r="43" spans="1:7" s="16" customFormat="1" ht="12.75" customHeight="1" x14ac:dyDescent="0.25">
      <c r="A43" s="31" t="s">
        <v>90</v>
      </c>
      <c r="B43" s="32" t="s">
        <v>91</v>
      </c>
      <c r="C43" s="32"/>
      <c r="D43" s="37" t="s">
        <v>24</v>
      </c>
      <c r="E43" s="37" t="s">
        <v>25</v>
      </c>
      <c r="F43" s="34" t="s">
        <v>25</v>
      </c>
      <c r="G43" s="19"/>
    </row>
    <row r="44" spans="1:7" s="16" customFormat="1" ht="12.75" customHeight="1" x14ac:dyDescent="0.25">
      <c r="A44" s="31" t="s">
        <v>92</v>
      </c>
      <c r="B44" s="32" t="s">
        <v>93</v>
      </c>
      <c r="C44" s="32"/>
      <c r="D44" s="37" t="s">
        <v>24</v>
      </c>
      <c r="E44" s="37" t="s">
        <v>24</v>
      </c>
      <c r="F44" s="34" t="s">
        <v>24</v>
      </c>
      <c r="G44" s="19"/>
    </row>
    <row r="45" spans="1:7" s="16" customFormat="1" ht="12.75" customHeight="1" x14ac:dyDescent="0.25">
      <c r="A45" s="31" t="s">
        <v>94</v>
      </c>
      <c r="B45" s="32" t="s">
        <v>95</v>
      </c>
      <c r="C45" s="32"/>
      <c r="D45" s="37" t="s">
        <v>24</v>
      </c>
      <c r="E45" s="37" t="s">
        <v>25</v>
      </c>
      <c r="F45" s="34" t="s">
        <v>25</v>
      </c>
      <c r="G45" s="39"/>
    </row>
    <row r="46" spans="1:7" s="16" customFormat="1" ht="12.75" customHeight="1" x14ac:dyDescent="0.25">
      <c r="A46" s="31" t="s">
        <v>96</v>
      </c>
      <c r="B46" s="32" t="s">
        <v>97</v>
      </c>
      <c r="C46" s="32"/>
      <c r="D46" s="37" t="s">
        <v>24</v>
      </c>
      <c r="E46" s="37" t="s">
        <v>25</v>
      </c>
      <c r="F46" s="34" t="s">
        <v>25</v>
      </c>
      <c r="G46" s="19"/>
    </row>
    <row r="47" spans="1:7" s="16" customFormat="1" ht="12.75" customHeight="1" x14ac:dyDescent="0.25">
      <c r="A47" s="31" t="s">
        <v>98</v>
      </c>
      <c r="B47" s="32" t="s">
        <v>99</v>
      </c>
      <c r="C47" s="32"/>
      <c r="D47" s="37" t="s">
        <v>25</v>
      </c>
      <c r="E47" s="37" t="s">
        <v>25</v>
      </c>
      <c r="F47" s="34" t="s">
        <v>25</v>
      </c>
      <c r="G47" s="19"/>
    </row>
    <row r="48" spans="1:7" s="16" customFormat="1" ht="12.75" customHeight="1" x14ac:dyDescent="0.25">
      <c r="A48" s="31" t="s">
        <v>100</v>
      </c>
      <c r="B48" s="32" t="s">
        <v>101</v>
      </c>
      <c r="C48" s="32"/>
      <c r="D48" s="37" t="s">
        <v>24</v>
      </c>
      <c r="E48" s="37" t="s">
        <v>25</v>
      </c>
      <c r="F48" s="34" t="s">
        <v>25</v>
      </c>
      <c r="G48" s="19"/>
    </row>
    <row r="49" spans="1:7" s="16" customFormat="1" ht="12.75" customHeight="1" x14ac:dyDescent="0.25">
      <c r="A49" s="31" t="s">
        <v>102</v>
      </c>
      <c r="B49" s="32" t="s">
        <v>103</v>
      </c>
      <c r="C49" s="32"/>
      <c r="D49" s="37" t="s">
        <v>24</v>
      </c>
      <c r="E49" s="37" t="s">
        <v>25</v>
      </c>
      <c r="F49" s="34" t="s">
        <v>25</v>
      </c>
      <c r="G49" s="19"/>
    </row>
    <row r="50" spans="1:7" s="16" customFormat="1" ht="12.75" customHeight="1" x14ac:dyDescent="0.25">
      <c r="A50" s="31" t="s">
        <v>104</v>
      </c>
      <c r="B50" s="32" t="s">
        <v>105</v>
      </c>
      <c r="C50" s="32"/>
      <c r="D50" s="37" t="s">
        <v>24</v>
      </c>
      <c r="E50" s="37" t="s">
        <v>25</v>
      </c>
      <c r="F50" s="34" t="s">
        <v>25</v>
      </c>
      <c r="G50" s="19"/>
    </row>
    <row r="51" spans="1:7" s="16" customFormat="1" ht="12.75" customHeight="1" x14ac:dyDescent="0.25">
      <c r="A51" s="31" t="s">
        <v>106</v>
      </c>
      <c r="B51" s="32" t="s">
        <v>107</v>
      </c>
      <c r="C51" s="32"/>
      <c r="D51" s="37" t="s">
        <v>25</v>
      </c>
      <c r="E51" s="37" t="s">
        <v>25</v>
      </c>
      <c r="F51" s="34" t="s">
        <v>25</v>
      </c>
      <c r="G51" s="19"/>
    </row>
    <row r="52" spans="1:7" s="16" customFormat="1" ht="12.75" customHeight="1" x14ac:dyDescent="0.25">
      <c r="A52" s="31" t="s">
        <v>108</v>
      </c>
      <c r="B52" s="32" t="s">
        <v>109</v>
      </c>
      <c r="C52" s="32"/>
      <c r="D52" s="37" t="s">
        <v>25</v>
      </c>
      <c r="E52" s="37" t="s">
        <v>25</v>
      </c>
      <c r="F52" s="34" t="s">
        <v>25</v>
      </c>
      <c r="G52" s="19"/>
    </row>
    <row r="53" spans="1:7" s="16" customFormat="1" ht="12.75" customHeight="1" x14ac:dyDescent="0.25">
      <c r="A53" s="31" t="s">
        <v>110</v>
      </c>
      <c r="B53" s="32" t="s">
        <v>111</v>
      </c>
      <c r="C53" s="32"/>
      <c r="D53" s="37" t="s">
        <v>24</v>
      </c>
      <c r="E53" s="37" t="s">
        <v>25</v>
      </c>
      <c r="F53" s="34" t="s">
        <v>25</v>
      </c>
      <c r="G53" s="19"/>
    </row>
    <row r="54" spans="1:7" s="16" customFormat="1" ht="12.75" customHeight="1" x14ac:dyDescent="0.25">
      <c r="A54" s="31" t="s">
        <v>112</v>
      </c>
      <c r="B54" s="32" t="s">
        <v>113</v>
      </c>
      <c r="C54" s="32"/>
      <c r="D54" s="37" t="s">
        <v>24</v>
      </c>
      <c r="E54" s="37" t="s">
        <v>25</v>
      </c>
      <c r="F54" s="34" t="s">
        <v>25</v>
      </c>
      <c r="G54" s="19"/>
    </row>
    <row r="55" spans="1:7" s="16" customFormat="1" ht="12.75" customHeight="1" x14ac:dyDescent="0.25">
      <c r="A55" s="31" t="s">
        <v>114</v>
      </c>
      <c r="B55" s="32" t="s">
        <v>115</v>
      </c>
      <c r="C55" s="32"/>
      <c r="D55" s="37" t="s">
        <v>24</v>
      </c>
      <c r="E55" s="37" t="s">
        <v>25</v>
      </c>
      <c r="F55" s="34" t="s">
        <v>25</v>
      </c>
      <c r="G55" s="19"/>
    </row>
    <row r="56" spans="1:7" s="16" customFormat="1" ht="12.75" customHeight="1" x14ac:dyDescent="0.25">
      <c r="A56" s="31" t="s">
        <v>116</v>
      </c>
      <c r="B56" s="32" t="s">
        <v>117</v>
      </c>
      <c r="C56" s="32"/>
      <c r="D56" s="37" t="s">
        <v>24</v>
      </c>
      <c r="E56" s="37" t="s">
        <v>25</v>
      </c>
      <c r="F56" s="34" t="s">
        <v>25</v>
      </c>
      <c r="G56" s="19"/>
    </row>
    <row r="57" spans="1:7" s="16" customFormat="1" ht="12.75" customHeight="1" x14ac:dyDescent="0.25">
      <c r="A57" s="31" t="s">
        <v>118</v>
      </c>
      <c r="B57" s="32" t="s">
        <v>119</v>
      </c>
      <c r="C57" s="32"/>
      <c r="D57" s="37" t="s">
        <v>25</v>
      </c>
      <c r="E57" s="37" t="s">
        <v>25</v>
      </c>
      <c r="F57" s="34" t="s">
        <v>25</v>
      </c>
      <c r="G57" s="19"/>
    </row>
    <row r="58" spans="1:7" s="16" customFormat="1" ht="12.75" customHeight="1" x14ac:dyDescent="0.25">
      <c r="A58" s="31" t="s">
        <v>120</v>
      </c>
      <c r="B58" s="32" t="s">
        <v>121</v>
      </c>
      <c r="C58" s="32"/>
      <c r="D58" s="37" t="s">
        <v>25</v>
      </c>
      <c r="E58" s="37" t="s">
        <v>25</v>
      </c>
      <c r="F58" s="34" t="s">
        <v>25</v>
      </c>
      <c r="G58" s="19"/>
    </row>
    <row r="59" spans="1:7" s="16" customFormat="1" ht="12.75" customHeight="1" x14ac:dyDescent="0.25">
      <c r="A59" s="31" t="s">
        <v>122</v>
      </c>
      <c r="B59" s="32" t="s">
        <v>123</v>
      </c>
      <c r="C59" s="32"/>
      <c r="D59" s="37" t="s">
        <v>24</v>
      </c>
      <c r="E59" s="37" t="s">
        <v>25</v>
      </c>
      <c r="F59" s="34" t="s">
        <v>25</v>
      </c>
      <c r="G59" s="19"/>
    </row>
    <row r="60" spans="1:7" s="16" customFormat="1" ht="12.75" customHeight="1" x14ac:dyDescent="0.25">
      <c r="A60" s="31" t="s">
        <v>124</v>
      </c>
      <c r="B60" s="32" t="s">
        <v>125</v>
      </c>
      <c r="C60" s="32"/>
      <c r="D60" s="37" t="s">
        <v>24</v>
      </c>
      <c r="E60" s="37" t="s">
        <v>25</v>
      </c>
      <c r="F60" s="34" t="s">
        <v>25</v>
      </c>
      <c r="G60" s="19"/>
    </row>
    <row r="61" spans="1:7" s="16" customFormat="1" ht="12.75" customHeight="1" x14ac:dyDescent="0.25">
      <c r="A61" s="31" t="s">
        <v>126</v>
      </c>
      <c r="B61" s="32" t="s">
        <v>127</v>
      </c>
      <c r="C61" s="32"/>
      <c r="D61" s="37" t="s">
        <v>24</v>
      </c>
      <c r="E61" s="37" t="s">
        <v>25</v>
      </c>
      <c r="F61" s="34" t="s">
        <v>25</v>
      </c>
      <c r="G61" s="19"/>
    </row>
    <row r="62" spans="1:7" s="16" customFormat="1" ht="12.75" customHeight="1" x14ac:dyDescent="0.25">
      <c r="A62" s="31" t="s">
        <v>128</v>
      </c>
      <c r="B62" s="32" t="s">
        <v>129</v>
      </c>
      <c r="C62" s="32"/>
      <c r="D62" s="37" t="s">
        <v>24</v>
      </c>
      <c r="E62" s="37" t="s">
        <v>25</v>
      </c>
      <c r="F62" s="34" t="s">
        <v>25</v>
      </c>
      <c r="G62" s="19"/>
    </row>
    <row r="63" spans="1:7" s="16" customFormat="1" ht="12.75" customHeight="1" x14ac:dyDescent="0.25">
      <c r="A63" s="31" t="s">
        <v>130</v>
      </c>
      <c r="B63" s="32" t="s">
        <v>131</v>
      </c>
      <c r="C63" s="32"/>
      <c r="D63" s="37" t="s">
        <v>24</v>
      </c>
      <c r="E63" s="37" t="s">
        <v>25</v>
      </c>
      <c r="F63" s="34" t="s">
        <v>25</v>
      </c>
      <c r="G63" s="19"/>
    </row>
    <row r="64" spans="1:7" s="16" customFormat="1" ht="12.75" customHeight="1" x14ac:dyDescent="0.25">
      <c r="A64" s="31" t="s">
        <v>132</v>
      </c>
      <c r="B64" s="32" t="s">
        <v>133</v>
      </c>
      <c r="C64" s="32"/>
      <c r="D64" s="37" t="s">
        <v>24</v>
      </c>
      <c r="E64" s="37" t="s">
        <v>25</v>
      </c>
      <c r="F64" s="34" t="s">
        <v>25</v>
      </c>
      <c r="G64" s="19"/>
    </row>
    <row r="65" spans="1:7" s="16" customFormat="1" ht="12.75" customHeight="1" x14ac:dyDescent="0.25">
      <c r="A65" s="31" t="s">
        <v>134</v>
      </c>
      <c r="B65" s="32" t="s">
        <v>135</v>
      </c>
      <c r="C65" s="32"/>
      <c r="D65" s="37" t="s">
        <v>24</v>
      </c>
      <c r="E65" s="37" t="s">
        <v>25</v>
      </c>
      <c r="F65" s="34" t="s">
        <v>25</v>
      </c>
      <c r="G65" s="19"/>
    </row>
    <row r="66" spans="1:7" s="16" customFormat="1" ht="12.75" customHeight="1" x14ac:dyDescent="0.25">
      <c r="A66" s="31" t="s">
        <v>136</v>
      </c>
      <c r="B66" s="32" t="s">
        <v>137</v>
      </c>
      <c r="C66" s="32"/>
      <c r="D66" s="37" t="s">
        <v>25</v>
      </c>
      <c r="E66" s="37" t="s">
        <v>25</v>
      </c>
      <c r="F66" s="34" t="s">
        <v>25</v>
      </c>
      <c r="G66" s="19"/>
    </row>
    <row r="67" spans="1:7" s="16" customFormat="1" ht="12.75" customHeight="1" x14ac:dyDescent="0.25">
      <c r="A67" s="31" t="s">
        <v>138</v>
      </c>
      <c r="B67" s="32" t="s">
        <v>139</v>
      </c>
      <c r="C67" s="32"/>
      <c r="D67" s="37" t="s">
        <v>25</v>
      </c>
      <c r="E67" s="37" t="s">
        <v>25</v>
      </c>
      <c r="F67" s="34" t="s">
        <v>25</v>
      </c>
      <c r="G67" s="19"/>
    </row>
    <row r="68" spans="1:7" s="16" customFormat="1" ht="12.75" customHeight="1" x14ac:dyDescent="0.25">
      <c r="A68" s="31" t="s">
        <v>140</v>
      </c>
      <c r="B68" s="32" t="s">
        <v>141</v>
      </c>
      <c r="C68" s="32"/>
      <c r="D68" s="37" t="s">
        <v>24</v>
      </c>
      <c r="E68" s="37" t="s">
        <v>25</v>
      </c>
      <c r="F68" s="34" t="s">
        <v>25</v>
      </c>
      <c r="G68" s="19"/>
    </row>
    <row r="69" spans="1:7" s="16" customFormat="1" ht="12.75" customHeight="1" x14ac:dyDescent="0.25">
      <c r="A69" s="31" t="s">
        <v>142</v>
      </c>
      <c r="B69" s="32" t="s">
        <v>143</v>
      </c>
      <c r="C69" s="32"/>
      <c r="D69" s="37" t="s">
        <v>24</v>
      </c>
      <c r="E69" s="37" t="s">
        <v>25</v>
      </c>
      <c r="F69" s="34" t="s">
        <v>25</v>
      </c>
      <c r="G69" s="19"/>
    </row>
    <row r="70" spans="1:7" s="16" customFormat="1" ht="12.75" customHeight="1" x14ac:dyDescent="0.25">
      <c r="A70" s="31" t="s">
        <v>144</v>
      </c>
      <c r="B70" s="32" t="s">
        <v>145</v>
      </c>
      <c r="C70" s="32"/>
      <c r="D70" s="37" t="s">
        <v>25</v>
      </c>
      <c r="E70" s="37" t="s">
        <v>25</v>
      </c>
      <c r="F70" s="34" t="s">
        <v>25</v>
      </c>
      <c r="G70" s="19"/>
    </row>
    <row r="71" spans="1:7" s="16" customFormat="1" ht="12.75" customHeight="1" x14ac:dyDescent="0.25">
      <c r="A71" s="31" t="s">
        <v>146</v>
      </c>
      <c r="B71" s="32" t="s">
        <v>147</v>
      </c>
      <c r="C71" s="32"/>
      <c r="D71" s="37" t="s">
        <v>25</v>
      </c>
      <c r="E71" s="37" t="s">
        <v>25</v>
      </c>
      <c r="F71" s="34" t="s">
        <v>25</v>
      </c>
      <c r="G71" s="19"/>
    </row>
    <row r="72" spans="1:7" s="16" customFormat="1" ht="12.75" customHeight="1" x14ac:dyDescent="0.25">
      <c r="A72" s="31" t="s">
        <v>148</v>
      </c>
      <c r="B72" s="32" t="s">
        <v>149</v>
      </c>
      <c r="C72" s="32"/>
      <c r="D72" s="37" t="s">
        <v>25</v>
      </c>
      <c r="E72" s="37" t="s">
        <v>25</v>
      </c>
      <c r="F72" s="34" t="s">
        <v>25</v>
      </c>
      <c r="G72" s="19"/>
    </row>
    <row r="73" spans="1:7" s="16" customFormat="1" ht="12.75" customHeight="1" x14ac:dyDescent="0.25">
      <c r="A73" s="31" t="s">
        <v>150</v>
      </c>
      <c r="B73" s="32" t="s">
        <v>151</v>
      </c>
      <c r="C73" s="32"/>
      <c r="D73" s="37" t="s">
        <v>24</v>
      </c>
      <c r="E73" s="37" t="s">
        <v>25</v>
      </c>
      <c r="F73" s="34" t="s">
        <v>25</v>
      </c>
      <c r="G73" s="19"/>
    </row>
    <row r="74" spans="1:7" s="16" customFormat="1" ht="12.75" customHeight="1" x14ac:dyDescent="0.25">
      <c r="A74" s="31" t="s">
        <v>152</v>
      </c>
      <c r="B74" s="32" t="s">
        <v>153</v>
      </c>
      <c r="C74" s="32"/>
      <c r="D74" s="37" t="s">
        <v>24</v>
      </c>
      <c r="E74" s="37" t="s">
        <v>25</v>
      </c>
      <c r="F74" s="34" t="s">
        <v>25</v>
      </c>
      <c r="G74" s="19"/>
    </row>
    <row r="75" spans="1:7" s="16" customFormat="1" ht="12.75" customHeight="1" x14ac:dyDescent="0.25">
      <c r="A75" s="31" t="s">
        <v>154</v>
      </c>
      <c r="B75" s="32" t="s">
        <v>155</v>
      </c>
      <c r="C75" s="32"/>
      <c r="D75" s="37" t="s">
        <v>24</v>
      </c>
      <c r="E75" s="37" t="s">
        <v>25</v>
      </c>
      <c r="F75" s="34" t="s">
        <v>25</v>
      </c>
      <c r="G75" s="19"/>
    </row>
    <row r="76" spans="1:7" s="16" customFormat="1" ht="12.75" customHeight="1" x14ac:dyDescent="0.25">
      <c r="A76" s="31" t="s">
        <v>156</v>
      </c>
      <c r="B76" s="32" t="s">
        <v>157</v>
      </c>
      <c r="C76" s="32"/>
      <c r="D76" s="37" t="s">
        <v>24</v>
      </c>
      <c r="E76" s="37" t="s">
        <v>25</v>
      </c>
      <c r="F76" s="34" t="s">
        <v>25</v>
      </c>
      <c r="G76" s="19"/>
    </row>
    <row r="77" spans="1:7" s="16" customFormat="1" ht="12.75" customHeight="1" x14ac:dyDescent="0.25">
      <c r="A77" s="31" t="s">
        <v>158</v>
      </c>
      <c r="B77" s="32" t="s">
        <v>159</v>
      </c>
      <c r="C77" s="32"/>
      <c r="D77" s="37" t="s">
        <v>24</v>
      </c>
      <c r="E77" s="37" t="s">
        <v>25</v>
      </c>
      <c r="F77" s="34" t="s">
        <v>25</v>
      </c>
      <c r="G77" s="19"/>
    </row>
    <row r="78" spans="1:7" s="16" customFormat="1" ht="12.75" customHeight="1" x14ac:dyDescent="0.25">
      <c r="A78" s="31" t="s">
        <v>160</v>
      </c>
      <c r="B78" s="32" t="s">
        <v>161</v>
      </c>
      <c r="C78" s="32"/>
      <c r="D78" s="37" t="s">
        <v>25</v>
      </c>
      <c r="E78" s="37" t="s">
        <v>25</v>
      </c>
      <c r="F78" s="34" t="s">
        <v>25</v>
      </c>
      <c r="G78" s="19"/>
    </row>
    <row r="79" spans="1:7" s="16" customFormat="1" ht="12.75" customHeight="1" x14ac:dyDescent="0.25">
      <c r="A79" s="31" t="s">
        <v>162</v>
      </c>
      <c r="B79" s="32" t="s">
        <v>163</v>
      </c>
      <c r="C79" s="32"/>
      <c r="D79" s="37" t="s">
        <v>24</v>
      </c>
      <c r="E79" s="37" t="s">
        <v>25</v>
      </c>
      <c r="F79" s="34" t="s">
        <v>25</v>
      </c>
      <c r="G79" s="19"/>
    </row>
    <row r="80" spans="1:7" s="16" customFormat="1" ht="12.75" customHeight="1" x14ac:dyDescent="0.25">
      <c r="A80" s="31" t="s">
        <v>164</v>
      </c>
      <c r="B80" s="32" t="s">
        <v>165</v>
      </c>
      <c r="C80" s="32"/>
      <c r="D80" s="37" t="s">
        <v>25</v>
      </c>
      <c r="E80" s="37" t="s">
        <v>25</v>
      </c>
      <c r="F80" s="34" t="s">
        <v>25</v>
      </c>
      <c r="G80" s="19"/>
    </row>
    <row r="81" spans="1:7" s="16" customFormat="1" ht="12.75" customHeight="1" x14ac:dyDescent="0.25">
      <c r="A81" s="31" t="s">
        <v>166</v>
      </c>
      <c r="B81" s="32" t="s">
        <v>167</v>
      </c>
      <c r="C81" s="32"/>
      <c r="D81" s="37" t="s">
        <v>24</v>
      </c>
      <c r="E81" s="37" t="s">
        <v>25</v>
      </c>
      <c r="F81" s="34" t="s">
        <v>25</v>
      </c>
      <c r="G81" s="19"/>
    </row>
    <row r="82" spans="1:7" s="16" customFormat="1" ht="12.75" customHeight="1" x14ac:dyDescent="0.25">
      <c r="A82" s="31" t="s">
        <v>168</v>
      </c>
      <c r="B82" s="32" t="s">
        <v>169</v>
      </c>
      <c r="C82" s="32"/>
      <c r="D82" s="37" t="s">
        <v>24</v>
      </c>
      <c r="E82" s="37" t="s">
        <v>25</v>
      </c>
      <c r="F82" s="34" t="s">
        <v>25</v>
      </c>
      <c r="G82" s="19"/>
    </row>
    <row r="83" spans="1:7" s="16" customFormat="1" ht="12.75" customHeight="1" x14ac:dyDescent="0.25">
      <c r="A83" s="31" t="s">
        <v>170</v>
      </c>
      <c r="B83" s="32" t="s">
        <v>171</v>
      </c>
      <c r="C83" s="32"/>
      <c r="D83" s="37" t="s">
        <v>25</v>
      </c>
      <c r="E83" s="37" t="s">
        <v>25</v>
      </c>
      <c r="F83" s="34" t="s">
        <v>25</v>
      </c>
      <c r="G83" s="19"/>
    </row>
    <row r="84" spans="1:7" s="16" customFormat="1" ht="12.75" customHeight="1" x14ac:dyDescent="0.25">
      <c r="A84" s="31" t="s">
        <v>172</v>
      </c>
      <c r="B84" s="32" t="s">
        <v>173</v>
      </c>
      <c r="C84" s="32"/>
      <c r="D84" s="37" t="s">
        <v>24</v>
      </c>
      <c r="E84" s="37" t="s">
        <v>25</v>
      </c>
      <c r="F84" s="34" t="s">
        <v>25</v>
      </c>
      <c r="G84" s="19"/>
    </row>
    <row r="85" spans="1:7" s="16" customFormat="1" ht="12.75" customHeight="1" x14ac:dyDescent="0.25">
      <c r="A85" s="31" t="s">
        <v>174</v>
      </c>
      <c r="B85" s="32" t="s">
        <v>175</v>
      </c>
      <c r="C85" s="32"/>
      <c r="D85" s="37" t="s">
        <v>24</v>
      </c>
      <c r="E85" s="37" t="s">
        <v>25</v>
      </c>
      <c r="F85" s="34" t="s">
        <v>25</v>
      </c>
      <c r="G85" s="19"/>
    </row>
    <row r="86" spans="1:7" s="16" customFormat="1" ht="12.75" customHeight="1" x14ac:dyDescent="0.25">
      <c r="A86" s="31" t="s">
        <v>176</v>
      </c>
      <c r="B86" s="32" t="s">
        <v>177</v>
      </c>
      <c r="C86" s="32"/>
      <c r="D86" s="37" t="s">
        <v>24</v>
      </c>
      <c r="E86" s="37" t="s">
        <v>25</v>
      </c>
      <c r="F86" s="34" t="s">
        <v>25</v>
      </c>
      <c r="G86" s="19"/>
    </row>
    <row r="87" spans="1:7" s="16" customFormat="1" ht="12.75" customHeight="1" x14ac:dyDescent="0.25">
      <c r="A87" s="31" t="s">
        <v>178</v>
      </c>
      <c r="B87" s="32" t="s">
        <v>179</v>
      </c>
      <c r="C87" s="32"/>
      <c r="D87" s="37" t="s">
        <v>24</v>
      </c>
      <c r="E87" s="37" t="s">
        <v>25</v>
      </c>
      <c r="F87" s="34" t="s">
        <v>25</v>
      </c>
      <c r="G87" s="19"/>
    </row>
    <row r="88" spans="1:7" s="16" customFormat="1" ht="12.75" customHeight="1" x14ac:dyDescent="0.25">
      <c r="A88" s="31" t="s">
        <v>180</v>
      </c>
      <c r="B88" s="32" t="s">
        <v>181</v>
      </c>
      <c r="C88" s="32"/>
      <c r="D88" s="37" t="s">
        <v>24</v>
      </c>
      <c r="E88" s="37" t="s">
        <v>25</v>
      </c>
      <c r="F88" s="34" t="s">
        <v>25</v>
      </c>
      <c r="G88" s="19"/>
    </row>
    <row r="89" spans="1:7" s="16" customFormat="1" ht="12.75" customHeight="1" x14ac:dyDescent="0.25">
      <c r="A89" s="31" t="s">
        <v>182</v>
      </c>
      <c r="B89" s="32" t="s">
        <v>183</v>
      </c>
      <c r="C89" s="32"/>
      <c r="D89" s="37" t="s">
        <v>24</v>
      </c>
      <c r="E89" s="37" t="s">
        <v>25</v>
      </c>
      <c r="F89" s="34" t="s">
        <v>25</v>
      </c>
      <c r="G89" s="19"/>
    </row>
    <row r="90" spans="1:7" s="16" customFormat="1" ht="12.75" customHeight="1" x14ac:dyDescent="0.25">
      <c r="A90" s="31" t="s">
        <v>184</v>
      </c>
      <c r="B90" s="32" t="s">
        <v>185</v>
      </c>
      <c r="C90" s="40"/>
      <c r="D90" s="37" t="s">
        <v>24</v>
      </c>
      <c r="E90" s="37" t="s">
        <v>24</v>
      </c>
      <c r="F90" s="34" t="s">
        <v>24</v>
      </c>
      <c r="G90" s="19"/>
    </row>
    <row r="91" spans="1:7" s="16" customFormat="1" ht="12.75" customHeight="1" x14ac:dyDescent="0.25">
      <c r="A91" s="31" t="s">
        <v>186</v>
      </c>
      <c r="B91" s="32" t="s">
        <v>187</v>
      </c>
      <c r="C91" s="32"/>
      <c r="D91" s="37" t="s">
        <v>24</v>
      </c>
      <c r="E91" s="37" t="s">
        <v>25</v>
      </c>
      <c r="F91" s="34" t="s">
        <v>25</v>
      </c>
      <c r="G91" s="19"/>
    </row>
    <row r="92" spans="1:7" s="16" customFormat="1" ht="12.75" customHeight="1" x14ac:dyDescent="0.25">
      <c r="A92" s="31" t="s">
        <v>188</v>
      </c>
      <c r="B92" s="32" t="s">
        <v>189</v>
      </c>
      <c r="C92" s="32"/>
      <c r="D92" s="37" t="s">
        <v>24</v>
      </c>
      <c r="E92" s="37" t="s">
        <v>25</v>
      </c>
      <c r="F92" s="34" t="s">
        <v>25</v>
      </c>
      <c r="G92" s="19"/>
    </row>
    <row r="93" spans="1:7" s="16" customFormat="1" ht="12.75" customHeight="1" x14ac:dyDescent="0.25">
      <c r="A93" s="31" t="s">
        <v>190</v>
      </c>
      <c r="B93" s="32" t="s">
        <v>191</v>
      </c>
      <c r="C93" s="32"/>
      <c r="D93" s="37" t="s">
        <v>24</v>
      </c>
      <c r="E93" s="37" t="s">
        <v>25</v>
      </c>
      <c r="F93" s="34" t="s">
        <v>25</v>
      </c>
      <c r="G93" s="19"/>
    </row>
    <row r="94" spans="1:7" s="16" customFormat="1" ht="12.75" customHeight="1" x14ac:dyDescent="0.25">
      <c r="A94" s="31" t="s">
        <v>192</v>
      </c>
      <c r="B94" s="32" t="s">
        <v>193</v>
      </c>
      <c r="C94" s="32"/>
      <c r="D94" s="37" t="s">
        <v>24</v>
      </c>
      <c r="E94" s="37" t="s">
        <v>25</v>
      </c>
      <c r="F94" s="34" t="s">
        <v>25</v>
      </c>
      <c r="G94" s="19"/>
    </row>
    <row r="95" spans="1:7" s="16" customFormat="1" ht="12.75" customHeight="1" x14ac:dyDescent="0.25">
      <c r="A95" s="31" t="s">
        <v>194</v>
      </c>
      <c r="B95" s="32" t="s">
        <v>195</v>
      </c>
      <c r="C95" s="32"/>
      <c r="D95" s="37" t="s">
        <v>25</v>
      </c>
      <c r="E95" s="37" t="s">
        <v>25</v>
      </c>
      <c r="F95" s="34" t="s">
        <v>25</v>
      </c>
      <c r="G95" s="19"/>
    </row>
    <row r="96" spans="1:7" s="16" customFormat="1" ht="12.75" customHeight="1" x14ac:dyDescent="0.25">
      <c r="A96" s="31" t="s">
        <v>196</v>
      </c>
      <c r="B96" s="32" t="s">
        <v>197</v>
      </c>
      <c r="C96" s="32"/>
      <c r="D96" s="37" t="s">
        <v>24</v>
      </c>
      <c r="E96" s="37" t="s">
        <v>25</v>
      </c>
      <c r="F96" s="34" t="s">
        <v>25</v>
      </c>
      <c r="G96" s="19"/>
    </row>
    <row r="97" spans="1:18" s="16" customFormat="1" ht="12.75" customHeight="1" x14ac:dyDescent="0.25">
      <c r="A97" s="31" t="s">
        <v>198</v>
      </c>
      <c r="B97" s="41" t="s">
        <v>199</v>
      </c>
      <c r="C97" s="41"/>
      <c r="D97" s="37" t="s">
        <v>24</v>
      </c>
      <c r="E97" s="37" t="s">
        <v>25</v>
      </c>
      <c r="F97" s="34" t="s">
        <v>25</v>
      </c>
      <c r="G97" s="19"/>
    </row>
    <row r="98" spans="1:18" s="16" customFormat="1" ht="12.75" customHeight="1" thickBot="1" x14ac:dyDescent="0.3">
      <c r="A98" s="42" t="s">
        <v>200</v>
      </c>
      <c r="B98" s="43" t="s">
        <v>201</v>
      </c>
      <c r="C98" s="43"/>
      <c r="D98" s="44" t="s">
        <v>24</v>
      </c>
      <c r="E98" s="44" t="s">
        <v>25</v>
      </c>
      <c r="F98" s="44" t="s">
        <v>25</v>
      </c>
      <c r="G98" s="19"/>
    </row>
    <row r="99" spans="1:18" s="16" customFormat="1" ht="12.75" customHeight="1" x14ac:dyDescent="0.25">
      <c r="A99" s="45"/>
      <c r="B99" s="41"/>
      <c r="C99" s="41"/>
      <c r="D99" s="46"/>
      <c r="E99" s="46"/>
      <c r="F99" s="46"/>
      <c r="G99" s="19"/>
    </row>
    <row r="100" spans="1:18" s="16" customFormat="1" ht="12.75" customHeight="1" x14ac:dyDescent="0.25">
      <c r="A100" s="45"/>
      <c r="B100" s="41"/>
      <c r="C100" s="41"/>
      <c r="D100" s="46"/>
      <c r="E100" s="46"/>
      <c r="F100" s="46"/>
      <c r="G100" s="19"/>
    </row>
    <row r="101" spans="1:18" s="16" customFormat="1" ht="12.75" customHeight="1" x14ac:dyDescent="0.25">
      <c r="A101" s="45"/>
      <c r="B101" s="41" t="s">
        <v>510</v>
      </c>
      <c r="C101" s="41"/>
      <c r="D101" s="80">
        <f>COUNTIF(D10:D98,"No")/COUNTA(D10:D98)</f>
        <v>0.6853932584269663</v>
      </c>
      <c r="E101" s="80">
        <f>COUNTIF(E10:E98,"No")/COUNTA(E10:E98)</f>
        <v>4.49438202247191E-2</v>
      </c>
      <c r="F101" s="80">
        <f>COUNTIF(F10:F98,"No")/COUNTA(F10:F98)</f>
        <v>4.49438202247191E-2</v>
      </c>
      <c r="G101" s="19"/>
    </row>
    <row r="102" spans="1:18" s="16" customFormat="1" ht="12.75" customHeight="1" x14ac:dyDescent="0.25">
      <c r="A102" s="45"/>
      <c r="B102" s="41" t="s">
        <v>511</v>
      </c>
      <c r="C102" s="41"/>
      <c r="D102" s="81">
        <f>COUNTIF(D10:D98,"Yes")/COUNTA(D10:D98)</f>
        <v>0.3146067415730337</v>
      </c>
      <c r="E102" s="81">
        <f>COUNTIF(E10:E98,"Yes")/COUNTA(E10:E98)</f>
        <v>0.9550561797752809</v>
      </c>
      <c r="F102" s="81">
        <f>COUNTIF(F10:F98,"Yes")/COUNTA(F10:F98)</f>
        <v>0.9550561797752809</v>
      </c>
      <c r="G102" s="19"/>
    </row>
    <row r="103" spans="1:18" s="16" customFormat="1" ht="12.75" customHeight="1" x14ac:dyDescent="0.25">
      <c r="A103" s="45"/>
      <c r="B103" s="41"/>
      <c r="C103" s="41"/>
      <c r="D103" s="81">
        <f>SUM(D101:D102)</f>
        <v>1</v>
      </c>
      <c r="E103" s="81">
        <f>SUM(E101:E102)</f>
        <v>1</v>
      </c>
      <c r="F103" s="81">
        <f>SUM(F101:F102)</f>
        <v>1</v>
      </c>
      <c r="G103" s="19"/>
    </row>
    <row r="104" spans="1:18" s="16" customFormat="1" ht="12.75" customHeight="1" x14ac:dyDescent="0.25">
      <c r="A104" s="45"/>
      <c r="B104" s="41" t="s">
        <v>24</v>
      </c>
      <c r="C104" s="41"/>
      <c r="D104" s="79">
        <f>COUNTIF(D10:D98,"No")</f>
        <v>61</v>
      </c>
      <c r="E104" s="79">
        <f t="shared" ref="E104:F104" si="0">COUNTIF(E10:E98,"No")</f>
        <v>4</v>
      </c>
      <c r="F104" s="79">
        <f t="shared" si="0"/>
        <v>4</v>
      </c>
      <c r="G104" s="19"/>
    </row>
    <row r="105" spans="1:18" s="16" customFormat="1" ht="12.75" customHeight="1" x14ac:dyDescent="0.25">
      <c r="A105" s="45"/>
      <c r="B105" s="41" t="s">
        <v>25</v>
      </c>
      <c r="C105" s="41"/>
      <c r="D105" s="79">
        <f>COUNTIF(D10:D98,"Yes")</f>
        <v>28</v>
      </c>
      <c r="E105" s="79">
        <f t="shared" ref="E105:F105" si="1">COUNTIF(E10:E98,"Yes")</f>
        <v>85</v>
      </c>
      <c r="F105" s="79">
        <f t="shared" si="1"/>
        <v>85</v>
      </c>
      <c r="G105" s="19"/>
    </row>
    <row r="106" spans="1:18" s="16" customFormat="1" ht="12.75" customHeight="1" x14ac:dyDescent="0.25">
      <c r="A106" s="45"/>
      <c r="B106" s="41"/>
      <c r="C106" s="41"/>
      <c r="D106" s="46"/>
      <c r="E106" s="46"/>
      <c r="F106" s="46"/>
      <c r="G106" s="19"/>
    </row>
    <row r="107" spans="1:18" s="16" customFormat="1" ht="12.75" customHeight="1" x14ac:dyDescent="0.25">
      <c r="A107" s="45"/>
      <c r="B107" s="41"/>
      <c r="C107" s="41"/>
      <c r="D107" s="46"/>
      <c r="E107" s="46"/>
      <c r="F107" s="46"/>
      <c r="G107" s="19"/>
    </row>
    <row r="108" spans="1:18" s="16" customFormat="1" ht="12.75" customHeight="1" x14ac:dyDescent="0.25">
      <c r="A108" s="45"/>
      <c r="B108" s="41"/>
      <c r="C108" s="41"/>
      <c r="D108" s="46"/>
      <c r="E108" s="46"/>
      <c r="F108" s="46"/>
      <c r="G108" s="19"/>
    </row>
    <row r="109" spans="1:18" s="16" customFormat="1" ht="12.75" customHeight="1" x14ac:dyDescent="0.25">
      <c r="A109" s="45"/>
      <c r="B109" s="41"/>
      <c r="C109" s="41"/>
      <c r="D109" s="46"/>
      <c r="E109" s="46"/>
      <c r="F109" s="46"/>
      <c r="G109" s="19"/>
    </row>
    <row r="110" spans="1:18" s="16" customFormat="1" ht="12.75" customHeight="1" x14ac:dyDescent="0.25">
      <c r="A110" s="45"/>
      <c r="B110" s="41"/>
      <c r="C110" s="41"/>
      <c r="D110" s="46"/>
      <c r="E110" s="46"/>
      <c r="F110" s="46"/>
      <c r="G110" s="19"/>
    </row>
    <row r="111" spans="1:18" s="19" customFormat="1" x14ac:dyDescent="0.25">
      <c r="A111" s="98" t="s">
        <v>505</v>
      </c>
      <c r="B111" s="98"/>
      <c r="C111" s="98"/>
      <c r="D111" s="98"/>
      <c r="E111" s="98"/>
      <c r="F111" s="98"/>
      <c r="G111" s="47"/>
      <c r="H111" s="47"/>
      <c r="I111" s="47"/>
      <c r="J111" s="47"/>
      <c r="K111" s="47"/>
      <c r="L111" s="47"/>
      <c r="M111" s="47"/>
      <c r="N111" s="47"/>
      <c r="O111" s="47"/>
      <c r="P111" s="47"/>
      <c r="Q111" s="47"/>
      <c r="R111" s="47"/>
    </row>
    <row r="112" spans="1:18" s="19" customFormat="1" x14ac:dyDescent="0.25">
      <c r="A112" s="98" t="s">
        <v>506</v>
      </c>
      <c r="B112" s="98"/>
      <c r="C112" s="98"/>
      <c r="D112" s="98"/>
      <c r="E112" s="98"/>
      <c r="F112" s="98"/>
      <c r="G112" s="47"/>
      <c r="H112" s="47"/>
      <c r="I112" s="47"/>
      <c r="J112" s="47"/>
      <c r="K112" s="47"/>
      <c r="L112" s="47"/>
      <c r="M112" s="47"/>
      <c r="N112" s="47"/>
      <c r="O112" s="47"/>
      <c r="P112" s="47"/>
      <c r="Q112" s="47"/>
      <c r="R112" s="47"/>
    </row>
    <row r="113" spans="1:18" s="19" customFormat="1" x14ac:dyDescent="0.25">
      <c r="A113" s="98" t="s">
        <v>507</v>
      </c>
      <c r="B113" s="98"/>
      <c r="C113" s="98"/>
      <c r="D113" s="98"/>
      <c r="E113" s="98"/>
      <c r="F113" s="98"/>
      <c r="G113" s="47"/>
      <c r="H113" s="47"/>
      <c r="I113" s="47"/>
      <c r="J113" s="47"/>
      <c r="K113" s="47"/>
      <c r="L113" s="47"/>
      <c r="M113" s="47"/>
      <c r="N113" s="47"/>
      <c r="O113" s="47"/>
      <c r="P113" s="47"/>
      <c r="Q113" s="47"/>
      <c r="R113" s="47"/>
    </row>
    <row r="114" spans="1:18" s="12" customFormat="1" ht="24.75" customHeight="1" x14ac:dyDescent="0.2">
      <c r="A114" s="15" t="s">
        <v>215</v>
      </c>
    </row>
    <row r="115" spans="1:18" s="12" customFormat="1" ht="14.25" customHeight="1" x14ac:dyDescent="0.2"/>
    <row r="116" spans="1:18" s="12" customFormat="1" ht="14.25" customHeight="1" x14ac:dyDescent="0.2">
      <c r="B116" s="14"/>
      <c r="C116" s="14"/>
      <c r="D116" s="14"/>
      <c r="E116" s="14"/>
      <c r="F116" s="48" t="s">
        <v>508</v>
      </c>
    </row>
    <row r="117" spans="1:18" s="12" customFormat="1" ht="14.25" customHeight="1" x14ac:dyDescent="0.2">
      <c r="A117" s="49" t="s">
        <v>216</v>
      </c>
      <c r="B117" s="14"/>
      <c r="C117" s="14"/>
      <c r="D117" s="14"/>
      <c r="E117" s="14"/>
      <c r="F117" s="48" t="s">
        <v>213</v>
      </c>
      <c r="G117" s="14"/>
      <c r="R117" s="16"/>
    </row>
    <row r="118" spans="1:18" s="16" customFormat="1" ht="14.25" customHeight="1" x14ac:dyDescent="0.2">
      <c r="A118" s="50" t="s">
        <v>217</v>
      </c>
      <c r="B118" s="19"/>
      <c r="C118" s="19"/>
      <c r="D118" s="19"/>
      <c r="E118" s="19"/>
      <c r="F118" s="48" t="s">
        <v>214</v>
      </c>
      <c r="G118" s="19"/>
    </row>
    <row r="120" spans="1:18" x14ac:dyDescent="0.25">
      <c r="A120" s="50" t="s">
        <v>218</v>
      </c>
    </row>
  </sheetData>
  <mergeCells count="4">
    <mergeCell ref="A4:F4"/>
    <mergeCell ref="A111:F111"/>
    <mergeCell ref="A112:F112"/>
    <mergeCell ref="A113:F113"/>
  </mergeCells>
  <hyperlinks>
    <hyperlink ref="A114" r:id="rId1" display="Bus Statistics (http://www.dft.gov.uk/statistics/series/buses/)"/>
  </hyperlinks>
  <pageMargins left="0.7" right="0.7" top="0.75" bottom="0.75" header="0.3" footer="0.3"/>
  <pageSetup paperSize="9" orientation="portrait" horizontalDpi="4294967295" verticalDpi="4294967295"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A127"/>
  <sheetViews>
    <sheetView topLeftCell="I1" workbookViewId="0">
      <selection activeCell="A12" sqref="A12:XFD12"/>
    </sheetView>
  </sheetViews>
  <sheetFormatPr defaultRowHeight="15" x14ac:dyDescent="0.25"/>
  <cols>
    <col min="1" max="1" width="14.5703125" style="51" customWidth="1"/>
    <col min="2" max="2" width="33.5703125" style="51" customWidth="1"/>
    <col min="3" max="3" width="6" style="51" customWidth="1"/>
    <col min="4" max="16" width="13.28515625" style="52" customWidth="1"/>
    <col min="17" max="17" width="7" style="52" customWidth="1"/>
    <col min="18" max="20" width="13.28515625" style="52" customWidth="1"/>
    <col min="21" max="256" width="9.140625" style="51"/>
    <col min="257" max="257" width="14.5703125" style="51" customWidth="1"/>
    <col min="258" max="258" width="33.5703125" style="51" customWidth="1"/>
    <col min="259" max="259" width="6" style="51" customWidth="1"/>
    <col min="260" max="272" width="13.28515625" style="51" customWidth="1"/>
    <col min="273" max="273" width="7" style="51" customWidth="1"/>
    <col min="274" max="276" width="13.28515625" style="51" customWidth="1"/>
    <col min="277" max="512" width="9.140625" style="51"/>
    <col min="513" max="513" width="14.5703125" style="51" customWidth="1"/>
    <col min="514" max="514" width="33.5703125" style="51" customWidth="1"/>
    <col min="515" max="515" width="6" style="51" customWidth="1"/>
    <col min="516" max="528" width="13.28515625" style="51" customWidth="1"/>
    <col min="529" max="529" width="7" style="51" customWidth="1"/>
    <col min="530" max="532" width="13.28515625" style="51" customWidth="1"/>
    <col min="533" max="768" width="9.140625" style="51"/>
    <col min="769" max="769" width="14.5703125" style="51" customWidth="1"/>
    <col min="770" max="770" width="33.5703125" style="51" customWidth="1"/>
    <col min="771" max="771" width="6" style="51" customWidth="1"/>
    <col min="772" max="784" width="13.28515625" style="51" customWidth="1"/>
    <col min="785" max="785" width="7" style="51" customWidth="1"/>
    <col min="786" max="788" width="13.28515625" style="51" customWidth="1"/>
    <col min="789" max="1024" width="9.140625" style="51"/>
    <col min="1025" max="1025" width="14.5703125" style="51" customWidth="1"/>
    <col min="1026" max="1026" width="33.5703125" style="51" customWidth="1"/>
    <col min="1027" max="1027" width="6" style="51" customWidth="1"/>
    <col min="1028" max="1040" width="13.28515625" style="51" customWidth="1"/>
    <col min="1041" max="1041" width="7" style="51" customWidth="1"/>
    <col min="1042" max="1044" width="13.28515625" style="51" customWidth="1"/>
    <col min="1045" max="1280" width="9.140625" style="51"/>
    <col min="1281" max="1281" width="14.5703125" style="51" customWidth="1"/>
    <col min="1282" max="1282" width="33.5703125" style="51" customWidth="1"/>
    <col min="1283" max="1283" width="6" style="51" customWidth="1"/>
    <col min="1284" max="1296" width="13.28515625" style="51" customWidth="1"/>
    <col min="1297" max="1297" width="7" style="51" customWidth="1"/>
    <col min="1298" max="1300" width="13.28515625" style="51" customWidth="1"/>
    <col min="1301" max="1536" width="9.140625" style="51"/>
    <col min="1537" max="1537" width="14.5703125" style="51" customWidth="1"/>
    <col min="1538" max="1538" width="33.5703125" style="51" customWidth="1"/>
    <col min="1539" max="1539" width="6" style="51" customWidth="1"/>
    <col min="1540" max="1552" width="13.28515625" style="51" customWidth="1"/>
    <col min="1553" max="1553" width="7" style="51" customWidth="1"/>
    <col min="1554" max="1556" width="13.28515625" style="51" customWidth="1"/>
    <col min="1557" max="1792" width="9.140625" style="51"/>
    <col min="1793" max="1793" width="14.5703125" style="51" customWidth="1"/>
    <col min="1794" max="1794" width="33.5703125" style="51" customWidth="1"/>
    <col min="1795" max="1795" width="6" style="51" customWidth="1"/>
    <col min="1796" max="1808" width="13.28515625" style="51" customWidth="1"/>
    <col min="1809" max="1809" width="7" style="51" customWidth="1"/>
    <col min="1810" max="1812" width="13.28515625" style="51" customWidth="1"/>
    <col min="1813" max="2048" width="9.140625" style="51"/>
    <col min="2049" max="2049" width="14.5703125" style="51" customWidth="1"/>
    <col min="2050" max="2050" width="33.5703125" style="51" customWidth="1"/>
    <col min="2051" max="2051" width="6" style="51" customWidth="1"/>
    <col min="2052" max="2064" width="13.28515625" style="51" customWidth="1"/>
    <col min="2065" max="2065" width="7" style="51" customWidth="1"/>
    <col min="2066" max="2068" width="13.28515625" style="51" customWidth="1"/>
    <col min="2069" max="2304" width="9.140625" style="51"/>
    <col min="2305" max="2305" width="14.5703125" style="51" customWidth="1"/>
    <col min="2306" max="2306" width="33.5703125" style="51" customWidth="1"/>
    <col min="2307" max="2307" width="6" style="51" customWidth="1"/>
    <col min="2308" max="2320" width="13.28515625" style="51" customWidth="1"/>
    <col min="2321" max="2321" width="7" style="51" customWidth="1"/>
    <col min="2322" max="2324" width="13.28515625" style="51" customWidth="1"/>
    <col min="2325" max="2560" width="9.140625" style="51"/>
    <col min="2561" max="2561" width="14.5703125" style="51" customWidth="1"/>
    <col min="2562" max="2562" width="33.5703125" style="51" customWidth="1"/>
    <col min="2563" max="2563" width="6" style="51" customWidth="1"/>
    <col min="2564" max="2576" width="13.28515625" style="51" customWidth="1"/>
    <col min="2577" max="2577" width="7" style="51" customWidth="1"/>
    <col min="2578" max="2580" width="13.28515625" style="51" customWidth="1"/>
    <col min="2581" max="2816" width="9.140625" style="51"/>
    <col min="2817" max="2817" width="14.5703125" style="51" customWidth="1"/>
    <col min="2818" max="2818" width="33.5703125" style="51" customWidth="1"/>
    <col min="2819" max="2819" width="6" style="51" customWidth="1"/>
    <col min="2820" max="2832" width="13.28515625" style="51" customWidth="1"/>
    <col min="2833" max="2833" width="7" style="51" customWidth="1"/>
    <col min="2834" max="2836" width="13.28515625" style="51" customWidth="1"/>
    <col min="2837" max="3072" width="9.140625" style="51"/>
    <col min="3073" max="3073" width="14.5703125" style="51" customWidth="1"/>
    <col min="3074" max="3074" width="33.5703125" style="51" customWidth="1"/>
    <col min="3075" max="3075" width="6" style="51" customWidth="1"/>
    <col min="3076" max="3088" width="13.28515625" style="51" customWidth="1"/>
    <col min="3089" max="3089" width="7" style="51" customWidth="1"/>
    <col min="3090" max="3092" width="13.28515625" style="51" customWidth="1"/>
    <col min="3093" max="3328" width="9.140625" style="51"/>
    <col min="3329" max="3329" width="14.5703125" style="51" customWidth="1"/>
    <col min="3330" max="3330" width="33.5703125" style="51" customWidth="1"/>
    <col min="3331" max="3331" width="6" style="51" customWidth="1"/>
    <col min="3332" max="3344" width="13.28515625" style="51" customWidth="1"/>
    <col min="3345" max="3345" width="7" style="51" customWidth="1"/>
    <col min="3346" max="3348" width="13.28515625" style="51" customWidth="1"/>
    <col min="3349" max="3584" width="9.140625" style="51"/>
    <col min="3585" max="3585" width="14.5703125" style="51" customWidth="1"/>
    <col min="3586" max="3586" width="33.5703125" style="51" customWidth="1"/>
    <col min="3587" max="3587" width="6" style="51" customWidth="1"/>
    <col min="3588" max="3600" width="13.28515625" style="51" customWidth="1"/>
    <col min="3601" max="3601" width="7" style="51" customWidth="1"/>
    <col min="3602" max="3604" width="13.28515625" style="51" customWidth="1"/>
    <col min="3605" max="3840" width="9.140625" style="51"/>
    <col min="3841" max="3841" width="14.5703125" style="51" customWidth="1"/>
    <col min="3842" max="3842" width="33.5703125" style="51" customWidth="1"/>
    <col min="3843" max="3843" width="6" style="51" customWidth="1"/>
    <col min="3844" max="3856" width="13.28515625" style="51" customWidth="1"/>
    <col min="3857" max="3857" width="7" style="51" customWidth="1"/>
    <col min="3858" max="3860" width="13.28515625" style="51" customWidth="1"/>
    <col min="3861" max="4096" width="9.140625" style="51"/>
    <col min="4097" max="4097" width="14.5703125" style="51" customWidth="1"/>
    <col min="4098" max="4098" width="33.5703125" style="51" customWidth="1"/>
    <col min="4099" max="4099" width="6" style="51" customWidth="1"/>
    <col min="4100" max="4112" width="13.28515625" style="51" customWidth="1"/>
    <col min="4113" max="4113" width="7" style="51" customWidth="1"/>
    <col min="4114" max="4116" width="13.28515625" style="51" customWidth="1"/>
    <col min="4117" max="4352" width="9.140625" style="51"/>
    <col min="4353" max="4353" width="14.5703125" style="51" customWidth="1"/>
    <col min="4354" max="4354" width="33.5703125" style="51" customWidth="1"/>
    <col min="4355" max="4355" width="6" style="51" customWidth="1"/>
    <col min="4356" max="4368" width="13.28515625" style="51" customWidth="1"/>
    <col min="4369" max="4369" width="7" style="51" customWidth="1"/>
    <col min="4370" max="4372" width="13.28515625" style="51" customWidth="1"/>
    <col min="4373" max="4608" width="9.140625" style="51"/>
    <col min="4609" max="4609" width="14.5703125" style="51" customWidth="1"/>
    <col min="4610" max="4610" width="33.5703125" style="51" customWidth="1"/>
    <col min="4611" max="4611" width="6" style="51" customWidth="1"/>
    <col min="4612" max="4624" width="13.28515625" style="51" customWidth="1"/>
    <col min="4625" max="4625" width="7" style="51" customWidth="1"/>
    <col min="4626" max="4628" width="13.28515625" style="51" customWidth="1"/>
    <col min="4629" max="4864" width="9.140625" style="51"/>
    <col min="4865" max="4865" width="14.5703125" style="51" customWidth="1"/>
    <col min="4866" max="4866" width="33.5703125" style="51" customWidth="1"/>
    <col min="4867" max="4867" width="6" style="51" customWidth="1"/>
    <col min="4868" max="4880" width="13.28515625" style="51" customWidth="1"/>
    <col min="4881" max="4881" width="7" style="51" customWidth="1"/>
    <col min="4882" max="4884" width="13.28515625" style="51" customWidth="1"/>
    <col min="4885" max="5120" width="9.140625" style="51"/>
    <col min="5121" max="5121" width="14.5703125" style="51" customWidth="1"/>
    <col min="5122" max="5122" width="33.5703125" style="51" customWidth="1"/>
    <col min="5123" max="5123" width="6" style="51" customWidth="1"/>
    <col min="5124" max="5136" width="13.28515625" style="51" customWidth="1"/>
    <col min="5137" max="5137" width="7" style="51" customWidth="1"/>
    <col min="5138" max="5140" width="13.28515625" style="51" customWidth="1"/>
    <col min="5141" max="5376" width="9.140625" style="51"/>
    <col min="5377" max="5377" width="14.5703125" style="51" customWidth="1"/>
    <col min="5378" max="5378" width="33.5703125" style="51" customWidth="1"/>
    <col min="5379" max="5379" width="6" style="51" customWidth="1"/>
    <col min="5380" max="5392" width="13.28515625" style="51" customWidth="1"/>
    <col min="5393" max="5393" width="7" style="51" customWidth="1"/>
    <col min="5394" max="5396" width="13.28515625" style="51" customWidth="1"/>
    <col min="5397" max="5632" width="9.140625" style="51"/>
    <col min="5633" max="5633" width="14.5703125" style="51" customWidth="1"/>
    <col min="5634" max="5634" width="33.5703125" style="51" customWidth="1"/>
    <col min="5635" max="5635" width="6" style="51" customWidth="1"/>
    <col min="5636" max="5648" width="13.28515625" style="51" customWidth="1"/>
    <col min="5649" max="5649" width="7" style="51" customWidth="1"/>
    <col min="5650" max="5652" width="13.28515625" style="51" customWidth="1"/>
    <col min="5653" max="5888" width="9.140625" style="51"/>
    <col min="5889" max="5889" width="14.5703125" style="51" customWidth="1"/>
    <col min="5890" max="5890" width="33.5703125" style="51" customWidth="1"/>
    <col min="5891" max="5891" width="6" style="51" customWidth="1"/>
    <col min="5892" max="5904" width="13.28515625" style="51" customWidth="1"/>
    <col min="5905" max="5905" width="7" style="51" customWidth="1"/>
    <col min="5906" max="5908" width="13.28515625" style="51" customWidth="1"/>
    <col min="5909" max="6144" width="9.140625" style="51"/>
    <col min="6145" max="6145" width="14.5703125" style="51" customWidth="1"/>
    <col min="6146" max="6146" width="33.5703125" style="51" customWidth="1"/>
    <col min="6147" max="6147" width="6" style="51" customWidth="1"/>
    <col min="6148" max="6160" width="13.28515625" style="51" customWidth="1"/>
    <col min="6161" max="6161" width="7" style="51" customWidth="1"/>
    <col min="6162" max="6164" width="13.28515625" style="51" customWidth="1"/>
    <col min="6165" max="6400" width="9.140625" style="51"/>
    <col min="6401" max="6401" width="14.5703125" style="51" customWidth="1"/>
    <col min="6402" max="6402" width="33.5703125" style="51" customWidth="1"/>
    <col min="6403" max="6403" width="6" style="51" customWidth="1"/>
    <col min="6404" max="6416" width="13.28515625" style="51" customWidth="1"/>
    <col min="6417" max="6417" width="7" style="51" customWidth="1"/>
    <col min="6418" max="6420" width="13.28515625" style="51" customWidth="1"/>
    <col min="6421" max="6656" width="9.140625" style="51"/>
    <col min="6657" max="6657" width="14.5703125" style="51" customWidth="1"/>
    <col min="6658" max="6658" width="33.5703125" style="51" customWidth="1"/>
    <col min="6659" max="6659" width="6" style="51" customWidth="1"/>
    <col min="6660" max="6672" width="13.28515625" style="51" customWidth="1"/>
    <col min="6673" max="6673" width="7" style="51" customWidth="1"/>
    <col min="6674" max="6676" width="13.28515625" style="51" customWidth="1"/>
    <col min="6677" max="6912" width="9.140625" style="51"/>
    <col min="6913" max="6913" width="14.5703125" style="51" customWidth="1"/>
    <col min="6914" max="6914" width="33.5703125" style="51" customWidth="1"/>
    <col min="6915" max="6915" width="6" style="51" customWidth="1"/>
    <col min="6916" max="6928" width="13.28515625" style="51" customWidth="1"/>
    <col min="6929" max="6929" width="7" style="51" customWidth="1"/>
    <col min="6930" max="6932" width="13.28515625" style="51" customWidth="1"/>
    <col min="6933" max="7168" width="9.140625" style="51"/>
    <col min="7169" max="7169" width="14.5703125" style="51" customWidth="1"/>
    <col min="7170" max="7170" width="33.5703125" style="51" customWidth="1"/>
    <col min="7171" max="7171" width="6" style="51" customWidth="1"/>
    <col min="7172" max="7184" width="13.28515625" style="51" customWidth="1"/>
    <col min="7185" max="7185" width="7" style="51" customWidth="1"/>
    <col min="7186" max="7188" width="13.28515625" style="51" customWidth="1"/>
    <col min="7189" max="7424" width="9.140625" style="51"/>
    <col min="7425" max="7425" width="14.5703125" style="51" customWidth="1"/>
    <col min="7426" max="7426" width="33.5703125" style="51" customWidth="1"/>
    <col min="7427" max="7427" width="6" style="51" customWidth="1"/>
    <col min="7428" max="7440" width="13.28515625" style="51" customWidth="1"/>
    <col min="7441" max="7441" width="7" style="51" customWidth="1"/>
    <col min="7442" max="7444" width="13.28515625" style="51" customWidth="1"/>
    <col min="7445" max="7680" width="9.140625" style="51"/>
    <col min="7681" max="7681" width="14.5703125" style="51" customWidth="1"/>
    <col min="7682" max="7682" width="33.5703125" style="51" customWidth="1"/>
    <col min="7683" max="7683" width="6" style="51" customWidth="1"/>
    <col min="7684" max="7696" width="13.28515625" style="51" customWidth="1"/>
    <col min="7697" max="7697" width="7" style="51" customWidth="1"/>
    <col min="7698" max="7700" width="13.28515625" style="51" customWidth="1"/>
    <col min="7701" max="7936" width="9.140625" style="51"/>
    <col min="7937" max="7937" width="14.5703125" style="51" customWidth="1"/>
    <col min="7938" max="7938" width="33.5703125" style="51" customWidth="1"/>
    <col min="7939" max="7939" width="6" style="51" customWidth="1"/>
    <col min="7940" max="7952" width="13.28515625" style="51" customWidth="1"/>
    <col min="7953" max="7953" width="7" style="51" customWidth="1"/>
    <col min="7954" max="7956" width="13.28515625" style="51" customWidth="1"/>
    <col min="7957" max="8192" width="9.140625" style="51"/>
    <col min="8193" max="8193" width="14.5703125" style="51" customWidth="1"/>
    <col min="8194" max="8194" width="33.5703125" style="51" customWidth="1"/>
    <col min="8195" max="8195" width="6" style="51" customWidth="1"/>
    <col min="8196" max="8208" width="13.28515625" style="51" customWidth="1"/>
    <col min="8209" max="8209" width="7" style="51" customWidth="1"/>
    <col min="8210" max="8212" width="13.28515625" style="51" customWidth="1"/>
    <col min="8213" max="8448" width="9.140625" style="51"/>
    <col min="8449" max="8449" width="14.5703125" style="51" customWidth="1"/>
    <col min="8450" max="8450" width="33.5703125" style="51" customWidth="1"/>
    <col min="8451" max="8451" width="6" style="51" customWidth="1"/>
    <col min="8452" max="8464" width="13.28515625" style="51" customWidth="1"/>
    <col min="8465" max="8465" width="7" style="51" customWidth="1"/>
    <col min="8466" max="8468" width="13.28515625" style="51" customWidth="1"/>
    <col min="8469" max="8704" width="9.140625" style="51"/>
    <col min="8705" max="8705" width="14.5703125" style="51" customWidth="1"/>
    <col min="8706" max="8706" width="33.5703125" style="51" customWidth="1"/>
    <col min="8707" max="8707" width="6" style="51" customWidth="1"/>
    <col min="8708" max="8720" width="13.28515625" style="51" customWidth="1"/>
    <col min="8721" max="8721" width="7" style="51" customWidth="1"/>
    <col min="8722" max="8724" width="13.28515625" style="51" customWidth="1"/>
    <col min="8725" max="8960" width="9.140625" style="51"/>
    <col min="8961" max="8961" width="14.5703125" style="51" customWidth="1"/>
    <col min="8962" max="8962" width="33.5703125" style="51" customWidth="1"/>
    <col min="8963" max="8963" width="6" style="51" customWidth="1"/>
    <col min="8964" max="8976" width="13.28515625" style="51" customWidth="1"/>
    <col min="8977" max="8977" width="7" style="51" customWidth="1"/>
    <col min="8978" max="8980" width="13.28515625" style="51" customWidth="1"/>
    <col min="8981" max="9216" width="9.140625" style="51"/>
    <col min="9217" max="9217" width="14.5703125" style="51" customWidth="1"/>
    <col min="9218" max="9218" width="33.5703125" style="51" customWidth="1"/>
    <col min="9219" max="9219" width="6" style="51" customWidth="1"/>
    <col min="9220" max="9232" width="13.28515625" style="51" customWidth="1"/>
    <col min="9233" max="9233" width="7" style="51" customWidth="1"/>
    <col min="9234" max="9236" width="13.28515625" style="51" customWidth="1"/>
    <col min="9237" max="9472" width="9.140625" style="51"/>
    <col min="9473" max="9473" width="14.5703125" style="51" customWidth="1"/>
    <col min="9474" max="9474" width="33.5703125" style="51" customWidth="1"/>
    <col min="9475" max="9475" width="6" style="51" customWidth="1"/>
    <col min="9476" max="9488" width="13.28515625" style="51" customWidth="1"/>
    <col min="9489" max="9489" width="7" style="51" customWidth="1"/>
    <col min="9490" max="9492" width="13.28515625" style="51" customWidth="1"/>
    <col min="9493" max="9728" width="9.140625" style="51"/>
    <col min="9729" max="9729" width="14.5703125" style="51" customWidth="1"/>
    <col min="9730" max="9730" width="33.5703125" style="51" customWidth="1"/>
    <col min="9731" max="9731" width="6" style="51" customWidth="1"/>
    <col min="9732" max="9744" width="13.28515625" style="51" customWidth="1"/>
    <col min="9745" max="9745" width="7" style="51" customWidth="1"/>
    <col min="9746" max="9748" width="13.28515625" style="51" customWidth="1"/>
    <col min="9749" max="9984" width="9.140625" style="51"/>
    <col min="9985" max="9985" width="14.5703125" style="51" customWidth="1"/>
    <col min="9986" max="9986" width="33.5703125" style="51" customWidth="1"/>
    <col min="9987" max="9987" width="6" style="51" customWidth="1"/>
    <col min="9988" max="10000" width="13.28515625" style="51" customWidth="1"/>
    <col min="10001" max="10001" width="7" style="51" customWidth="1"/>
    <col min="10002" max="10004" width="13.28515625" style="51" customWidth="1"/>
    <col min="10005" max="10240" width="9.140625" style="51"/>
    <col min="10241" max="10241" width="14.5703125" style="51" customWidth="1"/>
    <col min="10242" max="10242" width="33.5703125" style="51" customWidth="1"/>
    <col min="10243" max="10243" width="6" style="51" customWidth="1"/>
    <col min="10244" max="10256" width="13.28515625" style="51" customWidth="1"/>
    <col min="10257" max="10257" width="7" style="51" customWidth="1"/>
    <col min="10258" max="10260" width="13.28515625" style="51" customWidth="1"/>
    <col min="10261" max="10496" width="9.140625" style="51"/>
    <col min="10497" max="10497" width="14.5703125" style="51" customWidth="1"/>
    <col min="10498" max="10498" width="33.5703125" style="51" customWidth="1"/>
    <col min="10499" max="10499" width="6" style="51" customWidth="1"/>
    <col min="10500" max="10512" width="13.28515625" style="51" customWidth="1"/>
    <col min="10513" max="10513" width="7" style="51" customWidth="1"/>
    <col min="10514" max="10516" width="13.28515625" style="51" customWidth="1"/>
    <col min="10517" max="10752" width="9.140625" style="51"/>
    <col min="10753" max="10753" width="14.5703125" style="51" customWidth="1"/>
    <col min="10754" max="10754" width="33.5703125" style="51" customWidth="1"/>
    <col min="10755" max="10755" width="6" style="51" customWidth="1"/>
    <col min="10756" max="10768" width="13.28515625" style="51" customWidth="1"/>
    <col min="10769" max="10769" width="7" style="51" customWidth="1"/>
    <col min="10770" max="10772" width="13.28515625" style="51" customWidth="1"/>
    <col min="10773" max="11008" width="9.140625" style="51"/>
    <col min="11009" max="11009" width="14.5703125" style="51" customWidth="1"/>
    <col min="11010" max="11010" width="33.5703125" style="51" customWidth="1"/>
    <col min="11011" max="11011" width="6" style="51" customWidth="1"/>
    <col min="11012" max="11024" width="13.28515625" style="51" customWidth="1"/>
    <col min="11025" max="11025" width="7" style="51" customWidth="1"/>
    <col min="11026" max="11028" width="13.28515625" style="51" customWidth="1"/>
    <col min="11029" max="11264" width="9.140625" style="51"/>
    <col min="11265" max="11265" width="14.5703125" style="51" customWidth="1"/>
    <col min="11266" max="11266" width="33.5703125" style="51" customWidth="1"/>
    <col min="11267" max="11267" width="6" style="51" customWidth="1"/>
    <col min="11268" max="11280" width="13.28515625" style="51" customWidth="1"/>
    <col min="11281" max="11281" width="7" style="51" customWidth="1"/>
    <col min="11282" max="11284" width="13.28515625" style="51" customWidth="1"/>
    <col min="11285" max="11520" width="9.140625" style="51"/>
    <col min="11521" max="11521" width="14.5703125" style="51" customWidth="1"/>
    <col min="11522" max="11522" width="33.5703125" style="51" customWidth="1"/>
    <col min="11523" max="11523" width="6" style="51" customWidth="1"/>
    <col min="11524" max="11536" width="13.28515625" style="51" customWidth="1"/>
    <col min="11537" max="11537" width="7" style="51" customWidth="1"/>
    <col min="11538" max="11540" width="13.28515625" style="51" customWidth="1"/>
    <col min="11541" max="11776" width="9.140625" style="51"/>
    <col min="11777" max="11777" width="14.5703125" style="51" customWidth="1"/>
    <col min="11778" max="11778" width="33.5703125" style="51" customWidth="1"/>
    <col min="11779" max="11779" width="6" style="51" customWidth="1"/>
    <col min="11780" max="11792" width="13.28515625" style="51" customWidth="1"/>
    <col min="11793" max="11793" width="7" style="51" customWidth="1"/>
    <col min="11794" max="11796" width="13.28515625" style="51" customWidth="1"/>
    <col min="11797" max="12032" width="9.140625" style="51"/>
    <col min="12033" max="12033" width="14.5703125" style="51" customWidth="1"/>
    <col min="12034" max="12034" width="33.5703125" style="51" customWidth="1"/>
    <col min="12035" max="12035" width="6" style="51" customWidth="1"/>
    <col min="12036" max="12048" width="13.28515625" style="51" customWidth="1"/>
    <col min="12049" max="12049" width="7" style="51" customWidth="1"/>
    <col min="12050" max="12052" width="13.28515625" style="51" customWidth="1"/>
    <col min="12053" max="12288" width="9.140625" style="51"/>
    <col min="12289" max="12289" width="14.5703125" style="51" customWidth="1"/>
    <col min="12290" max="12290" width="33.5703125" style="51" customWidth="1"/>
    <col min="12291" max="12291" width="6" style="51" customWidth="1"/>
    <col min="12292" max="12304" width="13.28515625" style="51" customWidth="1"/>
    <col min="12305" max="12305" width="7" style="51" customWidth="1"/>
    <col min="12306" max="12308" width="13.28515625" style="51" customWidth="1"/>
    <col min="12309" max="12544" width="9.140625" style="51"/>
    <col min="12545" max="12545" width="14.5703125" style="51" customWidth="1"/>
    <col min="12546" max="12546" width="33.5703125" style="51" customWidth="1"/>
    <col min="12547" max="12547" width="6" style="51" customWidth="1"/>
    <col min="12548" max="12560" width="13.28515625" style="51" customWidth="1"/>
    <col min="12561" max="12561" width="7" style="51" customWidth="1"/>
    <col min="12562" max="12564" width="13.28515625" style="51" customWidth="1"/>
    <col min="12565" max="12800" width="9.140625" style="51"/>
    <col min="12801" max="12801" width="14.5703125" style="51" customWidth="1"/>
    <col min="12802" max="12802" width="33.5703125" style="51" customWidth="1"/>
    <col min="12803" max="12803" width="6" style="51" customWidth="1"/>
    <col min="12804" max="12816" width="13.28515625" style="51" customWidth="1"/>
    <col min="12817" max="12817" width="7" style="51" customWidth="1"/>
    <col min="12818" max="12820" width="13.28515625" style="51" customWidth="1"/>
    <col min="12821" max="13056" width="9.140625" style="51"/>
    <col min="13057" max="13057" width="14.5703125" style="51" customWidth="1"/>
    <col min="13058" max="13058" width="33.5703125" style="51" customWidth="1"/>
    <col min="13059" max="13059" width="6" style="51" customWidth="1"/>
    <col min="13060" max="13072" width="13.28515625" style="51" customWidth="1"/>
    <col min="13073" max="13073" width="7" style="51" customWidth="1"/>
    <col min="13074" max="13076" width="13.28515625" style="51" customWidth="1"/>
    <col min="13077" max="13312" width="9.140625" style="51"/>
    <col min="13313" max="13313" width="14.5703125" style="51" customWidth="1"/>
    <col min="13314" max="13314" width="33.5703125" style="51" customWidth="1"/>
    <col min="13315" max="13315" width="6" style="51" customWidth="1"/>
    <col min="13316" max="13328" width="13.28515625" style="51" customWidth="1"/>
    <col min="13329" max="13329" width="7" style="51" customWidth="1"/>
    <col min="13330" max="13332" width="13.28515625" style="51" customWidth="1"/>
    <col min="13333" max="13568" width="9.140625" style="51"/>
    <col min="13569" max="13569" width="14.5703125" style="51" customWidth="1"/>
    <col min="13570" max="13570" width="33.5703125" style="51" customWidth="1"/>
    <col min="13571" max="13571" width="6" style="51" customWidth="1"/>
    <col min="13572" max="13584" width="13.28515625" style="51" customWidth="1"/>
    <col min="13585" max="13585" width="7" style="51" customWidth="1"/>
    <col min="13586" max="13588" width="13.28515625" style="51" customWidth="1"/>
    <col min="13589" max="13824" width="9.140625" style="51"/>
    <col min="13825" max="13825" width="14.5703125" style="51" customWidth="1"/>
    <col min="13826" max="13826" width="33.5703125" style="51" customWidth="1"/>
    <col min="13827" max="13827" width="6" style="51" customWidth="1"/>
    <col min="13828" max="13840" width="13.28515625" style="51" customWidth="1"/>
    <col min="13841" max="13841" width="7" style="51" customWidth="1"/>
    <col min="13842" max="13844" width="13.28515625" style="51" customWidth="1"/>
    <col min="13845" max="14080" width="9.140625" style="51"/>
    <col min="14081" max="14081" width="14.5703125" style="51" customWidth="1"/>
    <col min="14082" max="14082" width="33.5703125" style="51" customWidth="1"/>
    <col min="14083" max="14083" width="6" style="51" customWidth="1"/>
    <col min="14084" max="14096" width="13.28515625" style="51" customWidth="1"/>
    <col min="14097" max="14097" width="7" style="51" customWidth="1"/>
    <col min="14098" max="14100" width="13.28515625" style="51" customWidth="1"/>
    <col min="14101" max="14336" width="9.140625" style="51"/>
    <col min="14337" max="14337" width="14.5703125" style="51" customWidth="1"/>
    <col min="14338" max="14338" width="33.5703125" style="51" customWidth="1"/>
    <col min="14339" max="14339" width="6" style="51" customWidth="1"/>
    <col min="14340" max="14352" width="13.28515625" style="51" customWidth="1"/>
    <col min="14353" max="14353" width="7" style="51" customWidth="1"/>
    <col min="14354" max="14356" width="13.28515625" style="51" customWidth="1"/>
    <col min="14357" max="14592" width="9.140625" style="51"/>
    <col min="14593" max="14593" width="14.5703125" style="51" customWidth="1"/>
    <col min="14594" max="14594" width="33.5703125" style="51" customWidth="1"/>
    <col min="14595" max="14595" width="6" style="51" customWidth="1"/>
    <col min="14596" max="14608" width="13.28515625" style="51" customWidth="1"/>
    <col min="14609" max="14609" width="7" style="51" customWidth="1"/>
    <col min="14610" max="14612" width="13.28515625" style="51" customWidth="1"/>
    <col min="14613" max="14848" width="9.140625" style="51"/>
    <col min="14849" max="14849" width="14.5703125" style="51" customWidth="1"/>
    <col min="14850" max="14850" width="33.5703125" style="51" customWidth="1"/>
    <col min="14851" max="14851" width="6" style="51" customWidth="1"/>
    <col min="14852" max="14864" width="13.28515625" style="51" customWidth="1"/>
    <col min="14865" max="14865" width="7" style="51" customWidth="1"/>
    <col min="14866" max="14868" width="13.28515625" style="51" customWidth="1"/>
    <col min="14869" max="15104" width="9.140625" style="51"/>
    <col min="15105" max="15105" width="14.5703125" style="51" customWidth="1"/>
    <col min="15106" max="15106" width="33.5703125" style="51" customWidth="1"/>
    <col min="15107" max="15107" width="6" style="51" customWidth="1"/>
    <col min="15108" max="15120" width="13.28515625" style="51" customWidth="1"/>
    <col min="15121" max="15121" width="7" style="51" customWidth="1"/>
    <col min="15122" max="15124" width="13.28515625" style="51" customWidth="1"/>
    <col min="15125" max="15360" width="9.140625" style="51"/>
    <col min="15361" max="15361" width="14.5703125" style="51" customWidth="1"/>
    <col min="15362" max="15362" width="33.5703125" style="51" customWidth="1"/>
    <col min="15363" max="15363" width="6" style="51" customWidth="1"/>
    <col min="15364" max="15376" width="13.28515625" style="51" customWidth="1"/>
    <col min="15377" max="15377" width="7" style="51" customWidth="1"/>
    <col min="15378" max="15380" width="13.28515625" style="51" customWidth="1"/>
    <col min="15381" max="15616" width="9.140625" style="51"/>
    <col min="15617" max="15617" width="14.5703125" style="51" customWidth="1"/>
    <col min="15618" max="15618" width="33.5703125" style="51" customWidth="1"/>
    <col min="15619" max="15619" width="6" style="51" customWidth="1"/>
    <col min="15620" max="15632" width="13.28515625" style="51" customWidth="1"/>
    <col min="15633" max="15633" width="7" style="51" customWidth="1"/>
    <col min="15634" max="15636" width="13.28515625" style="51" customWidth="1"/>
    <col min="15637" max="15872" width="9.140625" style="51"/>
    <col min="15873" max="15873" width="14.5703125" style="51" customWidth="1"/>
    <col min="15874" max="15874" width="33.5703125" style="51" customWidth="1"/>
    <col min="15875" max="15875" width="6" style="51" customWidth="1"/>
    <col min="15876" max="15888" width="13.28515625" style="51" customWidth="1"/>
    <col min="15889" max="15889" width="7" style="51" customWidth="1"/>
    <col min="15890" max="15892" width="13.28515625" style="51" customWidth="1"/>
    <col min="15893" max="16128" width="9.140625" style="51"/>
    <col min="16129" max="16129" width="14.5703125" style="51" customWidth="1"/>
    <col min="16130" max="16130" width="33.5703125" style="51" customWidth="1"/>
    <col min="16131" max="16131" width="6" style="51" customWidth="1"/>
    <col min="16132" max="16144" width="13.28515625" style="51" customWidth="1"/>
    <col min="16145" max="16145" width="7" style="51" customWidth="1"/>
    <col min="16146" max="16148" width="13.28515625" style="51" customWidth="1"/>
    <col min="16149" max="16384" width="9.140625" style="51"/>
  </cols>
  <sheetData>
    <row r="1" spans="1:27" s="12" customFormat="1" ht="15.75" x14ac:dyDescent="0.25">
      <c r="A1" s="11" t="s">
        <v>19</v>
      </c>
      <c r="D1" s="13"/>
      <c r="E1" s="13"/>
      <c r="F1" s="13"/>
      <c r="G1" s="54"/>
      <c r="H1" s="54"/>
      <c r="I1" s="54"/>
      <c r="J1" s="54"/>
      <c r="K1" s="54"/>
      <c r="L1" s="54"/>
      <c r="M1" s="54"/>
      <c r="N1" s="54"/>
      <c r="O1" s="54"/>
      <c r="P1" s="54"/>
      <c r="Q1" s="54"/>
      <c r="R1" s="54"/>
      <c r="S1" s="54"/>
      <c r="T1" s="54"/>
    </row>
    <row r="2" spans="1:27" s="16" customFormat="1" ht="12.75" x14ac:dyDescent="0.2">
      <c r="A2" s="15" t="s">
        <v>20</v>
      </c>
      <c r="D2" s="17"/>
      <c r="E2" s="17"/>
      <c r="F2" s="18"/>
      <c r="G2" s="55"/>
      <c r="H2" s="55"/>
      <c r="I2" s="55"/>
      <c r="J2" s="56"/>
      <c r="K2" s="56"/>
      <c r="L2" s="56"/>
      <c r="M2" s="56"/>
      <c r="N2" s="56"/>
      <c r="O2" s="56"/>
      <c r="P2" s="56"/>
      <c r="Q2" s="56"/>
      <c r="R2" s="56"/>
      <c r="S2" s="56"/>
      <c r="T2" s="56"/>
    </row>
    <row r="3" spans="1:27" s="12" customFormat="1" ht="21.75" customHeight="1" x14ac:dyDescent="0.25">
      <c r="A3" s="20" t="s">
        <v>21</v>
      </c>
      <c r="D3" s="21"/>
      <c r="E3" s="21"/>
      <c r="F3" s="21"/>
      <c r="G3" s="57"/>
      <c r="H3" s="57"/>
      <c r="I3" s="57"/>
      <c r="J3" s="54"/>
      <c r="K3" s="54"/>
      <c r="L3" s="54"/>
      <c r="M3" s="54"/>
      <c r="N3" s="54"/>
      <c r="O3" s="54"/>
      <c r="P3" s="54"/>
      <c r="Q3" s="54"/>
      <c r="R3" s="54"/>
      <c r="S3" s="54"/>
      <c r="T3" s="54"/>
    </row>
    <row r="4" spans="1:27" s="12" customFormat="1" ht="25.5" customHeight="1" x14ac:dyDescent="0.25">
      <c r="A4" s="21" t="s">
        <v>509</v>
      </c>
      <c r="D4" s="21"/>
      <c r="E4" s="21"/>
      <c r="F4" s="21"/>
      <c r="G4" s="21"/>
      <c r="H4" s="21"/>
      <c r="I4" s="21"/>
      <c r="J4" s="54"/>
      <c r="K4" s="54"/>
      <c r="L4" s="54"/>
      <c r="M4" s="54"/>
      <c r="N4" s="54"/>
      <c r="O4" s="54"/>
      <c r="P4" s="54"/>
      <c r="Q4" s="54"/>
      <c r="R4" s="54"/>
      <c r="S4" s="54"/>
      <c r="T4" s="54"/>
    </row>
    <row r="5" spans="1:27" s="19" customFormat="1" ht="22.5" customHeight="1" thickBot="1" x14ac:dyDescent="0.25">
      <c r="A5" s="58"/>
      <c r="B5" s="24"/>
      <c r="C5" s="24"/>
      <c r="D5" s="24"/>
      <c r="E5" s="24"/>
      <c r="F5" s="24"/>
      <c r="G5" s="24"/>
      <c r="H5" s="30"/>
      <c r="I5" s="30"/>
      <c r="J5" s="30"/>
      <c r="K5" s="30"/>
      <c r="L5" s="30"/>
      <c r="M5" s="30"/>
      <c r="N5" s="30"/>
      <c r="O5" s="30"/>
      <c r="P5" s="30"/>
      <c r="Q5" s="30"/>
      <c r="R5" s="30"/>
      <c r="S5" s="30"/>
      <c r="T5" s="30"/>
    </row>
    <row r="6" spans="1:27" s="7" customFormat="1" ht="76.5" customHeight="1" thickBot="1" x14ac:dyDescent="0.3">
      <c r="A6" s="1" t="s">
        <v>0</v>
      </c>
      <c r="B6" s="2" t="s">
        <v>1</v>
      </c>
      <c r="C6" s="2"/>
      <c r="D6" s="3" t="s">
        <v>2</v>
      </c>
      <c r="E6" s="4" t="s">
        <v>3</v>
      </c>
      <c r="F6" s="4" t="s">
        <v>4</v>
      </c>
      <c r="G6" s="4" t="s">
        <v>5</v>
      </c>
      <c r="H6" s="4" t="s">
        <v>6</v>
      </c>
      <c r="I6" s="4" t="s">
        <v>7</v>
      </c>
      <c r="J6" s="4" t="s">
        <v>8</v>
      </c>
      <c r="K6" s="4" t="s">
        <v>9</v>
      </c>
      <c r="L6" s="4" t="s">
        <v>10</v>
      </c>
      <c r="M6" s="4" t="s">
        <v>11</v>
      </c>
      <c r="N6" s="4" t="s">
        <v>12</v>
      </c>
      <c r="O6" s="4" t="s">
        <v>13</v>
      </c>
      <c r="P6" s="4" t="s">
        <v>14</v>
      </c>
      <c r="Q6" s="5" t="s">
        <v>15</v>
      </c>
      <c r="R6" s="6" t="s">
        <v>16</v>
      </c>
      <c r="S6" s="6" t="s">
        <v>17</v>
      </c>
      <c r="T6" s="4" t="s">
        <v>18</v>
      </c>
      <c r="U6" s="8"/>
      <c r="V6" s="8"/>
      <c r="W6" s="8"/>
      <c r="X6" s="8"/>
      <c r="Y6" s="8"/>
      <c r="Z6" s="8"/>
      <c r="AA6" s="8"/>
    </row>
    <row r="7" spans="1:27" s="19" customFormat="1" ht="12.75" customHeight="1" x14ac:dyDescent="0.2">
      <c r="B7" s="25"/>
      <c r="C7" s="25"/>
      <c r="D7" s="59"/>
      <c r="E7" s="26"/>
      <c r="F7" s="26"/>
      <c r="G7" s="26"/>
      <c r="H7" s="26"/>
      <c r="I7" s="26"/>
      <c r="J7" s="26"/>
      <c r="K7" s="26"/>
      <c r="L7" s="26"/>
      <c r="M7" s="26"/>
      <c r="N7" s="26"/>
      <c r="O7" s="26"/>
      <c r="P7" s="26"/>
      <c r="Q7" s="26"/>
      <c r="R7" s="26"/>
      <c r="S7" s="26"/>
      <c r="T7" s="26"/>
    </row>
    <row r="8" spans="1:27" s="16" customFormat="1" ht="12.75" customHeight="1" x14ac:dyDescent="0.25">
      <c r="A8" s="31" t="s">
        <v>22</v>
      </c>
      <c r="B8" s="32" t="s">
        <v>23</v>
      </c>
      <c r="C8" s="32"/>
      <c r="D8" s="60" t="s">
        <v>24</v>
      </c>
      <c r="E8" s="61" t="s">
        <v>24</v>
      </c>
      <c r="F8" s="61" t="s">
        <v>24</v>
      </c>
      <c r="G8" s="61" t="s">
        <v>25</v>
      </c>
      <c r="H8" s="61" t="s">
        <v>24</v>
      </c>
      <c r="I8" s="61" t="s">
        <v>24</v>
      </c>
      <c r="J8" s="61" t="s">
        <v>25</v>
      </c>
      <c r="K8" s="62" t="s">
        <v>24</v>
      </c>
      <c r="L8" s="62" t="s">
        <v>24</v>
      </c>
      <c r="M8" s="61" t="s">
        <v>24</v>
      </c>
      <c r="N8" s="61" t="s">
        <v>24</v>
      </c>
      <c r="O8" s="61" t="s">
        <v>24</v>
      </c>
      <c r="P8" s="61" t="s">
        <v>24</v>
      </c>
      <c r="Q8" s="61"/>
      <c r="R8" s="61" t="s">
        <v>24</v>
      </c>
      <c r="S8" s="61" t="s">
        <v>24</v>
      </c>
      <c r="T8" s="61" t="s">
        <v>24</v>
      </c>
      <c r="U8" s="30"/>
    </row>
    <row r="9" spans="1:27" s="16" customFormat="1" ht="12.75" customHeight="1" x14ac:dyDescent="0.25">
      <c r="A9" s="31" t="s">
        <v>26</v>
      </c>
      <c r="B9" s="32" t="s">
        <v>27</v>
      </c>
      <c r="C9" s="32"/>
      <c r="D9" s="60" t="s">
        <v>24</v>
      </c>
      <c r="E9" s="61" t="s">
        <v>24</v>
      </c>
      <c r="F9" s="61" t="s">
        <v>24</v>
      </c>
      <c r="G9" s="61" t="s">
        <v>25</v>
      </c>
      <c r="H9" s="61" t="s">
        <v>24</v>
      </c>
      <c r="I9" s="61" t="s">
        <v>25</v>
      </c>
      <c r="J9" s="61" t="s">
        <v>24</v>
      </c>
      <c r="K9" s="61" t="s">
        <v>24</v>
      </c>
      <c r="L9" s="61" t="s">
        <v>25</v>
      </c>
      <c r="M9" s="61" t="s">
        <v>24</v>
      </c>
      <c r="N9" s="61" t="s">
        <v>25</v>
      </c>
      <c r="O9" s="61" t="s">
        <v>24</v>
      </c>
      <c r="P9" s="61" t="s">
        <v>24</v>
      </c>
      <c r="Q9" s="61"/>
      <c r="R9" s="61" t="s">
        <v>24</v>
      </c>
      <c r="S9" s="61" t="s">
        <v>24</v>
      </c>
      <c r="T9" s="61" t="s">
        <v>24</v>
      </c>
      <c r="U9" s="30"/>
    </row>
    <row r="10" spans="1:27" s="16" customFormat="1" ht="12.75" customHeight="1" x14ac:dyDescent="0.25">
      <c r="A10" s="31" t="s">
        <v>28</v>
      </c>
      <c r="B10" s="32" t="s">
        <v>29</v>
      </c>
      <c r="C10" s="32"/>
      <c r="D10" s="60" t="s">
        <v>24</v>
      </c>
      <c r="E10" s="61" t="s">
        <v>24</v>
      </c>
      <c r="F10" s="61" t="s">
        <v>24</v>
      </c>
      <c r="G10" s="61" t="s">
        <v>24</v>
      </c>
      <c r="H10" s="61" t="s">
        <v>24</v>
      </c>
      <c r="I10" s="61" t="s">
        <v>24</v>
      </c>
      <c r="J10" s="61" t="s">
        <v>25</v>
      </c>
      <c r="K10" s="61" t="s">
        <v>25</v>
      </c>
      <c r="L10" s="61" t="s">
        <v>25</v>
      </c>
      <c r="M10" s="61" t="s">
        <v>24</v>
      </c>
      <c r="N10" s="61" t="s">
        <v>24</v>
      </c>
      <c r="O10" s="61" t="s">
        <v>24</v>
      </c>
      <c r="P10" s="61" t="s">
        <v>24</v>
      </c>
      <c r="Q10" s="61"/>
      <c r="R10" s="61" t="s">
        <v>24</v>
      </c>
      <c r="S10" s="61" t="s">
        <v>24</v>
      </c>
      <c r="T10" s="61" t="s">
        <v>24</v>
      </c>
      <c r="U10" s="30"/>
    </row>
    <row r="11" spans="1:27" s="16" customFormat="1" ht="12.75" customHeight="1" x14ac:dyDescent="0.25">
      <c r="A11" s="31" t="s">
        <v>30</v>
      </c>
      <c r="B11" s="32" t="s">
        <v>31</v>
      </c>
      <c r="C11" s="32"/>
      <c r="D11" s="60" t="s">
        <v>24</v>
      </c>
      <c r="E11" s="61" t="s">
        <v>24</v>
      </c>
      <c r="F11" s="61" t="s">
        <v>24</v>
      </c>
      <c r="G11" s="61" t="s">
        <v>24</v>
      </c>
      <c r="H11" s="61" t="s">
        <v>24</v>
      </c>
      <c r="I11" s="61" t="s">
        <v>25</v>
      </c>
      <c r="J11" s="61" t="s">
        <v>24</v>
      </c>
      <c r="K11" s="61" t="s">
        <v>25</v>
      </c>
      <c r="L11" s="61" t="s">
        <v>25</v>
      </c>
      <c r="M11" s="61" t="s">
        <v>24</v>
      </c>
      <c r="N11" s="61" t="s">
        <v>24</v>
      </c>
      <c r="O11" s="61" t="s">
        <v>24</v>
      </c>
      <c r="P11" s="61" t="s">
        <v>24</v>
      </c>
      <c r="Q11" s="61"/>
      <c r="R11" s="61" t="s">
        <v>24</v>
      </c>
      <c r="S11" s="61" t="s">
        <v>24</v>
      </c>
      <c r="T11" s="61" t="s">
        <v>24</v>
      </c>
      <c r="U11" s="30"/>
    </row>
    <row r="12" spans="1:27" s="16" customFormat="1" ht="12.75" customHeight="1" x14ac:dyDescent="0.25">
      <c r="A12" s="31" t="s">
        <v>32</v>
      </c>
      <c r="B12" s="32" t="s">
        <v>33</v>
      </c>
      <c r="C12" s="32"/>
      <c r="D12" s="60" t="s">
        <v>24</v>
      </c>
      <c r="E12" s="61" t="s">
        <v>24</v>
      </c>
      <c r="F12" s="61" t="s">
        <v>24</v>
      </c>
      <c r="G12" s="61" t="s">
        <v>25</v>
      </c>
      <c r="H12" s="61" t="s">
        <v>24</v>
      </c>
      <c r="I12" s="61" t="s">
        <v>24</v>
      </c>
      <c r="J12" s="61" t="s">
        <v>24</v>
      </c>
      <c r="K12" s="61" t="s">
        <v>25</v>
      </c>
      <c r="L12" s="61" t="s">
        <v>25</v>
      </c>
      <c r="M12" s="61" t="s">
        <v>24</v>
      </c>
      <c r="N12" s="61" t="s">
        <v>24</v>
      </c>
      <c r="O12" s="61" t="s">
        <v>24</v>
      </c>
      <c r="P12" s="61" t="s">
        <v>25</v>
      </c>
      <c r="Q12" s="61"/>
      <c r="R12" s="61" t="s">
        <v>25</v>
      </c>
      <c r="S12" s="61" t="s">
        <v>25</v>
      </c>
      <c r="T12" s="61" t="s">
        <v>24</v>
      </c>
      <c r="U12" s="30"/>
    </row>
    <row r="13" spans="1:27" s="16" customFormat="1" ht="12.75" customHeight="1" x14ac:dyDescent="0.25">
      <c r="A13" s="31" t="s">
        <v>34</v>
      </c>
      <c r="B13" s="32" t="s">
        <v>35</v>
      </c>
      <c r="C13" s="32"/>
      <c r="D13" s="60" t="s">
        <v>24</v>
      </c>
      <c r="E13" s="61" t="s">
        <v>24</v>
      </c>
      <c r="F13" s="61" t="s">
        <v>24</v>
      </c>
      <c r="G13" s="61" t="s">
        <v>24</v>
      </c>
      <c r="H13" s="61" t="s">
        <v>24</v>
      </c>
      <c r="I13" s="61" t="s">
        <v>25</v>
      </c>
      <c r="J13" s="61" t="s">
        <v>24</v>
      </c>
      <c r="K13" s="61" t="s">
        <v>25</v>
      </c>
      <c r="L13" s="61" t="s">
        <v>25</v>
      </c>
      <c r="M13" s="61" t="s">
        <v>24</v>
      </c>
      <c r="N13" s="61" t="s">
        <v>24</v>
      </c>
      <c r="O13" s="61" t="s">
        <v>24</v>
      </c>
      <c r="P13" s="61" t="s">
        <v>24</v>
      </c>
      <c r="Q13" s="61"/>
      <c r="R13" s="61" t="s">
        <v>24</v>
      </c>
      <c r="S13" s="61" t="s">
        <v>24</v>
      </c>
      <c r="T13" s="61" t="s">
        <v>24</v>
      </c>
      <c r="U13" s="30"/>
    </row>
    <row r="14" spans="1:27" s="16" customFormat="1" ht="12.75" customHeight="1" x14ac:dyDescent="0.2">
      <c r="A14" s="35" t="s">
        <v>36</v>
      </c>
      <c r="B14" s="36" t="s">
        <v>37</v>
      </c>
      <c r="C14" s="36"/>
      <c r="D14" s="60" t="s">
        <v>24</v>
      </c>
      <c r="E14" s="61" t="s">
        <v>24</v>
      </c>
      <c r="F14" s="61" t="s">
        <v>24</v>
      </c>
      <c r="G14" s="61" t="s">
        <v>24</v>
      </c>
      <c r="H14" s="61" t="s">
        <v>24</v>
      </c>
      <c r="I14" s="61" t="s">
        <v>25</v>
      </c>
      <c r="J14" s="61" t="s">
        <v>24</v>
      </c>
      <c r="K14" s="61" t="s">
        <v>25</v>
      </c>
      <c r="L14" s="61" t="s">
        <v>25</v>
      </c>
      <c r="M14" s="61" t="s">
        <v>24</v>
      </c>
      <c r="N14" s="61" t="s">
        <v>24</v>
      </c>
      <c r="O14" s="61" t="s">
        <v>24</v>
      </c>
      <c r="P14" s="61" t="s">
        <v>24</v>
      </c>
      <c r="Q14" s="61"/>
      <c r="R14" s="61" t="s">
        <v>24</v>
      </c>
      <c r="S14" s="61" t="s">
        <v>24</v>
      </c>
      <c r="T14" s="61" t="s">
        <v>24</v>
      </c>
      <c r="U14" s="30"/>
    </row>
    <row r="15" spans="1:27" s="16" customFormat="1" ht="12.75" customHeight="1" x14ac:dyDescent="0.25">
      <c r="A15" s="31" t="s">
        <v>38</v>
      </c>
      <c r="B15" s="32" t="s">
        <v>39</v>
      </c>
      <c r="C15" s="32"/>
      <c r="D15" s="60" t="s">
        <v>24</v>
      </c>
      <c r="E15" s="61" t="s">
        <v>24</v>
      </c>
      <c r="F15" s="61" t="s">
        <v>24</v>
      </c>
      <c r="G15" s="61" t="s">
        <v>25</v>
      </c>
      <c r="H15" s="61" t="s">
        <v>24</v>
      </c>
      <c r="I15" s="61" t="s">
        <v>25</v>
      </c>
      <c r="J15" s="61" t="s">
        <v>24</v>
      </c>
      <c r="K15" s="61" t="s">
        <v>25</v>
      </c>
      <c r="L15" s="61" t="s">
        <v>25</v>
      </c>
      <c r="M15" s="61" t="s">
        <v>25</v>
      </c>
      <c r="N15" s="61" t="s">
        <v>25</v>
      </c>
      <c r="O15" s="61" t="s">
        <v>25</v>
      </c>
      <c r="P15" s="61" t="s">
        <v>24</v>
      </c>
      <c r="Q15" s="61"/>
      <c r="R15" s="61" t="s">
        <v>24</v>
      </c>
      <c r="S15" s="61" t="s">
        <v>24</v>
      </c>
      <c r="T15" s="61" t="s">
        <v>24</v>
      </c>
      <c r="U15" s="30"/>
    </row>
    <row r="16" spans="1:27" s="16" customFormat="1" ht="12.75" customHeight="1" x14ac:dyDescent="0.25">
      <c r="A16" s="31" t="s">
        <v>40</v>
      </c>
      <c r="B16" s="32" t="s">
        <v>41</v>
      </c>
      <c r="C16" s="32"/>
      <c r="D16" s="60" t="s">
        <v>24</v>
      </c>
      <c r="E16" s="61" t="s">
        <v>24</v>
      </c>
      <c r="F16" s="61" t="s">
        <v>24</v>
      </c>
      <c r="G16" s="61" t="s">
        <v>24</v>
      </c>
      <c r="H16" s="61" t="s">
        <v>24</v>
      </c>
      <c r="I16" s="61" t="s">
        <v>24</v>
      </c>
      <c r="J16" s="61" t="s">
        <v>24</v>
      </c>
      <c r="K16" s="61" t="s">
        <v>25</v>
      </c>
      <c r="L16" s="61" t="s">
        <v>24</v>
      </c>
      <c r="M16" s="61" t="s">
        <v>24</v>
      </c>
      <c r="N16" s="61" t="s">
        <v>24</v>
      </c>
      <c r="O16" s="61" t="s">
        <v>24</v>
      </c>
      <c r="P16" s="61" t="s">
        <v>24</v>
      </c>
      <c r="Q16" s="61"/>
      <c r="R16" s="61" t="s">
        <v>24</v>
      </c>
      <c r="S16" s="61" t="s">
        <v>24</v>
      </c>
      <c r="T16" s="61" t="s">
        <v>24</v>
      </c>
      <c r="U16" s="30"/>
    </row>
    <row r="17" spans="1:21" s="16" customFormat="1" ht="12.75" customHeight="1" x14ac:dyDescent="0.25">
      <c r="A17" s="31" t="s">
        <v>42</v>
      </c>
      <c r="B17" s="32" t="s">
        <v>43</v>
      </c>
      <c r="C17" s="32"/>
      <c r="D17" s="60" t="s">
        <v>24</v>
      </c>
      <c r="E17" s="61" t="s">
        <v>24</v>
      </c>
      <c r="F17" s="61" t="s">
        <v>24</v>
      </c>
      <c r="G17" s="61" t="s">
        <v>24</v>
      </c>
      <c r="H17" s="61" t="s">
        <v>24</v>
      </c>
      <c r="I17" s="61" t="s">
        <v>24</v>
      </c>
      <c r="J17" s="61" t="s">
        <v>24</v>
      </c>
      <c r="K17" s="61" t="s">
        <v>25</v>
      </c>
      <c r="L17" s="61" t="s">
        <v>24</v>
      </c>
      <c r="M17" s="61" t="s">
        <v>25</v>
      </c>
      <c r="N17" s="61" t="s">
        <v>24</v>
      </c>
      <c r="O17" s="61" t="s">
        <v>24</v>
      </c>
      <c r="P17" s="61" t="s">
        <v>25</v>
      </c>
      <c r="Q17" s="61"/>
      <c r="R17" s="61" t="s">
        <v>24</v>
      </c>
      <c r="S17" s="61" t="s">
        <v>24</v>
      </c>
      <c r="T17" s="61" t="s">
        <v>25</v>
      </c>
      <c r="U17" s="30"/>
    </row>
    <row r="18" spans="1:21" s="16" customFormat="1" ht="12.75" customHeight="1" x14ac:dyDescent="0.25">
      <c r="A18" s="31" t="s">
        <v>44</v>
      </c>
      <c r="B18" s="32" t="s">
        <v>45</v>
      </c>
      <c r="C18" s="32"/>
      <c r="D18" s="60" t="s">
        <v>24</v>
      </c>
      <c r="E18" s="61" t="s">
        <v>24</v>
      </c>
      <c r="F18" s="61" t="s">
        <v>24</v>
      </c>
      <c r="G18" s="61" t="s">
        <v>24</v>
      </c>
      <c r="H18" s="61" t="s">
        <v>24</v>
      </c>
      <c r="I18" s="61" t="s">
        <v>24</v>
      </c>
      <c r="J18" s="61" t="s">
        <v>24</v>
      </c>
      <c r="K18" s="61" t="s">
        <v>25</v>
      </c>
      <c r="L18" s="61" t="s">
        <v>25</v>
      </c>
      <c r="M18" s="61" t="s">
        <v>24</v>
      </c>
      <c r="N18" s="61" t="s">
        <v>24</v>
      </c>
      <c r="O18" s="61" t="s">
        <v>24</v>
      </c>
      <c r="P18" s="61" t="s">
        <v>25</v>
      </c>
      <c r="Q18" s="61"/>
      <c r="R18" s="61" t="s">
        <v>24</v>
      </c>
      <c r="S18" s="61" t="s">
        <v>25</v>
      </c>
      <c r="T18" s="61" t="s">
        <v>25</v>
      </c>
      <c r="U18" s="30"/>
    </row>
    <row r="19" spans="1:21" s="16" customFormat="1" ht="12.75" customHeight="1" x14ac:dyDescent="0.25">
      <c r="A19" s="31" t="s">
        <v>46</v>
      </c>
      <c r="B19" s="32" t="s">
        <v>47</v>
      </c>
      <c r="C19" s="32"/>
      <c r="D19" s="60" t="s">
        <v>24</v>
      </c>
      <c r="E19" s="61" t="s">
        <v>24</v>
      </c>
      <c r="F19" s="61" t="s">
        <v>24</v>
      </c>
      <c r="G19" s="61" t="s">
        <v>24</v>
      </c>
      <c r="H19" s="61" t="s">
        <v>24</v>
      </c>
      <c r="I19" s="61" t="s">
        <v>24</v>
      </c>
      <c r="J19" s="61" t="s">
        <v>24</v>
      </c>
      <c r="K19" s="61" t="s">
        <v>24</v>
      </c>
      <c r="L19" s="61" t="s">
        <v>25</v>
      </c>
      <c r="M19" s="61" t="s">
        <v>24</v>
      </c>
      <c r="N19" s="61" t="s">
        <v>24</v>
      </c>
      <c r="O19" s="61" t="s">
        <v>24</v>
      </c>
      <c r="P19" s="61" t="s">
        <v>25</v>
      </c>
      <c r="Q19" s="61"/>
      <c r="R19" s="61" t="s">
        <v>25</v>
      </c>
      <c r="S19" s="61" t="s">
        <v>24</v>
      </c>
      <c r="T19" s="61" t="s">
        <v>25</v>
      </c>
      <c r="U19" s="30"/>
    </row>
    <row r="20" spans="1:21" s="16" customFormat="1" ht="12.75" customHeight="1" x14ac:dyDescent="0.25">
      <c r="A20" s="31" t="s">
        <v>48</v>
      </c>
      <c r="B20" s="32" t="s">
        <v>49</v>
      </c>
      <c r="C20" s="32"/>
      <c r="D20" s="60" t="s">
        <v>24</v>
      </c>
      <c r="E20" s="61" t="s">
        <v>24</v>
      </c>
      <c r="F20" s="61" t="s">
        <v>24</v>
      </c>
      <c r="G20" s="61" t="s">
        <v>25</v>
      </c>
      <c r="H20" s="61" t="s">
        <v>24</v>
      </c>
      <c r="I20" s="61" t="s">
        <v>25</v>
      </c>
      <c r="J20" s="61" t="s">
        <v>24</v>
      </c>
      <c r="K20" s="61" t="s">
        <v>25</v>
      </c>
      <c r="L20" s="61" t="s">
        <v>24</v>
      </c>
      <c r="M20" s="61" t="s">
        <v>24</v>
      </c>
      <c r="N20" s="61" t="s">
        <v>24</v>
      </c>
      <c r="O20" s="61" t="s">
        <v>24</v>
      </c>
      <c r="P20" s="61" t="s">
        <v>25</v>
      </c>
      <c r="Q20" s="61"/>
      <c r="R20" s="61" t="s">
        <v>24</v>
      </c>
      <c r="S20" s="61" t="s">
        <v>24</v>
      </c>
      <c r="T20" s="61" t="s">
        <v>25</v>
      </c>
      <c r="U20" s="30"/>
    </row>
    <row r="21" spans="1:21" s="16" customFormat="1" ht="12.75" customHeight="1" x14ac:dyDescent="0.25">
      <c r="A21" s="31" t="s">
        <v>50</v>
      </c>
      <c r="B21" s="32" t="s">
        <v>51</v>
      </c>
      <c r="C21" s="32"/>
      <c r="D21" s="60" t="s">
        <v>24</v>
      </c>
      <c r="E21" s="61" t="s">
        <v>24</v>
      </c>
      <c r="F21" s="61" t="s">
        <v>24</v>
      </c>
      <c r="G21" s="61" t="s">
        <v>24</v>
      </c>
      <c r="H21" s="61" t="s">
        <v>24</v>
      </c>
      <c r="I21" s="61" t="s">
        <v>25</v>
      </c>
      <c r="J21" s="61" t="s">
        <v>24</v>
      </c>
      <c r="K21" s="61" t="s">
        <v>25</v>
      </c>
      <c r="L21" s="61" t="s">
        <v>25</v>
      </c>
      <c r="M21" s="61" t="s">
        <v>24</v>
      </c>
      <c r="N21" s="61" t="s">
        <v>24</v>
      </c>
      <c r="O21" s="61" t="s">
        <v>24</v>
      </c>
      <c r="P21" s="61" t="s">
        <v>25</v>
      </c>
      <c r="Q21" s="61"/>
      <c r="R21" s="61" t="s">
        <v>24</v>
      </c>
      <c r="S21" s="61" t="s">
        <v>24</v>
      </c>
      <c r="T21" s="61" t="s">
        <v>25</v>
      </c>
      <c r="U21" s="30"/>
    </row>
    <row r="22" spans="1:21" s="16" customFormat="1" ht="12.75" customHeight="1" x14ac:dyDescent="0.25">
      <c r="A22" s="31" t="s">
        <v>52</v>
      </c>
      <c r="B22" s="32" t="s">
        <v>53</v>
      </c>
      <c r="C22" s="32"/>
      <c r="D22" s="60" t="s">
        <v>24</v>
      </c>
      <c r="E22" s="61" t="s">
        <v>24</v>
      </c>
      <c r="F22" s="61" t="s">
        <v>24</v>
      </c>
      <c r="G22" s="61" t="s">
        <v>24</v>
      </c>
      <c r="H22" s="61" t="s">
        <v>24</v>
      </c>
      <c r="I22" s="61" t="s">
        <v>24</v>
      </c>
      <c r="J22" s="61" t="s">
        <v>24</v>
      </c>
      <c r="K22" s="61" t="s">
        <v>25</v>
      </c>
      <c r="L22" s="61" t="s">
        <v>24</v>
      </c>
      <c r="M22" s="61" t="s">
        <v>25</v>
      </c>
      <c r="N22" s="61" t="s">
        <v>24</v>
      </c>
      <c r="O22" s="61" t="s">
        <v>24</v>
      </c>
      <c r="P22" s="61" t="s">
        <v>25</v>
      </c>
      <c r="Q22" s="61"/>
      <c r="R22" s="61" t="s">
        <v>24</v>
      </c>
      <c r="S22" s="61" t="s">
        <v>24</v>
      </c>
      <c r="T22" s="61" t="s">
        <v>25</v>
      </c>
      <c r="U22" s="30"/>
    </row>
    <row r="23" spans="1:21" s="16" customFormat="1" ht="12.75" customHeight="1" x14ac:dyDescent="0.25">
      <c r="A23" s="31" t="s">
        <v>54</v>
      </c>
      <c r="B23" s="32" t="s">
        <v>55</v>
      </c>
      <c r="C23" s="32"/>
      <c r="D23" s="60" t="s">
        <v>24</v>
      </c>
      <c r="E23" s="61" t="s">
        <v>24</v>
      </c>
      <c r="F23" s="61" t="s">
        <v>24</v>
      </c>
      <c r="G23" s="61" t="s">
        <v>24</v>
      </c>
      <c r="H23" s="61" t="s">
        <v>24</v>
      </c>
      <c r="I23" s="61" t="s">
        <v>24</v>
      </c>
      <c r="J23" s="61" t="s">
        <v>24</v>
      </c>
      <c r="K23" s="61" t="s">
        <v>24</v>
      </c>
      <c r="L23" s="61" t="s">
        <v>25</v>
      </c>
      <c r="M23" s="61" t="s">
        <v>24</v>
      </c>
      <c r="N23" s="61" t="s">
        <v>24</v>
      </c>
      <c r="O23" s="61" t="s">
        <v>24</v>
      </c>
      <c r="P23" s="61" t="s">
        <v>25</v>
      </c>
      <c r="Q23" s="61"/>
      <c r="R23" s="61" t="s">
        <v>24</v>
      </c>
      <c r="S23" s="61" t="s">
        <v>25</v>
      </c>
      <c r="T23" s="61" t="s">
        <v>24</v>
      </c>
      <c r="U23" s="30"/>
    </row>
    <row r="24" spans="1:21" s="16" customFormat="1" ht="12.75" customHeight="1" x14ac:dyDescent="0.25">
      <c r="A24" s="31" t="s">
        <v>56</v>
      </c>
      <c r="B24" s="32" t="s">
        <v>57</v>
      </c>
      <c r="C24" s="32"/>
      <c r="D24" s="60" t="s">
        <v>24</v>
      </c>
      <c r="E24" s="61" t="s">
        <v>24</v>
      </c>
      <c r="F24" s="61" t="s">
        <v>24</v>
      </c>
      <c r="G24" s="61" t="s">
        <v>24</v>
      </c>
      <c r="H24" s="61" t="s">
        <v>24</v>
      </c>
      <c r="I24" s="61" t="s">
        <v>25</v>
      </c>
      <c r="J24" s="61" t="s">
        <v>24</v>
      </c>
      <c r="K24" s="61" t="s">
        <v>25</v>
      </c>
      <c r="L24" s="61" t="s">
        <v>25</v>
      </c>
      <c r="M24" s="61" t="s">
        <v>25</v>
      </c>
      <c r="N24" s="61" t="s">
        <v>25</v>
      </c>
      <c r="O24" s="61" t="s">
        <v>24</v>
      </c>
      <c r="P24" s="61" t="s">
        <v>25</v>
      </c>
      <c r="Q24" s="61"/>
      <c r="R24" s="61" t="s">
        <v>25</v>
      </c>
      <c r="S24" s="61" t="s">
        <v>25</v>
      </c>
      <c r="T24" s="61" t="s">
        <v>24</v>
      </c>
      <c r="U24" s="30"/>
    </row>
    <row r="25" spans="1:21" s="16" customFormat="1" ht="12.75" customHeight="1" x14ac:dyDescent="0.25">
      <c r="A25" s="31" t="s">
        <v>58</v>
      </c>
      <c r="B25" s="38" t="s">
        <v>59</v>
      </c>
      <c r="C25" s="38"/>
      <c r="D25" s="60" t="s">
        <v>24</v>
      </c>
      <c r="E25" s="61" t="s">
        <v>25</v>
      </c>
      <c r="F25" s="61" t="s">
        <v>24</v>
      </c>
      <c r="G25" s="61" t="s">
        <v>24</v>
      </c>
      <c r="H25" s="61" t="s">
        <v>24</v>
      </c>
      <c r="I25" s="61" t="s">
        <v>25</v>
      </c>
      <c r="J25" s="61" t="s">
        <v>24</v>
      </c>
      <c r="K25" s="61" t="s">
        <v>25</v>
      </c>
      <c r="L25" s="61" t="s">
        <v>25</v>
      </c>
      <c r="M25" s="61" t="s">
        <v>24</v>
      </c>
      <c r="N25" s="61" t="s">
        <v>25</v>
      </c>
      <c r="O25" s="61" t="s">
        <v>25</v>
      </c>
      <c r="P25" s="61" t="s">
        <v>24</v>
      </c>
      <c r="Q25" s="61"/>
      <c r="R25" s="61" t="s">
        <v>24</v>
      </c>
      <c r="S25" s="61" t="s">
        <v>24</v>
      </c>
      <c r="T25" s="61" t="s">
        <v>24</v>
      </c>
      <c r="U25" s="30"/>
    </row>
    <row r="26" spans="1:21" s="16" customFormat="1" ht="12.75" customHeight="1" x14ac:dyDescent="0.25">
      <c r="A26" s="31" t="s">
        <v>60</v>
      </c>
      <c r="B26" s="32" t="s">
        <v>61</v>
      </c>
      <c r="C26" s="32"/>
      <c r="D26" s="60" t="s">
        <v>24</v>
      </c>
      <c r="E26" s="61" t="s">
        <v>24</v>
      </c>
      <c r="F26" s="61" t="s">
        <v>24</v>
      </c>
      <c r="G26" s="61" t="s">
        <v>25</v>
      </c>
      <c r="H26" s="61" t="s">
        <v>24</v>
      </c>
      <c r="I26" s="61" t="s">
        <v>24</v>
      </c>
      <c r="J26" s="61" t="s">
        <v>25</v>
      </c>
      <c r="K26" s="61" t="s">
        <v>24</v>
      </c>
      <c r="L26" s="61" t="s">
        <v>24</v>
      </c>
      <c r="M26" s="61" t="s">
        <v>24</v>
      </c>
      <c r="N26" s="61" t="s">
        <v>24</v>
      </c>
      <c r="O26" s="61" t="s">
        <v>24</v>
      </c>
      <c r="P26" s="61" t="s">
        <v>25</v>
      </c>
      <c r="Q26" s="61"/>
      <c r="R26" s="61" t="s">
        <v>24</v>
      </c>
      <c r="S26" s="61" t="s">
        <v>25</v>
      </c>
      <c r="T26" s="61" t="s">
        <v>25</v>
      </c>
      <c r="U26" s="30"/>
    </row>
    <row r="27" spans="1:21" s="16" customFormat="1" ht="12.75" customHeight="1" x14ac:dyDescent="0.25">
      <c r="A27" s="31" t="s">
        <v>62</v>
      </c>
      <c r="B27" s="32" t="s">
        <v>63</v>
      </c>
      <c r="C27" s="32"/>
      <c r="D27" s="60" t="s">
        <v>24</v>
      </c>
      <c r="E27" s="61" t="s">
        <v>24</v>
      </c>
      <c r="F27" s="61" t="s">
        <v>24</v>
      </c>
      <c r="G27" s="61" t="s">
        <v>25</v>
      </c>
      <c r="H27" s="61" t="s">
        <v>24</v>
      </c>
      <c r="I27" s="61" t="s">
        <v>24</v>
      </c>
      <c r="J27" s="61" t="s">
        <v>24</v>
      </c>
      <c r="K27" s="61" t="s">
        <v>25</v>
      </c>
      <c r="L27" s="61" t="s">
        <v>24</v>
      </c>
      <c r="M27" s="61" t="s">
        <v>24</v>
      </c>
      <c r="N27" s="61" t="s">
        <v>24</v>
      </c>
      <c r="O27" s="61" t="s">
        <v>24</v>
      </c>
      <c r="P27" s="61" t="s">
        <v>25</v>
      </c>
      <c r="Q27" s="61"/>
      <c r="R27" s="61" t="s">
        <v>24</v>
      </c>
      <c r="S27" s="61" t="s">
        <v>25</v>
      </c>
      <c r="T27" s="61" t="s">
        <v>25</v>
      </c>
      <c r="U27" s="30"/>
    </row>
    <row r="28" spans="1:21" s="16" customFormat="1" ht="12.75" customHeight="1" x14ac:dyDescent="0.25">
      <c r="A28" s="31" t="s">
        <v>64</v>
      </c>
      <c r="B28" s="32" t="s">
        <v>65</v>
      </c>
      <c r="C28" s="32"/>
      <c r="D28" s="60" t="s">
        <v>24</v>
      </c>
      <c r="E28" s="61" t="s">
        <v>24</v>
      </c>
      <c r="F28" s="61" t="s">
        <v>24</v>
      </c>
      <c r="G28" s="61" t="s">
        <v>25</v>
      </c>
      <c r="H28" s="61" t="s">
        <v>24</v>
      </c>
      <c r="I28" s="61" t="s">
        <v>24</v>
      </c>
      <c r="J28" s="61" t="s">
        <v>24</v>
      </c>
      <c r="K28" s="61" t="s">
        <v>25</v>
      </c>
      <c r="L28" s="61" t="s">
        <v>25</v>
      </c>
      <c r="M28" s="61" t="s">
        <v>24</v>
      </c>
      <c r="N28" s="61" t="s">
        <v>24</v>
      </c>
      <c r="O28" s="61" t="s">
        <v>24</v>
      </c>
      <c r="P28" s="61" t="s">
        <v>25</v>
      </c>
      <c r="Q28" s="61"/>
      <c r="R28" s="61" t="s">
        <v>24</v>
      </c>
      <c r="S28" s="61" t="s">
        <v>25</v>
      </c>
      <c r="T28" s="61" t="s">
        <v>24</v>
      </c>
      <c r="U28" s="30"/>
    </row>
    <row r="29" spans="1:21" s="16" customFormat="1" ht="12.75" customHeight="1" x14ac:dyDescent="0.25">
      <c r="A29" s="31" t="s">
        <v>66</v>
      </c>
      <c r="B29" s="32" t="s">
        <v>67</v>
      </c>
      <c r="C29" s="32"/>
      <c r="D29" s="60" t="s">
        <v>24</v>
      </c>
      <c r="E29" s="61" t="s">
        <v>24</v>
      </c>
      <c r="F29" s="61" t="s">
        <v>24</v>
      </c>
      <c r="G29" s="61" t="s">
        <v>25</v>
      </c>
      <c r="H29" s="61" t="s">
        <v>24</v>
      </c>
      <c r="I29" s="61" t="s">
        <v>24</v>
      </c>
      <c r="J29" s="61" t="s">
        <v>24</v>
      </c>
      <c r="K29" s="61" t="s">
        <v>25</v>
      </c>
      <c r="L29" s="61" t="s">
        <v>25</v>
      </c>
      <c r="M29" s="61" t="s">
        <v>24</v>
      </c>
      <c r="N29" s="61" t="s">
        <v>25</v>
      </c>
      <c r="O29" s="61" t="s">
        <v>24</v>
      </c>
      <c r="P29" s="61" t="s">
        <v>24</v>
      </c>
      <c r="Q29" s="61"/>
      <c r="R29" s="61" t="s">
        <v>24</v>
      </c>
      <c r="S29" s="61" t="s">
        <v>24</v>
      </c>
      <c r="T29" s="61" t="s">
        <v>24</v>
      </c>
      <c r="U29" s="30"/>
    </row>
    <row r="30" spans="1:21" s="16" customFormat="1" ht="12.75" customHeight="1" x14ac:dyDescent="0.25">
      <c r="A30" s="31" t="s">
        <v>68</v>
      </c>
      <c r="B30" s="32" t="s">
        <v>69</v>
      </c>
      <c r="C30" s="32"/>
      <c r="D30" s="60" t="s">
        <v>24</v>
      </c>
      <c r="E30" s="61" t="s">
        <v>24</v>
      </c>
      <c r="F30" s="61" t="s">
        <v>24</v>
      </c>
      <c r="G30" s="61" t="s">
        <v>25</v>
      </c>
      <c r="H30" s="61" t="s">
        <v>24</v>
      </c>
      <c r="I30" s="61" t="s">
        <v>25</v>
      </c>
      <c r="J30" s="61" t="s">
        <v>24</v>
      </c>
      <c r="K30" s="61" t="s">
        <v>25</v>
      </c>
      <c r="L30" s="61" t="s">
        <v>25</v>
      </c>
      <c r="M30" s="61" t="s">
        <v>24</v>
      </c>
      <c r="N30" s="61" t="s">
        <v>24</v>
      </c>
      <c r="O30" s="61" t="s">
        <v>24</v>
      </c>
      <c r="P30" s="61" t="s">
        <v>25</v>
      </c>
      <c r="Q30" s="61"/>
      <c r="R30" s="61" t="s">
        <v>24</v>
      </c>
      <c r="S30" s="61" t="s">
        <v>25</v>
      </c>
      <c r="T30" s="61" t="s">
        <v>25</v>
      </c>
      <c r="U30" s="30"/>
    </row>
    <row r="31" spans="1:21" s="16" customFormat="1" ht="12.75" customHeight="1" x14ac:dyDescent="0.25">
      <c r="A31" s="31" t="s">
        <v>70</v>
      </c>
      <c r="B31" s="32" t="s">
        <v>71</v>
      </c>
      <c r="C31" s="32"/>
      <c r="D31" s="60" t="s">
        <v>24</v>
      </c>
      <c r="E31" s="61" t="s">
        <v>24</v>
      </c>
      <c r="F31" s="61" t="s">
        <v>24</v>
      </c>
      <c r="G31" s="61" t="s">
        <v>25</v>
      </c>
      <c r="H31" s="61" t="s">
        <v>24</v>
      </c>
      <c r="I31" s="61" t="s">
        <v>24</v>
      </c>
      <c r="J31" s="61" t="s">
        <v>24</v>
      </c>
      <c r="K31" s="61" t="s">
        <v>25</v>
      </c>
      <c r="L31" s="61" t="s">
        <v>25</v>
      </c>
      <c r="M31" s="61" t="s">
        <v>24</v>
      </c>
      <c r="N31" s="61" t="s">
        <v>24</v>
      </c>
      <c r="O31" s="61" t="s">
        <v>24</v>
      </c>
      <c r="P31" s="61" t="s">
        <v>25</v>
      </c>
      <c r="Q31" s="61"/>
      <c r="R31" s="61" t="s">
        <v>24</v>
      </c>
      <c r="S31" s="61" t="s">
        <v>25</v>
      </c>
      <c r="T31" s="61" t="s">
        <v>25</v>
      </c>
      <c r="U31" s="30"/>
    </row>
    <row r="32" spans="1:21" s="16" customFormat="1" ht="12.75" customHeight="1" x14ac:dyDescent="0.25">
      <c r="A32" s="31" t="s">
        <v>72</v>
      </c>
      <c r="B32" s="32" t="s">
        <v>73</v>
      </c>
      <c r="C32" s="32"/>
      <c r="D32" s="60" t="s">
        <v>24</v>
      </c>
      <c r="E32" s="61" t="s">
        <v>24</v>
      </c>
      <c r="F32" s="61" t="s">
        <v>24</v>
      </c>
      <c r="G32" s="61" t="s">
        <v>25</v>
      </c>
      <c r="H32" s="61" t="s">
        <v>24</v>
      </c>
      <c r="I32" s="61" t="s">
        <v>25</v>
      </c>
      <c r="J32" s="61" t="s">
        <v>24</v>
      </c>
      <c r="K32" s="61" t="s">
        <v>25</v>
      </c>
      <c r="L32" s="61" t="s">
        <v>25</v>
      </c>
      <c r="M32" s="61" t="s">
        <v>25</v>
      </c>
      <c r="N32" s="61" t="s">
        <v>25</v>
      </c>
      <c r="O32" s="61" t="s">
        <v>24</v>
      </c>
      <c r="P32" s="61" t="s">
        <v>25</v>
      </c>
      <c r="Q32" s="61"/>
      <c r="R32" s="61" t="s">
        <v>24</v>
      </c>
      <c r="S32" s="61" t="s">
        <v>24</v>
      </c>
      <c r="T32" s="61" t="s">
        <v>25</v>
      </c>
      <c r="U32" s="30"/>
    </row>
    <row r="33" spans="1:21" s="16" customFormat="1" ht="12.75" customHeight="1" x14ac:dyDescent="0.25">
      <c r="A33" s="31" t="s">
        <v>74</v>
      </c>
      <c r="B33" s="32" t="s">
        <v>75</v>
      </c>
      <c r="C33" s="32"/>
      <c r="D33" s="60" t="s">
        <v>24</v>
      </c>
      <c r="E33" s="61" t="s">
        <v>24</v>
      </c>
      <c r="F33" s="61" t="s">
        <v>24</v>
      </c>
      <c r="G33" s="61" t="s">
        <v>25</v>
      </c>
      <c r="H33" s="61" t="s">
        <v>25</v>
      </c>
      <c r="I33" s="61" t="s">
        <v>25</v>
      </c>
      <c r="J33" s="61" t="s">
        <v>24</v>
      </c>
      <c r="K33" s="61" t="s">
        <v>24</v>
      </c>
      <c r="L33" s="61" t="s">
        <v>25</v>
      </c>
      <c r="M33" s="61" t="s">
        <v>24</v>
      </c>
      <c r="N33" s="61" t="s">
        <v>25</v>
      </c>
      <c r="O33" s="61" t="s">
        <v>24</v>
      </c>
      <c r="P33" s="61" t="s">
        <v>25</v>
      </c>
      <c r="Q33" s="61"/>
      <c r="R33" s="61" t="s">
        <v>24</v>
      </c>
      <c r="S33" s="61" t="s">
        <v>25</v>
      </c>
      <c r="T33" s="61" t="s">
        <v>24</v>
      </c>
      <c r="U33" s="30"/>
    </row>
    <row r="34" spans="1:21" s="16" customFormat="1" ht="12.75" customHeight="1" x14ac:dyDescent="0.25">
      <c r="A34" s="31" t="s">
        <v>76</v>
      </c>
      <c r="B34" s="32" t="s">
        <v>77</v>
      </c>
      <c r="C34" s="32"/>
      <c r="D34" s="60" t="s">
        <v>24</v>
      </c>
      <c r="E34" s="61" t="s">
        <v>24</v>
      </c>
      <c r="F34" s="61" t="s">
        <v>24</v>
      </c>
      <c r="G34" s="61" t="s">
        <v>24</v>
      </c>
      <c r="H34" s="61" t="s">
        <v>25</v>
      </c>
      <c r="I34" s="61" t="s">
        <v>25</v>
      </c>
      <c r="J34" s="61" t="s">
        <v>25</v>
      </c>
      <c r="K34" s="61" t="s">
        <v>24</v>
      </c>
      <c r="L34" s="61" t="s">
        <v>24</v>
      </c>
      <c r="M34" s="61" t="s">
        <v>24</v>
      </c>
      <c r="N34" s="61" t="s">
        <v>24</v>
      </c>
      <c r="O34" s="61" t="s">
        <v>24</v>
      </c>
      <c r="P34" s="61" t="s">
        <v>24</v>
      </c>
      <c r="Q34" s="61"/>
      <c r="R34" s="61" t="s">
        <v>24</v>
      </c>
      <c r="S34" s="61" t="s">
        <v>24</v>
      </c>
      <c r="T34" s="61" t="s">
        <v>24</v>
      </c>
      <c r="U34" s="30"/>
    </row>
    <row r="35" spans="1:21" s="16" customFormat="1" ht="12.75" customHeight="1" x14ac:dyDescent="0.25">
      <c r="A35" s="31" t="s">
        <v>78</v>
      </c>
      <c r="B35" s="32" t="s">
        <v>79</v>
      </c>
      <c r="C35" s="32"/>
      <c r="D35" s="60" t="s">
        <v>24</v>
      </c>
      <c r="E35" s="61" t="s">
        <v>24</v>
      </c>
      <c r="F35" s="61" t="s">
        <v>24</v>
      </c>
      <c r="G35" s="61" t="s">
        <v>24</v>
      </c>
      <c r="H35" s="61" t="s">
        <v>24</v>
      </c>
      <c r="I35" s="61" t="s">
        <v>25</v>
      </c>
      <c r="J35" s="61" t="s">
        <v>25</v>
      </c>
      <c r="K35" s="61" t="s">
        <v>24</v>
      </c>
      <c r="L35" s="61" t="s">
        <v>24</v>
      </c>
      <c r="M35" s="61" t="s">
        <v>24</v>
      </c>
      <c r="N35" s="61" t="s">
        <v>24</v>
      </c>
      <c r="O35" s="61" t="s">
        <v>24</v>
      </c>
      <c r="P35" s="61" t="s">
        <v>25</v>
      </c>
      <c r="Q35" s="61"/>
      <c r="R35" s="61" t="s">
        <v>24</v>
      </c>
      <c r="S35" s="61" t="s">
        <v>25</v>
      </c>
      <c r="T35" s="61" t="s">
        <v>24</v>
      </c>
      <c r="U35" s="30"/>
    </row>
    <row r="36" spans="1:21" s="16" customFormat="1" ht="12.75" customHeight="1" x14ac:dyDescent="0.25">
      <c r="A36" s="31" t="s">
        <v>80</v>
      </c>
      <c r="B36" s="32" t="s">
        <v>81</v>
      </c>
      <c r="C36" s="32"/>
      <c r="D36" s="60" t="s">
        <v>24</v>
      </c>
      <c r="E36" s="61" t="s">
        <v>24</v>
      </c>
      <c r="F36" s="61" t="s">
        <v>24</v>
      </c>
      <c r="G36" s="61" t="s">
        <v>24</v>
      </c>
      <c r="H36" s="61" t="s">
        <v>25</v>
      </c>
      <c r="I36" s="61" t="s">
        <v>24</v>
      </c>
      <c r="J36" s="61" t="s">
        <v>24</v>
      </c>
      <c r="K36" s="61" t="s">
        <v>25</v>
      </c>
      <c r="L36" s="61" t="s">
        <v>25</v>
      </c>
      <c r="M36" s="61" t="s">
        <v>24</v>
      </c>
      <c r="N36" s="61" t="s">
        <v>25</v>
      </c>
      <c r="O36" s="61" t="s">
        <v>24</v>
      </c>
      <c r="P36" s="61" t="s">
        <v>25</v>
      </c>
      <c r="Q36" s="61"/>
      <c r="R36" s="61" t="s">
        <v>25</v>
      </c>
      <c r="S36" s="61" t="s">
        <v>25</v>
      </c>
      <c r="T36" s="61" t="s">
        <v>25</v>
      </c>
      <c r="U36" s="30"/>
    </row>
    <row r="37" spans="1:21" s="16" customFormat="1" ht="12.75" customHeight="1" x14ac:dyDescent="0.25">
      <c r="A37" s="31" t="s">
        <v>82</v>
      </c>
      <c r="B37" s="32" t="s">
        <v>83</v>
      </c>
      <c r="C37" s="32"/>
      <c r="D37" s="60" t="s">
        <v>24</v>
      </c>
      <c r="E37" s="61" t="s">
        <v>24</v>
      </c>
      <c r="F37" s="61" t="s">
        <v>24</v>
      </c>
      <c r="G37" s="61" t="s">
        <v>24</v>
      </c>
      <c r="H37" s="61" t="s">
        <v>24</v>
      </c>
      <c r="I37" s="61" t="s">
        <v>24</v>
      </c>
      <c r="J37" s="61" t="s">
        <v>24</v>
      </c>
      <c r="K37" s="61" t="s">
        <v>25</v>
      </c>
      <c r="L37" s="61" t="s">
        <v>25</v>
      </c>
      <c r="M37" s="61" t="s">
        <v>24</v>
      </c>
      <c r="N37" s="61" t="s">
        <v>24</v>
      </c>
      <c r="O37" s="61" t="s">
        <v>24</v>
      </c>
      <c r="P37" s="61" t="s">
        <v>25</v>
      </c>
      <c r="Q37" s="61"/>
      <c r="R37" s="61" t="s">
        <v>25</v>
      </c>
      <c r="S37" s="61" t="s">
        <v>25</v>
      </c>
      <c r="T37" s="61" t="s">
        <v>25</v>
      </c>
      <c r="U37" s="30"/>
    </row>
    <row r="38" spans="1:21" s="16" customFormat="1" ht="12.75" customHeight="1" x14ac:dyDescent="0.25">
      <c r="A38" s="31" t="s">
        <v>84</v>
      </c>
      <c r="B38" s="32" t="s">
        <v>85</v>
      </c>
      <c r="C38" s="32"/>
      <c r="D38" s="60" t="s">
        <v>24</v>
      </c>
      <c r="E38" s="61" t="s">
        <v>24</v>
      </c>
      <c r="F38" s="61" t="s">
        <v>24</v>
      </c>
      <c r="G38" s="61" t="s">
        <v>24</v>
      </c>
      <c r="H38" s="61" t="s">
        <v>24</v>
      </c>
      <c r="I38" s="61" t="s">
        <v>24</v>
      </c>
      <c r="J38" s="61" t="s">
        <v>24</v>
      </c>
      <c r="K38" s="61" t="s">
        <v>25</v>
      </c>
      <c r="L38" s="61" t="s">
        <v>24</v>
      </c>
      <c r="M38" s="61" t="s">
        <v>24</v>
      </c>
      <c r="N38" s="61" t="s">
        <v>24</v>
      </c>
      <c r="O38" s="61" t="s">
        <v>24</v>
      </c>
      <c r="P38" s="61" t="s">
        <v>24</v>
      </c>
      <c r="Q38" s="61"/>
      <c r="R38" s="61" t="s">
        <v>24</v>
      </c>
      <c r="S38" s="61" t="s">
        <v>24</v>
      </c>
      <c r="T38" s="61" t="s">
        <v>24</v>
      </c>
      <c r="U38" s="30"/>
    </row>
    <row r="39" spans="1:21" s="16" customFormat="1" ht="12.75" customHeight="1" x14ac:dyDescent="0.25">
      <c r="A39" s="31" t="s">
        <v>86</v>
      </c>
      <c r="B39" s="32" t="s">
        <v>87</v>
      </c>
      <c r="C39" s="32"/>
      <c r="D39" s="60" t="s">
        <v>24</v>
      </c>
      <c r="E39" s="61" t="s">
        <v>24</v>
      </c>
      <c r="F39" s="61" t="s">
        <v>24</v>
      </c>
      <c r="G39" s="61" t="s">
        <v>24</v>
      </c>
      <c r="H39" s="61" t="s">
        <v>24</v>
      </c>
      <c r="I39" s="61" t="s">
        <v>24</v>
      </c>
      <c r="J39" s="61" t="s">
        <v>25</v>
      </c>
      <c r="K39" s="61" t="s">
        <v>24</v>
      </c>
      <c r="L39" s="61" t="s">
        <v>24</v>
      </c>
      <c r="M39" s="61" t="s">
        <v>24</v>
      </c>
      <c r="N39" s="61" t="s">
        <v>24</v>
      </c>
      <c r="O39" s="61" t="s">
        <v>24</v>
      </c>
      <c r="P39" s="61" t="s">
        <v>25</v>
      </c>
      <c r="Q39" s="61"/>
      <c r="R39" s="61" t="s">
        <v>24</v>
      </c>
      <c r="S39" s="61" t="s">
        <v>25</v>
      </c>
      <c r="T39" s="61" t="s">
        <v>24</v>
      </c>
      <c r="U39" s="30"/>
    </row>
    <row r="40" spans="1:21" s="16" customFormat="1" ht="12.75" customHeight="1" x14ac:dyDescent="0.25">
      <c r="A40" s="31" t="s">
        <v>88</v>
      </c>
      <c r="B40" s="32" t="s">
        <v>89</v>
      </c>
      <c r="C40" s="32"/>
      <c r="D40" s="60" t="s">
        <v>24</v>
      </c>
      <c r="E40" s="61" t="s">
        <v>24</v>
      </c>
      <c r="F40" s="61" t="s">
        <v>24</v>
      </c>
      <c r="G40" s="61" t="s">
        <v>25</v>
      </c>
      <c r="H40" s="61" t="s">
        <v>24</v>
      </c>
      <c r="I40" s="61" t="s">
        <v>24</v>
      </c>
      <c r="J40" s="61" t="s">
        <v>24</v>
      </c>
      <c r="K40" s="61" t="s">
        <v>25</v>
      </c>
      <c r="L40" s="61" t="s">
        <v>24</v>
      </c>
      <c r="M40" s="61" t="s">
        <v>25</v>
      </c>
      <c r="N40" s="61" t="s">
        <v>24</v>
      </c>
      <c r="O40" s="61" t="s">
        <v>24</v>
      </c>
      <c r="P40" s="61" t="s">
        <v>25</v>
      </c>
      <c r="Q40" s="61"/>
      <c r="R40" s="61" t="s">
        <v>24</v>
      </c>
      <c r="S40" s="61" t="s">
        <v>25</v>
      </c>
      <c r="T40" s="61" t="s">
        <v>25</v>
      </c>
      <c r="U40" s="30"/>
    </row>
    <row r="41" spans="1:21" s="16" customFormat="1" ht="12" customHeight="1" x14ac:dyDescent="0.25">
      <c r="A41" s="31" t="s">
        <v>90</v>
      </c>
      <c r="B41" s="32" t="s">
        <v>91</v>
      </c>
      <c r="C41" s="32"/>
      <c r="D41" s="60" t="s">
        <v>24</v>
      </c>
      <c r="E41" s="61" t="s">
        <v>24</v>
      </c>
      <c r="F41" s="61" t="s">
        <v>24</v>
      </c>
      <c r="G41" s="61" t="s">
        <v>25</v>
      </c>
      <c r="H41" s="61" t="s">
        <v>24</v>
      </c>
      <c r="I41" s="61" t="s">
        <v>24</v>
      </c>
      <c r="J41" s="61" t="s">
        <v>25</v>
      </c>
      <c r="K41" s="61" t="s">
        <v>24</v>
      </c>
      <c r="L41" s="61" t="s">
        <v>24</v>
      </c>
      <c r="M41" s="61" t="s">
        <v>25</v>
      </c>
      <c r="N41" s="61" t="s">
        <v>24</v>
      </c>
      <c r="O41" s="61" t="s">
        <v>24</v>
      </c>
      <c r="P41" s="61" t="s">
        <v>25</v>
      </c>
      <c r="Q41" s="61"/>
      <c r="R41" s="61" t="s">
        <v>24</v>
      </c>
      <c r="S41" s="61" t="s">
        <v>25</v>
      </c>
      <c r="T41" s="61" t="s">
        <v>24</v>
      </c>
      <c r="U41" s="30"/>
    </row>
    <row r="42" spans="1:21" s="16" customFormat="1" ht="12.75" customHeight="1" x14ac:dyDescent="0.25">
      <c r="A42" s="31" t="s">
        <v>92</v>
      </c>
      <c r="B42" s="32" t="s">
        <v>93</v>
      </c>
      <c r="C42" s="32"/>
      <c r="D42" s="60" t="s">
        <v>24</v>
      </c>
      <c r="E42" s="61" t="s">
        <v>24</v>
      </c>
      <c r="F42" s="61" t="s">
        <v>24</v>
      </c>
      <c r="G42" s="61" t="s">
        <v>24</v>
      </c>
      <c r="H42" s="61" t="s">
        <v>25</v>
      </c>
      <c r="I42" s="61" t="s">
        <v>24</v>
      </c>
      <c r="J42" s="61" t="s">
        <v>25</v>
      </c>
      <c r="K42" s="61" t="s">
        <v>24</v>
      </c>
      <c r="L42" s="61" t="s">
        <v>24</v>
      </c>
      <c r="M42" s="61" t="s">
        <v>24</v>
      </c>
      <c r="N42" s="61" t="s">
        <v>24</v>
      </c>
      <c r="O42" s="61" t="s">
        <v>24</v>
      </c>
      <c r="P42" s="61" t="s">
        <v>25</v>
      </c>
      <c r="Q42" s="61"/>
      <c r="R42" s="61" t="s">
        <v>25</v>
      </c>
      <c r="S42" s="61" t="s">
        <v>25</v>
      </c>
      <c r="T42" s="61" t="s">
        <v>24</v>
      </c>
      <c r="U42" s="30"/>
    </row>
    <row r="43" spans="1:21" s="16" customFormat="1" ht="12.75" customHeight="1" x14ac:dyDescent="0.25">
      <c r="A43" s="31" t="s">
        <v>94</v>
      </c>
      <c r="B43" s="32" t="s">
        <v>95</v>
      </c>
      <c r="C43" s="32"/>
      <c r="D43" s="60" t="s">
        <v>24</v>
      </c>
      <c r="E43" s="61" t="s">
        <v>24</v>
      </c>
      <c r="F43" s="61" t="s">
        <v>24</v>
      </c>
      <c r="G43" s="61" t="s">
        <v>25</v>
      </c>
      <c r="H43" s="61" t="s">
        <v>24</v>
      </c>
      <c r="I43" s="61" t="s">
        <v>24</v>
      </c>
      <c r="J43" s="61" t="s">
        <v>25</v>
      </c>
      <c r="K43" s="61" t="s">
        <v>24</v>
      </c>
      <c r="L43" s="61" t="s">
        <v>24</v>
      </c>
      <c r="M43" s="61" t="s">
        <v>24</v>
      </c>
      <c r="N43" s="61" t="s">
        <v>24</v>
      </c>
      <c r="O43" s="61" t="s">
        <v>24</v>
      </c>
      <c r="P43" s="61" t="s">
        <v>24</v>
      </c>
      <c r="Q43" s="61"/>
      <c r="R43" s="61" t="s">
        <v>24</v>
      </c>
      <c r="S43" s="61" t="s">
        <v>24</v>
      </c>
      <c r="T43" s="61" t="s">
        <v>24</v>
      </c>
      <c r="U43" s="30"/>
    </row>
    <row r="44" spans="1:21" s="16" customFormat="1" ht="12.75" customHeight="1" x14ac:dyDescent="0.25">
      <c r="A44" s="31" t="s">
        <v>96</v>
      </c>
      <c r="B44" s="32" t="s">
        <v>97</v>
      </c>
      <c r="C44" s="32"/>
      <c r="D44" s="60" t="s">
        <v>24</v>
      </c>
      <c r="E44" s="61" t="s">
        <v>24</v>
      </c>
      <c r="F44" s="61" t="s">
        <v>24</v>
      </c>
      <c r="G44" s="61" t="s">
        <v>25</v>
      </c>
      <c r="H44" s="61" t="s">
        <v>24</v>
      </c>
      <c r="I44" s="61" t="s">
        <v>24</v>
      </c>
      <c r="J44" s="61" t="s">
        <v>25</v>
      </c>
      <c r="K44" s="61" t="s">
        <v>24</v>
      </c>
      <c r="L44" s="61" t="s">
        <v>24</v>
      </c>
      <c r="M44" s="61" t="s">
        <v>24</v>
      </c>
      <c r="N44" s="61" t="s">
        <v>24</v>
      </c>
      <c r="O44" s="61" t="s">
        <v>24</v>
      </c>
      <c r="P44" s="61" t="s">
        <v>25</v>
      </c>
      <c r="Q44" s="61"/>
      <c r="R44" s="61" t="s">
        <v>25</v>
      </c>
      <c r="S44" s="61" t="s">
        <v>25</v>
      </c>
      <c r="T44" s="61" t="s">
        <v>25</v>
      </c>
      <c r="U44" s="30"/>
    </row>
    <row r="45" spans="1:21" s="16" customFormat="1" ht="12.75" customHeight="1" x14ac:dyDescent="0.25">
      <c r="A45" s="31" t="s">
        <v>98</v>
      </c>
      <c r="B45" s="32" t="s">
        <v>99</v>
      </c>
      <c r="C45" s="32"/>
      <c r="D45" s="60" t="s">
        <v>24</v>
      </c>
      <c r="E45" s="61" t="s">
        <v>24</v>
      </c>
      <c r="F45" s="61" t="s">
        <v>24</v>
      </c>
      <c r="G45" s="61" t="s">
        <v>25</v>
      </c>
      <c r="H45" s="61" t="s">
        <v>24</v>
      </c>
      <c r="I45" s="61" t="s">
        <v>25</v>
      </c>
      <c r="J45" s="61" t="s">
        <v>24</v>
      </c>
      <c r="K45" s="61" t="s">
        <v>25</v>
      </c>
      <c r="L45" s="61" t="s">
        <v>25</v>
      </c>
      <c r="M45" s="61" t="s">
        <v>24</v>
      </c>
      <c r="N45" s="61" t="s">
        <v>24</v>
      </c>
      <c r="O45" s="61" t="s">
        <v>24</v>
      </c>
      <c r="P45" s="61" t="s">
        <v>25</v>
      </c>
      <c r="Q45" s="61"/>
      <c r="R45" s="61" t="s">
        <v>24</v>
      </c>
      <c r="S45" s="61" t="s">
        <v>25</v>
      </c>
      <c r="T45" s="61" t="s">
        <v>24</v>
      </c>
      <c r="U45" s="30"/>
    </row>
    <row r="46" spans="1:21" s="16" customFormat="1" ht="12.75" customHeight="1" x14ac:dyDescent="0.25">
      <c r="A46" s="31" t="s">
        <v>100</v>
      </c>
      <c r="B46" s="32" t="s">
        <v>101</v>
      </c>
      <c r="C46" s="32"/>
      <c r="D46" s="60" t="s">
        <v>24</v>
      </c>
      <c r="E46" s="61" t="s">
        <v>24</v>
      </c>
      <c r="F46" s="61" t="s">
        <v>24</v>
      </c>
      <c r="G46" s="61" t="s">
        <v>25</v>
      </c>
      <c r="H46" s="61" t="s">
        <v>24</v>
      </c>
      <c r="I46" s="61" t="s">
        <v>24</v>
      </c>
      <c r="J46" s="61" t="s">
        <v>25</v>
      </c>
      <c r="K46" s="61" t="s">
        <v>24</v>
      </c>
      <c r="L46" s="61" t="s">
        <v>24</v>
      </c>
      <c r="M46" s="61" t="s">
        <v>24</v>
      </c>
      <c r="N46" s="61" t="s">
        <v>24</v>
      </c>
      <c r="O46" s="61" t="s">
        <v>24</v>
      </c>
      <c r="P46" s="61" t="s">
        <v>24</v>
      </c>
      <c r="Q46" s="61"/>
      <c r="R46" s="61" t="s">
        <v>24</v>
      </c>
      <c r="S46" s="61" t="s">
        <v>24</v>
      </c>
      <c r="T46" s="61" t="s">
        <v>24</v>
      </c>
      <c r="U46" s="30"/>
    </row>
    <row r="47" spans="1:21" s="16" customFormat="1" ht="12.75" customHeight="1" x14ac:dyDescent="0.25">
      <c r="A47" s="31" t="s">
        <v>102</v>
      </c>
      <c r="B47" s="32" t="s">
        <v>103</v>
      </c>
      <c r="C47" s="32"/>
      <c r="D47" s="60" t="s">
        <v>24</v>
      </c>
      <c r="E47" s="61" t="s">
        <v>24</v>
      </c>
      <c r="F47" s="61" t="s">
        <v>24</v>
      </c>
      <c r="G47" s="61" t="s">
        <v>25</v>
      </c>
      <c r="H47" s="61" t="s">
        <v>24</v>
      </c>
      <c r="I47" s="61" t="s">
        <v>24</v>
      </c>
      <c r="J47" s="61" t="s">
        <v>24</v>
      </c>
      <c r="K47" s="61" t="s">
        <v>24</v>
      </c>
      <c r="L47" s="61" t="s">
        <v>25</v>
      </c>
      <c r="M47" s="61" t="s">
        <v>24</v>
      </c>
      <c r="N47" s="61" t="s">
        <v>24</v>
      </c>
      <c r="O47" s="61" t="s">
        <v>24</v>
      </c>
      <c r="P47" s="61" t="s">
        <v>25</v>
      </c>
      <c r="Q47" s="61"/>
      <c r="R47" s="61" t="s">
        <v>25</v>
      </c>
      <c r="S47" s="61" t="s">
        <v>25</v>
      </c>
      <c r="T47" s="61" t="s">
        <v>25</v>
      </c>
      <c r="U47" s="30"/>
    </row>
    <row r="48" spans="1:21" s="16" customFormat="1" ht="12.75" customHeight="1" x14ac:dyDescent="0.25">
      <c r="A48" s="31" t="s">
        <v>104</v>
      </c>
      <c r="B48" s="32" t="s">
        <v>105</v>
      </c>
      <c r="C48" s="32"/>
      <c r="D48" s="60" t="s">
        <v>24</v>
      </c>
      <c r="E48" s="61" t="s">
        <v>24</v>
      </c>
      <c r="F48" s="61" t="s">
        <v>24</v>
      </c>
      <c r="G48" s="61" t="s">
        <v>24</v>
      </c>
      <c r="H48" s="61" t="s">
        <v>24</v>
      </c>
      <c r="I48" s="61" t="s">
        <v>24</v>
      </c>
      <c r="J48" s="61" t="s">
        <v>24</v>
      </c>
      <c r="K48" s="61" t="s">
        <v>25</v>
      </c>
      <c r="L48" s="61" t="s">
        <v>25</v>
      </c>
      <c r="M48" s="61" t="s">
        <v>24</v>
      </c>
      <c r="N48" s="61" t="s">
        <v>24</v>
      </c>
      <c r="O48" s="61" t="s">
        <v>24</v>
      </c>
      <c r="P48" s="61" t="s">
        <v>24</v>
      </c>
      <c r="Q48" s="61"/>
      <c r="R48" s="61" t="s">
        <v>24</v>
      </c>
      <c r="S48" s="61" t="s">
        <v>24</v>
      </c>
      <c r="T48" s="61" t="s">
        <v>24</v>
      </c>
      <c r="U48" s="30"/>
    </row>
    <row r="49" spans="1:21" s="16" customFormat="1" ht="12.75" customHeight="1" x14ac:dyDescent="0.25">
      <c r="A49" s="31" t="s">
        <v>106</v>
      </c>
      <c r="B49" s="32" t="s">
        <v>107</v>
      </c>
      <c r="C49" s="32"/>
      <c r="D49" s="60" t="s">
        <v>24</v>
      </c>
      <c r="E49" s="61" t="s">
        <v>24</v>
      </c>
      <c r="F49" s="61" t="s">
        <v>24</v>
      </c>
      <c r="G49" s="61" t="s">
        <v>25</v>
      </c>
      <c r="H49" s="61" t="s">
        <v>24</v>
      </c>
      <c r="I49" s="61" t="s">
        <v>25</v>
      </c>
      <c r="J49" s="61" t="s">
        <v>24</v>
      </c>
      <c r="K49" s="61" t="s">
        <v>25</v>
      </c>
      <c r="L49" s="61" t="s">
        <v>24</v>
      </c>
      <c r="M49" s="61" t="s">
        <v>24</v>
      </c>
      <c r="N49" s="61" t="s">
        <v>24</v>
      </c>
      <c r="O49" s="61" t="s">
        <v>24</v>
      </c>
      <c r="P49" s="61" t="s">
        <v>25</v>
      </c>
      <c r="Q49" s="61"/>
      <c r="R49" s="61" t="s">
        <v>24</v>
      </c>
      <c r="S49" s="61" t="s">
        <v>25</v>
      </c>
      <c r="T49" s="61" t="s">
        <v>25</v>
      </c>
      <c r="U49" s="30"/>
    </row>
    <row r="50" spans="1:21" s="16" customFormat="1" ht="12.75" customHeight="1" x14ac:dyDescent="0.25">
      <c r="A50" s="31" t="s">
        <v>108</v>
      </c>
      <c r="B50" s="32" t="s">
        <v>109</v>
      </c>
      <c r="C50" s="32"/>
      <c r="D50" s="60" t="s">
        <v>24</v>
      </c>
      <c r="E50" s="61" t="s">
        <v>24</v>
      </c>
      <c r="F50" s="61" t="s">
        <v>24</v>
      </c>
      <c r="G50" s="61" t="s">
        <v>24</v>
      </c>
      <c r="H50" s="61" t="s">
        <v>24</v>
      </c>
      <c r="I50" s="61" t="s">
        <v>25</v>
      </c>
      <c r="J50" s="61" t="s">
        <v>24</v>
      </c>
      <c r="K50" s="61" t="s">
        <v>25</v>
      </c>
      <c r="L50" s="61" t="s">
        <v>25</v>
      </c>
      <c r="M50" s="61" t="s">
        <v>25</v>
      </c>
      <c r="N50" s="61" t="s">
        <v>24</v>
      </c>
      <c r="O50" s="61" t="s">
        <v>24</v>
      </c>
      <c r="P50" s="61" t="s">
        <v>24</v>
      </c>
      <c r="Q50" s="61"/>
      <c r="R50" s="61" t="s">
        <v>24</v>
      </c>
      <c r="S50" s="61" t="s">
        <v>24</v>
      </c>
      <c r="T50" s="61" t="s">
        <v>24</v>
      </c>
      <c r="U50" s="30"/>
    </row>
    <row r="51" spans="1:21" s="16" customFormat="1" ht="12.75" customHeight="1" x14ac:dyDescent="0.25">
      <c r="A51" s="31" t="s">
        <v>110</v>
      </c>
      <c r="B51" s="32" t="s">
        <v>111</v>
      </c>
      <c r="C51" s="32"/>
      <c r="D51" s="60" t="s">
        <v>24</v>
      </c>
      <c r="E51" s="61" t="s">
        <v>24</v>
      </c>
      <c r="F51" s="61" t="s">
        <v>24</v>
      </c>
      <c r="G51" s="61" t="s">
        <v>25</v>
      </c>
      <c r="H51" s="61" t="s">
        <v>24</v>
      </c>
      <c r="I51" s="61" t="s">
        <v>24</v>
      </c>
      <c r="J51" s="61" t="s">
        <v>24</v>
      </c>
      <c r="K51" s="61" t="s">
        <v>25</v>
      </c>
      <c r="L51" s="61" t="s">
        <v>25</v>
      </c>
      <c r="M51" s="61" t="s">
        <v>24</v>
      </c>
      <c r="N51" s="61" t="s">
        <v>24</v>
      </c>
      <c r="O51" s="61" t="s">
        <v>24</v>
      </c>
      <c r="P51" s="61" t="s">
        <v>25</v>
      </c>
      <c r="Q51" s="61"/>
      <c r="R51" s="61" t="s">
        <v>24</v>
      </c>
      <c r="S51" s="61" t="s">
        <v>25</v>
      </c>
      <c r="T51" s="61" t="s">
        <v>25</v>
      </c>
      <c r="U51" s="30"/>
    </row>
    <row r="52" spans="1:21" s="16" customFormat="1" ht="12.75" customHeight="1" x14ac:dyDescent="0.25">
      <c r="A52" s="31" t="s">
        <v>112</v>
      </c>
      <c r="B52" s="32" t="s">
        <v>113</v>
      </c>
      <c r="C52" s="32"/>
      <c r="D52" s="60" t="s">
        <v>24</v>
      </c>
      <c r="E52" s="61" t="s">
        <v>24</v>
      </c>
      <c r="F52" s="61" t="s">
        <v>24</v>
      </c>
      <c r="G52" s="61" t="s">
        <v>24</v>
      </c>
      <c r="H52" s="61" t="s">
        <v>24</v>
      </c>
      <c r="I52" s="61" t="s">
        <v>24</v>
      </c>
      <c r="J52" s="61" t="s">
        <v>24</v>
      </c>
      <c r="K52" s="61" t="s">
        <v>25</v>
      </c>
      <c r="L52" s="61" t="s">
        <v>25</v>
      </c>
      <c r="M52" s="61" t="s">
        <v>24</v>
      </c>
      <c r="N52" s="61" t="s">
        <v>24</v>
      </c>
      <c r="O52" s="61" t="s">
        <v>24</v>
      </c>
      <c r="P52" s="61" t="s">
        <v>25</v>
      </c>
      <c r="Q52" s="61"/>
      <c r="R52" s="61" t="s">
        <v>25</v>
      </c>
      <c r="S52" s="61" t="s">
        <v>25</v>
      </c>
      <c r="T52" s="61" t="s">
        <v>25</v>
      </c>
      <c r="U52" s="30"/>
    </row>
    <row r="53" spans="1:21" s="16" customFormat="1" ht="12.75" customHeight="1" x14ac:dyDescent="0.25">
      <c r="A53" s="31" t="s">
        <v>114</v>
      </c>
      <c r="B53" s="32" t="s">
        <v>115</v>
      </c>
      <c r="C53" s="32"/>
      <c r="D53" s="60" t="s">
        <v>24</v>
      </c>
      <c r="E53" s="61" t="s">
        <v>24</v>
      </c>
      <c r="F53" s="61" t="s">
        <v>24</v>
      </c>
      <c r="G53" s="61" t="s">
        <v>25</v>
      </c>
      <c r="H53" s="61" t="s">
        <v>25</v>
      </c>
      <c r="I53" s="61" t="s">
        <v>24</v>
      </c>
      <c r="J53" s="61" t="s">
        <v>24</v>
      </c>
      <c r="K53" s="61" t="s">
        <v>25</v>
      </c>
      <c r="L53" s="61" t="s">
        <v>25</v>
      </c>
      <c r="M53" s="61" t="s">
        <v>24</v>
      </c>
      <c r="N53" s="61" t="s">
        <v>24</v>
      </c>
      <c r="O53" s="61" t="s">
        <v>24</v>
      </c>
      <c r="P53" s="61" t="s">
        <v>25</v>
      </c>
      <c r="Q53" s="61"/>
      <c r="R53" s="61" t="s">
        <v>24</v>
      </c>
      <c r="S53" s="61" t="s">
        <v>25</v>
      </c>
      <c r="T53" s="61" t="s">
        <v>24</v>
      </c>
      <c r="U53" s="30"/>
    </row>
    <row r="54" spans="1:21" s="16" customFormat="1" ht="12.75" customHeight="1" x14ac:dyDescent="0.25">
      <c r="A54" s="31" t="s">
        <v>116</v>
      </c>
      <c r="B54" s="32" t="s">
        <v>117</v>
      </c>
      <c r="C54" s="32"/>
      <c r="D54" s="60" t="s">
        <v>24</v>
      </c>
      <c r="E54" s="61" t="s">
        <v>24</v>
      </c>
      <c r="F54" s="61" t="s">
        <v>24</v>
      </c>
      <c r="G54" s="61" t="s">
        <v>25</v>
      </c>
      <c r="H54" s="61" t="s">
        <v>24</v>
      </c>
      <c r="I54" s="61" t="s">
        <v>24</v>
      </c>
      <c r="J54" s="61" t="s">
        <v>24</v>
      </c>
      <c r="K54" s="61" t="s">
        <v>25</v>
      </c>
      <c r="L54" s="61" t="s">
        <v>25</v>
      </c>
      <c r="M54" s="61" t="s">
        <v>24</v>
      </c>
      <c r="N54" s="61" t="s">
        <v>24</v>
      </c>
      <c r="O54" s="61" t="s">
        <v>24</v>
      </c>
      <c r="P54" s="61" t="s">
        <v>25</v>
      </c>
      <c r="Q54" s="61"/>
      <c r="R54" s="61" t="s">
        <v>24</v>
      </c>
      <c r="S54" s="61" t="s">
        <v>24</v>
      </c>
      <c r="T54" s="61" t="s">
        <v>25</v>
      </c>
      <c r="U54" s="30"/>
    </row>
    <row r="55" spans="1:21" s="16" customFormat="1" ht="12.75" customHeight="1" x14ac:dyDescent="0.25">
      <c r="A55" s="31" t="s">
        <v>118</v>
      </c>
      <c r="B55" s="32" t="s">
        <v>119</v>
      </c>
      <c r="C55" s="32"/>
      <c r="D55" s="60" t="s">
        <v>24</v>
      </c>
      <c r="E55" s="61" t="s">
        <v>24</v>
      </c>
      <c r="F55" s="61" t="s">
        <v>24</v>
      </c>
      <c r="G55" s="61" t="s">
        <v>25</v>
      </c>
      <c r="H55" s="61" t="s">
        <v>24</v>
      </c>
      <c r="I55" s="61" t="s">
        <v>25</v>
      </c>
      <c r="J55" s="61" t="s">
        <v>24</v>
      </c>
      <c r="K55" s="61" t="s">
        <v>25</v>
      </c>
      <c r="L55" s="61" t="s">
        <v>25</v>
      </c>
      <c r="M55" s="61" t="s">
        <v>24</v>
      </c>
      <c r="N55" s="61" t="s">
        <v>24</v>
      </c>
      <c r="O55" s="61" t="s">
        <v>24</v>
      </c>
      <c r="P55" s="61" t="s">
        <v>24</v>
      </c>
      <c r="Q55" s="61"/>
      <c r="R55" s="61" t="s">
        <v>24</v>
      </c>
      <c r="S55" s="61" t="s">
        <v>24</v>
      </c>
      <c r="T55" s="61" t="s">
        <v>24</v>
      </c>
      <c r="U55" s="30"/>
    </row>
    <row r="56" spans="1:21" s="16" customFormat="1" ht="12.75" customHeight="1" x14ac:dyDescent="0.25">
      <c r="A56" s="31" t="s">
        <v>120</v>
      </c>
      <c r="B56" s="32" t="s">
        <v>121</v>
      </c>
      <c r="C56" s="32"/>
      <c r="D56" s="60" t="s">
        <v>24</v>
      </c>
      <c r="E56" s="61" t="s">
        <v>24</v>
      </c>
      <c r="F56" s="61" t="s">
        <v>24</v>
      </c>
      <c r="G56" s="61" t="s">
        <v>25</v>
      </c>
      <c r="H56" s="61" t="s">
        <v>25</v>
      </c>
      <c r="I56" s="61" t="s">
        <v>25</v>
      </c>
      <c r="J56" s="61" t="s">
        <v>24</v>
      </c>
      <c r="K56" s="61" t="s">
        <v>25</v>
      </c>
      <c r="L56" s="61" t="s">
        <v>25</v>
      </c>
      <c r="M56" s="61" t="s">
        <v>24</v>
      </c>
      <c r="N56" s="61" t="s">
        <v>25</v>
      </c>
      <c r="O56" s="61" t="s">
        <v>24</v>
      </c>
      <c r="P56" s="61" t="s">
        <v>25</v>
      </c>
      <c r="Q56" s="61"/>
      <c r="R56" s="61" t="s">
        <v>24</v>
      </c>
      <c r="S56" s="61" t="s">
        <v>25</v>
      </c>
      <c r="T56" s="61" t="s">
        <v>24</v>
      </c>
      <c r="U56" s="30"/>
    </row>
    <row r="57" spans="1:21" s="16" customFormat="1" ht="12.75" customHeight="1" x14ac:dyDescent="0.25">
      <c r="A57" s="31" t="s">
        <v>122</v>
      </c>
      <c r="B57" s="32" t="s">
        <v>123</v>
      </c>
      <c r="C57" s="32"/>
      <c r="D57" s="60" t="s">
        <v>24</v>
      </c>
      <c r="E57" s="61" t="s">
        <v>24</v>
      </c>
      <c r="F57" s="61" t="s">
        <v>24</v>
      </c>
      <c r="G57" s="61" t="s">
        <v>25</v>
      </c>
      <c r="H57" s="61" t="s">
        <v>24</v>
      </c>
      <c r="I57" s="61" t="s">
        <v>24</v>
      </c>
      <c r="J57" s="61" t="s">
        <v>25</v>
      </c>
      <c r="K57" s="61" t="s">
        <v>24</v>
      </c>
      <c r="L57" s="61" t="s">
        <v>24</v>
      </c>
      <c r="M57" s="61" t="s">
        <v>24</v>
      </c>
      <c r="N57" s="61" t="s">
        <v>24</v>
      </c>
      <c r="O57" s="61" t="s">
        <v>24</v>
      </c>
      <c r="P57" s="61" t="s">
        <v>25</v>
      </c>
      <c r="Q57" s="61"/>
      <c r="R57" s="61" t="s">
        <v>24</v>
      </c>
      <c r="S57" s="61" t="s">
        <v>24</v>
      </c>
      <c r="T57" s="61" t="s">
        <v>25</v>
      </c>
      <c r="U57" s="30"/>
    </row>
    <row r="58" spans="1:21" s="16" customFormat="1" ht="12.75" customHeight="1" x14ac:dyDescent="0.25">
      <c r="A58" s="31" t="s">
        <v>124</v>
      </c>
      <c r="B58" s="32" t="s">
        <v>125</v>
      </c>
      <c r="C58" s="32"/>
      <c r="D58" s="60" t="s">
        <v>24</v>
      </c>
      <c r="E58" s="61" t="s">
        <v>24</v>
      </c>
      <c r="F58" s="61" t="s">
        <v>24</v>
      </c>
      <c r="G58" s="61" t="s">
        <v>24</v>
      </c>
      <c r="H58" s="61" t="s">
        <v>24</v>
      </c>
      <c r="I58" s="61" t="s">
        <v>24</v>
      </c>
      <c r="J58" s="61" t="s">
        <v>24</v>
      </c>
      <c r="K58" s="61" t="s">
        <v>25</v>
      </c>
      <c r="L58" s="61" t="s">
        <v>25</v>
      </c>
      <c r="M58" s="61" t="s">
        <v>24</v>
      </c>
      <c r="N58" s="61" t="s">
        <v>24</v>
      </c>
      <c r="O58" s="61" t="s">
        <v>24</v>
      </c>
      <c r="P58" s="61" t="s">
        <v>25</v>
      </c>
      <c r="Q58" s="61"/>
      <c r="R58" s="61" t="s">
        <v>24</v>
      </c>
      <c r="S58" s="61" t="s">
        <v>25</v>
      </c>
      <c r="T58" s="61" t="s">
        <v>25</v>
      </c>
      <c r="U58" s="30"/>
    </row>
    <row r="59" spans="1:21" s="16" customFormat="1" ht="12.75" customHeight="1" x14ac:dyDescent="0.25">
      <c r="A59" s="31" t="s">
        <v>126</v>
      </c>
      <c r="B59" s="32" t="s">
        <v>127</v>
      </c>
      <c r="C59" s="32"/>
      <c r="D59" s="60" t="s">
        <v>24</v>
      </c>
      <c r="E59" s="61" t="s">
        <v>24</v>
      </c>
      <c r="F59" s="61" t="s">
        <v>24</v>
      </c>
      <c r="G59" s="61" t="s">
        <v>25</v>
      </c>
      <c r="H59" s="61" t="s">
        <v>24</v>
      </c>
      <c r="I59" s="61" t="s">
        <v>24</v>
      </c>
      <c r="J59" s="61" t="s">
        <v>24</v>
      </c>
      <c r="K59" s="61" t="s">
        <v>25</v>
      </c>
      <c r="L59" s="61" t="s">
        <v>25</v>
      </c>
      <c r="M59" s="61" t="s">
        <v>24</v>
      </c>
      <c r="N59" s="61" t="s">
        <v>24</v>
      </c>
      <c r="O59" s="61" t="s">
        <v>24</v>
      </c>
      <c r="P59" s="61" t="s">
        <v>24</v>
      </c>
      <c r="Q59" s="61"/>
      <c r="R59" s="61" t="s">
        <v>24</v>
      </c>
      <c r="S59" s="61" t="s">
        <v>24</v>
      </c>
      <c r="T59" s="61" t="s">
        <v>24</v>
      </c>
      <c r="U59" s="30"/>
    </row>
    <row r="60" spans="1:21" s="16" customFormat="1" ht="12.75" customHeight="1" x14ac:dyDescent="0.25">
      <c r="A60" s="31" t="s">
        <v>128</v>
      </c>
      <c r="B60" s="32" t="s">
        <v>129</v>
      </c>
      <c r="C60" s="32"/>
      <c r="D60" s="60" t="s">
        <v>24</v>
      </c>
      <c r="E60" s="61" t="s">
        <v>24</v>
      </c>
      <c r="F60" s="61" t="s">
        <v>24</v>
      </c>
      <c r="G60" s="61" t="s">
        <v>24</v>
      </c>
      <c r="H60" s="61" t="s">
        <v>24</v>
      </c>
      <c r="I60" s="61" t="s">
        <v>24</v>
      </c>
      <c r="J60" s="61" t="s">
        <v>25</v>
      </c>
      <c r="K60" s="61" t="s">
        <v>24</v>
      </c>
      <c r="L60" s="61" t="s">
        <v>24</v>
      </c>
      <c r="M60" s="61" t="s">
        <v>24</v>
      </c>
      <c r="N60" s="61" t="s">
        <v>24</v>
      </c>
      <c r="O60" s="61" t="s">
        <v>24</v>
      </c>
      <c r="P60" s="61" t="s">
        <v>25</v>
      </c>
      <c r="Q60" s="61"/>
      <c r="R60" s="61" t="s">
        <v>25</v>
      </c>
      <c r="S60" s="61" t="s">
        <v>24</v>
      </c>
      <c r="T60" s="61" t="s">
        <v>25</v>
      </c>
      <c r="U60" s="30"/>
    </row>
    <row r="61" spans="1:21" s="16" customFormat="1" ht="12.75" customHeight="1" x14ac:dyDescent="0.25">
      <c r="A61" s="31" t="s">
        <v>130</v>
      </c>
      <c r="B61" s="32" t="s">
        <v>131</v>
      </c>
      <c r="C61" s="32"/>
      <c r="D61" s="60" t="s">
        <v>24</v>
      </c>
      <c r="E61" s="61" t="s">
        <v>24</v>
      </c>
      <c r="F61" s="61" t="s">
        <v>24</v>
      </c>
      <c r="G61" s="61" t="s">
        <v>25</v>
      </c>
      <c r="H61" s="61" t="s">
        <v>24</v>
      </c>
      <c r="I61" s="61" t="s">
        <v>24</v>
      </c>
      <c r="J61" s="61" t="s">
        <v>24</v>
      </c>
      <c r="K61" s="61" t="s">
        <v>25</v>
      </c>
      <c r="L61" s="61" t="s">
        <v>25</v>
      </c>
      <c r="M61" s="61" t="s">
        <v>24</v>
      </c>
      <c r="N61" s="61" t="s">
        <v>24</v>
      </c>
      <c r="O61" s="61" t="s">
        <v>25</v>
      </c>
      <c r="P61" s="61" t="s">
        <v>24</v>
      </c>
      <c r="Q61" s="61"/>
      <c r="R61" s="61" t="s">
        <v>24</v>
      </c>
      <c r="S61" s="61" t="s">
        <v>24</v>
      </c>
      <c r="T61" s="61" t="s">
        <v>24</v>
      </c>
      <c r="U61" s="30"/>
    </row>
    <row r="62" spans="1:21" s="16" customFormat="1" ht="12.75" customHeight="1" x14ac:dyDescent="0.25">
      <c r="A62" s="31" t="s">
        <v>132</v>
      </c>
      <c r="B62" s="32" t="s">
        <v>133</v>
      </c>
      <c r="C62" s="32"/>
      <c r="D62" s="60" t="s">
        <v>24</v>
      </c>
      <c r="E62" s="61" t="s">
        <v>24</v>
      </c>
      <c r="F62" s="61" t="s">
        <v>24</v>
      </c>
      <c r="G62" s="61" t="s">
        <v>24</v>
      </c>
      <c r="H62" s="61" t="s">
        <v>24</v>
      </c>
      <c r="I62" s="61" t="s">
        <v>24</v>
      </c>
      <c r="J62" s="61" t="s">
        <v>24</v>
      </c>
      <c r="K62" s="61" t="s">
        <v>25</v>
      </c>
      <c r="L62" s="61" t="s">
        <v>25</v>
      </c>
      <c r="M62" s="61" t="s">
        <v>24</v>
      </c>
      <c r="N62" s="61" t="s">
        <v>24</v>
      </c>
      <c r="O62" s="61" t="s">
        <v>24</v>
      </c>
      <c r="P62" s="61" t="s">
        <v>24</v>
      </c>
      <c r="Q62" s="61"/>
      <c r="R62" s="61" t="s">
        <v>24</v>
      </c>
      <c r="S62" s="61" t="s">
        <v>24</v>
      </c>
      <c r="T62" s="61" t="s">
        <v>24</v>
      </c>
      <c r="U62" s="30"/>
    </row>
    <row r="63" spans="1:21" s="16" customFormat="1" ht="12.75" customHeight="1" x14ac:dyDescent="0.25">
      <c r="A63" s="31" t="s">
        <v>134</v>
      </c>
      <c r="B63" s="32" t="s">
        <v>135</v>
      </c>
      <c r="C63" s="32"/>
      <c r="D63" s="60" t="s">
        <v>24</v>
      </c>
      <c r="E63" s="61" t="s">
        <v>24</v>
      </c>
      <c r="F63" s="61" t="s">
        <v>24</v>
      </c>
      <c r="G63" s="61" t="s">
        <v>24</v>
      </c>
      <c r="H63" s="61" t="s">
        <v>24</v>
      </c>
      <c r="I63" s="61" t="s">
        <v>24</v>
      </c>
      <c r="J63" s="61" t="s">
        <v>24</v>
      </c>
      <c r="K63" s="61" t="s">
        <v>25</v>
      </c>
      <c r="L63" s="61" t="s">
        <v>25</v>
      </c>
      <c r="M63" s="61" t="s">
        <v>24</v>
      </c>
      <c r="N63" s="61" t="s">
        <v>24</v>
      </c>
      <c r="O63" s="61" t="s">
        <v>24</v>
      </c>
      <c r="P63" s="61" t="s">
        <v>25</v>
      </c>
      <c r="Q63" s="61"/>
      <c r="R63" s="61" t="s">
        <v>25</v>
      </c>
      <c r="S63" s="61" t="s">
        <v>24</v>
      </c>
      <c r="T63" s="61" t="s">
        <v>24</v>
      </c>
      <c r="U63" s="30"/>
    </row>
    <row r="64" spans="1:21" s="16" customFormat="1" ht="12.75" customHeight="1" x14ac:dyDescent="0.25">
      <c r="A64" s="31" t="s">
        <v>136</v>
      </c>
      <c r="B64" s="32" t="s">
        <v>137</v>
      </c>
      <c r="C64" s="32"/>
      <c r="D64" s="60" t="s">
        <v>24</v>
      </c>
      <c r="E64" s="61" t="s">
        <v>24</v>
      </c>
      <c r="F64" s="61" t="s">
        <v>24</v>
      </c>
      <c r="G64" s="61" t="s">
        <v>25</v>
      </c>
      <c r="H64" s="61" t="s">
        <v>24</v>
      </c>
      <c r="I64" s="61" t="s">
        <v>25</v>
      </c>
      <c r="J64" s="61" t="s">
        <v>24</v>
      </c>
      <c r="K64" s="61" t="s">
        <v>25</v>
      </c>
      <c r="L64" s="61" t="s">
        <v>25</v>
      </c>
      <c r="M64" s="61" t="s">
        <v>24</v>
      </c>
      <c r="N64" s="61" t="s">
        <v>24</v>
      </c>
      <c r="O64" s="61" t="s">
        <v>24</v>
      </c>
      <c r="P64" s="61" t="s">
        <v>25</v>
      </c>
      <c r="Q64" s="61"/>
      <c r="R64" s="61" t="s">
        <v>25</v>
      </c>
      <c r="S64" s="61" t="s">
        <v>25</v>
      </c>
      <c r="T64" s="61" t="s">
        <v>25</v>
      </c>
      <c r="U64" s="30"/>
    </row>
    <row r="65" spans="1:21" s="16" customFormat="1" ht="12.75" customHeight="1" x14ac:dyDescent="0.25">
      <c r="A65" s="31" t="s">
        <v>138</v>
      </c>
      <c r="B65" s="32" t="s">
        <v>139</v>
      </c>
      <c r="C65" s="32"/>
      <c r="D65" s="60" t="s">
        <v>24</v>
      </c>
      <c r="E65" s="61" t="s">
        <v>24</v>
      </c>
      <c r="F65" s="61" t="s">
        <v>24</v>
      </c>
      <c r="G65" s="61" t="s">
        <v>25</v>
      </c>
      <c r="H65" s="61" t="s">
        <v>24</v>
      </c>
      <c r="I65" s="61" t="s">
        <v>25</v>
      </c>
      <c r="J65" s="61" t="s">
        <v>24</v>
      </c>
      <c r="K65" s="61" t="s">
        <v>25</v>
      </c>
      <c r="L65" s="61" t="s">
        <v>24</v>
      </c>
      <c r="M65" s="61" t="s">
        <v>24</v>
      </c>
      <c r="N65" s="61" t="s">
        <v>24</v>
      </c>
      <c r="O65" s="61" t="s">
        <v>24</v>
      </c>
      <c r="P65" s="61" t="s">
        <v>24</v>
      </c>
      <c r="Q65" s="61"/>
      <c r="R65" s="61" t="s">
        <v>24</v>
      </c>
      <c r="S65" s="61" t="s">
        <v>24</v>
      </c>
      <c r="T65" s="61" t="s">
        <v>24</v>
      </c>
      <c r="U65" s="30"/>
    </row>
    <row r="66" spans="1:21" s="16" customFormat="1" ht="12.75" customHeight="1" x14ac:dyDescent="0.25">
      <c r="A66" s="31" t="s">
        <v>140</v>
      </c>
      <c r="B66" s="32" t="s">
        <v>141</v>
      </c>
      <c r="C66" s="32"/>
      <c r="D66" s="60" t="s">
        <v>24</v>
      </c>
      <c r="E66" s="61" t="s">
        <v>24</v>
      </c>
      <c r="F66" s="61" t="s">
        <v>24</v>
      </c>
      <c r="G66" s="61" t="s">
        <v>25</v>
      </c>
      <c r="H66" s="61" t="s">
        <v>24</v>
      </c>
      <c r="I66" s="61" t="s">
        <v>24</v>
      </c>
      <c r="J66" s="61" t="s">
        <v>24</v>
      </c>
      <c r="K66" s="61" t="s">
        <v>25</v>
      </c>
      <c r="L66" s="61" t="s">
        <v>24</v>
      </c>
      <c r="M66" s="61" t="s">
        <v>24</v>
      </c>
      <c r="N66" s="61" t="s">
        <v>24</v>
      </c>
      <c r="O66" s="61" t="s">
        <v>24</v>
      </c>
      <c r="P66" s="61" t="s">
        <v>24</v>
      </c>
      <c r="Q66" s="61"/>
      <c r="R66" s="61" t="s">
        <v>24</v>
      </c>
      <c r="S66" s="61" t="s">
        <v>24</v>
      </c>
      <c r="T66" s="61" t="s">
        <v>24</v>
      </c>
      <c r="U66" s="30"/>
    </row>
    <row r="67" spans="1:21" s="16" customFormat="1" ht="12.75" customHeight="1" x14ac:dyDescent="0.25">
      <c r="A67" s="31" t="s">
        <v>142</v>
      </c>
      <c r="B67" s="32" t="s">
        <v>143</v>
      </c>
      <c r="C67" s="32"/>
      <c r="D67" s="60" t="s">
        <v>24</v>
      </c>
      <c r="E67" s="61" t="s">
        <v>24</v>
      </c>
      <c r="F67" s="61" t="s">
        <v>25</v>
      </c>
      <c r="G67" s="61" t="s">
        <v>25</v>
      </c>
      <c r="H67" s="61" t="s">
        <v>24</v>
      </c>
      <c r="I67" s="61" t="s">
        <v>24</v>
      </c>
      <c r="J67" s="61" t="s">
        <v>24</v>
      </c>
      <c r="K67" s="61" t="s">
        <v>25</v>
      </c>
      <c r="L67" s="61" t="s">
        <v>25</v>
      </c>
      <c r="M67" s="61" t="s">
        <v>25</v>
      </c>
      <c r="N67" s="61" t="s">
        <v>24</v>
      </c>
      <c r="O67" s="61" t="s">
        <v>24</v>
      </c>
      <c r="P67" s="61" t="s">
        <v>25</v>
      </c>
      <c r="Q67" s="61"/>
      <c r="R67" s="61" t="s">
        <v>24</v>
      </c>
      <c r="S67" s="61" t="s">
        <v>25</v>
      </c>
      <c r="T67" s="61" t="s">
        <v>24</v>
      </c>
      <c r="U67" s="30"/>
    </row>
    <row r="68" spans="1:21" s="16" customFormat="1" ht="12.75" customHeight="1" x14ac:dyDescent="0.25">
      <c r="A68" s="31" t="s">
        <v>144</v>
      </c>
      <c r="B68" s="32" t="s">
        <v>145</v>
      </c>
      <c r="C68" s="32"/>
      <c r="D68" s="60" t="s">
        <v>24</v>
      </c>
      <c r="E68" s="61" t="s">
        <v>24</v>
      </c>
      <c r="F68" s="61" t="s">
        <v>24</v>
      </c>
      <c r="G68" s="61" t="s">
        <v>25</v>
      </c>
      <c r="H68" s="61" t="s">
        <v>24</v>
      </c>
      <c r="I68" s="61" t="s">
        <v>25</v>
      </c>
      <c r="J68" s="61" t="s">
        <v>25</v>
      </c>
      <c r="K68" s="61" t="s">
        <v>24</v>
      </c>
      <c r="L68" s="61" t="s">
        <v>24</v>
      </c>
      <c r="M68" s="61" t="s">
        <v>24</v>
      </c>
      <c r="N68" s="61" t="s">
        <v>24</v>
      </c>
      <c r="O68" s="61" t="s">
        <v>24</v>
      </c>
      <c r="P68" s="61" t="s">
        <v>24</v>
      </c>
      <c r="Q68" s="61"/>
      <c r="R68" s="61" t="s">
        <v>24</v>
      </c>
      <c r="S68" s="61" t="s">
        <v>24</v>
      </c>
      <c r="T68" s="61" t="s">
        <v>24</v>
      </c>
      <c r="U68" s="30"/>
    </row>
    <row r="69" spans="1:21" s="16" customFormat="1" ht="12.75" customHeight="1" x14ac:dyDescent="0.25">
      <c r="A69" s="31" t="s">
        <v>146</v>
      </c>
      <c r="B69" s="32" t="s">
        <v>147</v>
      </c>
      <c r="C69" s="32"/>
      <c r="D69" s="60" t="s">
        <v>24</v>
      </c>
      <c r="E69" s="61" t="s">
        <v>24</v>
      </c>
      <c r="F69" s="61" t="s">
        <v>24</v>
      </c>
      <c r="G69" s="61" t="s">
        <v>25</v>
      </c>
      <c r="H69" s="61" t="s">
        <v>24</v>
      </c>
      <c r="I69" s="61" t="s">
        <v>25</v>
      </c>
      <c r="J69" s="61" t="s">
        <v>24</v>
      </c>
      <c r="K69" s="61" t="s">
        <v>25</v>
      </c>
      <c r="L69" s="61" t="s">
        <v>25</v>
      </c>
      <c r="M69" s="61" t="s">
        <v>24</v>
      </c>
      <c r="N69" s="61" t="s">
        <v>24</v>
      </c>
      <c r="O69" s="61" t="s">
        <v>24</v>
      </c>
      <c r="P69" s="61" t="s">
        <v>24</v>
      </c>
      <c r="Q69" s="61"/>
      <c r="R69" s="61" t="s">
        <v>24</v>
      </c>
      <c r="S69" s="61" t="s">
        <v>24</v>
      </c>
      <c r="T69" s="61" t="s">
        <v>24</v>
      </c>
      <c r="U69" s="30"/>
    </row>
    <row r="70" spans="1:21" s="16" customFormat="1" ht="12.75" customHeight="1" x14ac:dyDescent="0.25">
      <c r="A70" s="31" t="s">
        <v>148</v>
      </c>
      <c r="B70" s="32" t="s">
        <v>149</v>
      </c>
      <c r="C70" s="32"/>
      <c r="D70" s="60" t="s">
        <v>24</v>
      </c>
      <c r="E70" s="61" t="s">
        <v>24</v>
      </c>
      <c r="F70" s="61" t="s">
        <v>24</v>
      </c>
      <c r="G70" s="61" t="s">
        <v>24</v>
      </c>
      <c r="H70" s="61" t="s">
        <v>24</v>
      </c>
      <c r="I70" s="61" t="s">
        <v>25</v>
      </c>
      <c r="J70" s="61" t="s">
        <v>24</v>
      </c>
      <c r="K70" s="61" t="s">
        <v>25</v>
      </c>
      <c r="L70" s="61" t="s">
        <v>25</v>
      </c>
      <c r="M70" s="61" t="s">
        <v>24</v>
      </c>
      <c r="N70" s="61" t="s">
        <v>24</v>
      </c>
      <c r="O70" s="61" t="s">
        <v>24</v>
      </c>
      <c r="P70" s="61" t="s">
        <v>24</v>
      </c>
      <c r="Q70" s="61"/>
      <c r="R70" s="61" t="s">
        <v>24</v>
      </c>
      <c r="S70" s="61" t="s">
        <v>24</v>
      </c>
      <c r="T70" s="61" t="s">
        <v>24</v>
      </c>
      <c r="U70" s="30"/>
    </row>
    <row r="71" spans="1:21" s="16" customFormat="1" ht="12.75" customHeight="1" x14ac:dyDescent="0.25">
      <c r="A71" s="31" t="s">
        <v>150</v>
      </c>
      <c r="B71" s="32" t="s">
        <v>151</v>
      </c>
      <c r="C71" s="32"/>
      <c r="D71" s="60" t="s">
        <v>24</v>
      </c>
      <c r="E71" s="61" t="s">
        <v>24</v>
      </c>
      <c r="F71" s="61" t="s">
        <v>24</v>
      </c>
      <c r="G71" s="61" t="s">
        <v>25</v>
      </c>
      <c r="H71" s="61" t="s">
        <v>24</v>
      </c>
      <c r="I71" s="61" t="s">
        <v>24</v>
      </c>
      <c r="J71" s="61" t="s">
        <v>24</v>
      </c>
      <c r="K71" s="61" t="s">
        <v>25</v>
      </c>
      <c r="L71" s="61" t="s">
        <v>25</v>
      </c>
      <c r="M71" s="61" t="s">
        <v>24</v>
      </c>
      <c r="N71" s="61" t="s">
        <v>24</v>
      </c>
      <c r="O71" s="61" t="s">
        <v>24</v>
      </c>
      <c r="P71" s="61" t="s">
        <v>25</v>
      </c>
      <c r="Q71" s="61"/>
      <c r="R71" s="61" t="s">
        <v>24</v>
      </c>
      <c r="S71" s="61" t="s">
        <v>25</v>
      </c>
      <c r="T71" s="61" t="s">
        <v>25</v>
      </c>
      <c r="U71" s="30"/>
    </row>
    <row r="72" spans="1:21" s="16" customFormat="1" ht="12.75" customHeight="1" x14ac:dyDescent="0.25">
      <c r="A72" s="31" t="s">
        <v>152</v>
      </c>
      <c r="B72" s="32" t="s">
        <v>153</v>
      </c>
      <c r="C72" s="32"/>
      <c r="D72" s="60" t="s">
        <v>24</v>
      </c>
      <c r="E72" s="61" t="s">
        <v>24</v>
      </c>
      <c r="F72" s="61" t="s">
        <v>24</v>
      </c>
      <c r="G72" s="61" t="s">
        <v>25</v>
      </c>
      <c r="H72" s="61" t="s">
        <v>24</v>
      </c>
      <c r="I72" s="61" t="s">
        <v>24</v>
      </c>
      <c r="J72" s="61" t="s">
        <v>25</v>
      </c>
      <c r="K72" s="61" t="s">
        <v>24</v>
      </c>
      <c r="L72" s="61" t="s">
        <v>24</v>
      </c>
      <c r="M72" s="61" t="s">
        <v>24</v>
      </c>
      <c r="N72" s="61" t="s">
        <v>24</v>
      </c>
      <c r="O72" s="61" t="s">
        <v>24</v>
      </c>
      <c r="P72" s="61" t="s">
        <v>25</v>
      </c>
      <c r="Q72" s="61"/>
      <c r="R72" s="61" t="s">
        <v>25</v>
      </c>
      <c r="S72" s="61" t="s">
        <v>24</v>
      </c>
      <c r="T72" s="61" t="s">
        <v>24</v>
      </c>
      <c r="U72" s="30"/>
    </row>
    <row r="73" spans="1:21" s="16" customFormat="1" ht="12.75" customHeight="1" x14ac:dyDescent="0.25">
      <c r="A73" s="31" t="s">
        <v>154</v>
      </c>
      <c r="B73" s="32" t="s">
        <v>155</v>
      </c>
      <c r="C73" s="32"/>
      <c r="D73" s="60" t="s">
        <v>24</v>
      </c>
      <c r="E73" s="61" t="s">
        <v>24</v>
      </c>
      <c r="F73" s="61" t="s">
        <v>24</v>
      </c>
      <c r="G73" s="61" t="s">
        <v>25</v>
      </c>
      <c r="H73" s="61" t="s">
        <v>24</v>
      </c>
      <c r="I73" s="61" t="s">
        <v>24</v>
      </c>
      <c r="J73" s="61" t="s">
        <v>24</v>
      </c>
      <c r="K73" s="61" t="s">
        <v>25</v>
      </c>
      <c r="L73" s="61" t="s">
        <v>25</v>
      </c>
      <c r="M73" s="61" t="s">
        <v>24</v>
      </c>
      <c r="N73" s="61" t="s">
        <v>24</v>
      </c>
      <c r="O73" s="61" t="s">
        <v>24</v>
      </c>
      <c r="P73" s="61" t="s">
        <v>25</v>
      </c>
      <c r="Q73" s="61"/>
      <c r="R73" s="61" t="s">
        <v>24</v>
      </c>
      <c r="S73" s="61" t="s">
        <v>25</v>
      </c>
      <c r="T73" s="61" t="s">
        <v>25</v>
      </c>
      <c r="U73" s="30"/>
    </row>
    <row r="74" spans="1:21" s="16" customFormat="1" ht="12.75" customHeight="1" x14ac:dyDescent="0.25">
      <c r="A74" s="31" t="s">
        <v>156</v>
      </c>
      <c r="B74" s="32" t="s">
        <v>157</v>
      </c>
      <c r="C74" s="32"/>
      <c r="D74" s="60" t="s">
        <v>24</v>
      </c>
      <c r="E74" s="61" t="s">
        <v>24</v>
      </c>
      <c r="F74" s="61" t="s">
        <v>24</v>
      </c>
      <c r="G74" s="61" t="s">
        <v>25</v>
      </c>
      <c r="H74" s="61" t="s">
        <v>24</v>
      </c>
      <c r="I74" s="61" t="s">
        <v>24</v>
      </c>
      <c r="J74" s="61" t="s">
        <v>24</v>
      </c>
      <c r="K74" s="61" t="s">
        <v>25</v>
      </c>
      <c r="L74" s="61" t="s">
        <v>25</v>
      </c>
      <c r="M74" s="61" t="s">
        <v>24</v>
      </c>
      <c r="N74" s="61" t="s">
        <v>24</v>
      </c>
      <c r="O74" s="61" t="s">
        <v>24</v>
      </c>
      <c r="P74" s="61" t="s">
        <v>25</v>
      </c>
      <c r="Q74" s="61"/>
      <c r="R74" s="61" t="s">
        <v>24</v>
      </c>
      <c r="S74" s="61" t="s">
        <v>24</v>
      </c>
      <c r="T74" s="61" t="s">
        <v>25</v>
      </c>
      <c r="U74" s="30"/>
    </row>
    <row r="75" spans="1:21" s="16" customFormat="1" ht="12.75" customHeight="1" x14ac:dyDescent="0.25">
      <c r="A75" s="31" t="s">
        <v>158</v>
      </c>
      <c r="B75" s="32" t="s">
        <v>159</v>
      </c>
      <c r="C75" s="32"/>
      <c r="D75" s="60" t="s">
        <v>24</v>
      </c>
      <c r="E75" s="61" t="s">
        <v>24</v>
      </c>
      <c r="F75" s="61" t="s">
        <v>25</v>
      </c>
      <c r="G75" s="61" t="s">
        <v>25</v>
      </c>
      <c r="H75" s="61" t="s">
        <v>24</v>
      </c>
      <c r="I75" s="61" t="s">
        <v>24</v>
      </c>
      <c r="J75" s="61" t="s">
        <v>24</v>
      </c>
      <c r="K75" s="61" t="s">
        <v>25</v>
      </c>
      <c r="L75" s="61" t="s">
        <v>25</v>
      </c>
      <c r="M75" s="61" t="s">
        <v>24</v>
      </c>
      <c r="N75" s="61" t="s">
        <v>24</v>
      </c>
      <c r="O75" s="61" t="s">
        <v>24</v>
      </c>
      <c r="P75" s="61" t="s">
        <v>24</v>
      </c>
      <c r="Q75" s="61"/>
      <c r="R75" s="61" t="s">
        <v>24</v>
      </c>
      <c r="S75" s="61" t="s">
        <v>24</v>
      </c>
      <c r="T75" s="61" t="s">
        <v>24</v>
      </c>
      <c r="U75" s="30"/>
    </row>
    <row r="76" spans="1:21" s="16" customFormat="1" ht="12.75" customHeight="1" x14ac:dyDescent="0.25">
      <c r="A76" s="31" t="s">
        <v>160</v>
      </c>
      <c r="B76" s="32" t="s">
        <v>161</v>
      </c>
      <c r="C76" s="32"/>
      <c r="D76" s="60" t="s">
        <v>24</v>
      </c>
      <c r="E76" s="61" t="s">
        <v>24</v>
      </c>
      <c r="F76" s="61" t="s">
        <v>24</v>
      </c>
      <c r="G76" s="61" t="s">
        <v>25</v>
      </c>
      <c r="H76" s="61" t="s">
        <v>24</v>
      </c>
      <c r="I76" s="61" t="s">
        <v>25</v>
      </c>
      <c r="J76" s="61" t="s">
        <v>24</v>
      </c>
      <c r="K76" s="61" t="s">
        <v>25</v>
      </c>
      <c r="L76" s="61" t="s">
        <v>24</v>
      </c>
      <c r="M76" s="61" t="s">
        <v>24</v>
      </c>
      <c r="N76" s="61" t="s">
        <v>24</v>
      </c>
      <c r="O76" s="61" t="s">
        <v>24</v>
      </c>
      <c r="P76" s="61" t="s">
        <v>25</v>
      </c>
      <c r="Q76" s="61"/>
      <c r="R76" s="61" t="s">
        <v>24</v>
      </c>
      <c r="S76" s="61" t="s">
        <v>25</v>
      </c>
      <c r="T76" s="61" t="s">
        <v>25</v>
      </c>
      <c r="U76" s="30"/>
    </row>
    <row r="77" spans="1:21" s="16" customFormat="1" ht="12.75" customHeight="1" x14ac:dyDescent="0.25">
      <c r="A77" s="31" t="s">
        <v>162</v>
      </c>
      <c r="B77" s="32" t="s">
        <v>163</v>
      </c>
      <c r="C77" s="32"/>
      <c r="D77" s="60" t="s">
        <v>24</v>
      </c>
      <c r="E77" s="61" t="s">
        <v>24</v>
      </c>
      <c r="F77" s="61" t="s">
        <v>25</v>
      </c>
      <c r="G77" s="61" t="s">
        <v>25</v>
      </c>
      <c r="H77" s="61" t="s">
        <v>24</v>
      </c>
      <c r="I77" s="61" t="s">
        <v>24</v>
      </c>
      <c r="J77" s="61" t="s">
        <v>24</v>
      </c>
      <c r="K77" s="61" t="s">
        <v>25</v>
      </c>
      <c r="L77" s="61" t="s">
        <v>24</v>
      </c>
      <c r="M77" s="61" t="s">
        <v>24</v>
      </c>
      <c r="N77" s="61" t="s">
        <v>24</v>
      </c>
      <c r="O77" s="61" t="s">
        <v>24</v>
      </c>
      <c r="P77" s="61" t="s">
        <v>25</v>
      </c>
      <c r="Q77" s="61"/>
      <c r="R77" s="61" t="s">
        <v>24</v>
      </c>
      <c r="S77" s="61" t="s">
        <v>25</v>
      </c>
      <c r="T77" s="61" t="s">
        <v>24</v>
      </c>
      <c r="U77" s="30"/>
    </row>
    <row r="78" spans="1:21" s="16" customFormat="1" ht="12.75" customHeight="1" x14ac:dyDescent="0.25">
      <c r="A78" s="31" t="s">
        <v>164</v>
      </c>
      <c r="B78" s="32" t="s">
        <v>165</v>
      </c>
      <c r="C78" s="32"/>
      <c r="D78" s="60" t="s">
        <v>24</v>
      </c>
      <c r="E78" s="61" t="s">
        <v>24</v>
      </c>
      <c r="F78" s="61" t="s">
        <v>24</v>
      </c>
      <c r="G78" s="61" t="s">
        <v>25</v>
      </c>
      <c r="H78" s="61" t="s">
        <v>24</v>
      </c>
      <c r="I78" s="61" t="s">
        <v>25</v>
      </c>
      <c r="J78" s="61" t="s">
        <v>25</v>
      </c>
      <c r="K78" s="61" t="s">
        <v>24</v>
      </c>
      <c r="L78" s="61" t="s">
        <v>24</v>
      </c>
      <c r="M78" s="61" t="s">
        <v>24</v>
      </c>
      <c r="N78" s="61" t="s">
        <v>24</v>
      </c>
      <c r="O78" s="61" t="s">
        <v>24</v>
      </c>
      <c r="P78" s="61" t="s">
        <v>25</v>
      </c>
      <c r="Q78" s="61"/>
      <c r="R78" s="61" t="s">
        <v>24</v>
      </c>
      <c r="S78" s="61" t="s">
        <v>24</v>
      </c>
      <c r="T78" s="61" t="s">
        <v>25</v>
      </c>
      <c r="U78" s="30"/>
    </row>
    <row r="79" spans="1:21" s="16" customFormat="1" ht="12.75" customHeight="1" x14ac:dyDescent="0.25">
      <c r="A79" s="31" t="s">
        <v>166</v>
      </c>
      <c r="B79" s="32" t="s">
        <v>167</v>
      </c>
      <c r="C79" s="32"/>
      <c r="D79" s="60" t="s">
        <v>24</v>
      </c>
      <c r="E79" s="61" t="s">
        <v>24</v>
      </c>
      <c r="F79" s="61" t="s">
        <v>24</v>
      </c>
      <c r="G79" s="61" t="s">
        <v>25</v>
      </c>
      <c r="H79" s="61" t="s">
        <v>24</v>
      </c>
      <c r="I79" s="61" t="s">
        <v>24</v>
      </c>
      <c r="J79" s="61" t="s">
        <v>24</v>
      </c>
      <c r="K79" s="61" t="s">
        <v>25</v>
      </c>
      <c r="L79" s="61" t="s">
        <v>25</v>
      </c>
      <c r="M79" s="61" t="s">
        <v>24</v>
      </c>
      <c r="N79" s="61" t="s">
        <v>24</v>
      </c>
      <c r="O79" s="61" t="s">
        <v>24</v>
      </c>
      <c r="P79" s="61" t="s">
        <v>25</v>
      </c>
      <c r="Q79" s="61"/>
      <c r="R79" s="61" t="s">
        <v>24</v>
      </c>
      <c r="S79" s="61" t="s">
        <v>25</v>
      </c>
      <c r="T79" s="61" t="s">
        <v>24</v>
      </c>
      <c r="U79" s="30"/>
    </row>
    <row r="80" spans="1:21" s="16" customFormat="1" ht="12.75" customHeight="1" x14ac:dyDescent="0.25">
      <c r="A80" s="31" t="s">
        <v>168</v>
      </c>
      <c r="B80" s="32" t="s">
        <v>169</v>
      </c>
      <c r="C80" s="32"/>
      <c r="D80" s="60" t="s">
        <v>24</v>
      </c>
      <c r="E80" s="61" t="s">
        <v>24</v>
      </c>
      <c r="F80" s="61" t="s">
        <v>24</v>
      </c>
      <c r="G80" s="61" t="s">
        <v>25</v>
      </c>
      <c r="H80" s="61" t="s">
        <v>24</v>
      </c>
      <c r="I80" s="61" t="s">
        <v>24</v>
      </c>
      <c r="J80" s="61" t="s">
        <v>24</v>
      </c>
      <c r="K80" s="61" t="s">
        <v>25</v>
      </c>
      <c r="L80" s="61" t="s">
        <v>24</v>
      </c>
      <c r="M80" s="61" t="s">
        <v>24</v>
      </c>
      <c r="N80" s="61" t="s">
        <v>24</v>
      </c>
      <c r="O80" s="61" t="s">
        <v>24</v>
      </c>
      <c r="P80" s="61" t="s">
        <v>25</v>
      </c>
      <c r="Q80" s="61"/>
      <c r="R80" s="61" t="s">
        <v>24</v>
      </c>
      <c r="S80" s="61" t="s">
        <v>25</v>
      </c>
      <c r="T80" s="61" t="s">
        <v>25</v>
      </c>
      <c r="U80" s="30"/>
    </row>
    <row r="81" spans="1:21" s="16" customFormat="1" ht="12.75" customHeight="1" x14ac:dyDescent="0.25">
      <c r="A81" s="31" t="s">
        <v>170</v>
      </c>
      <c r="B81" s="32" t="s">
        <v>171</v>
      </c>
      <c r="C81" s="32"/>
      <c r="D81" s="60" t="s">
        <v>24</v>
      </c>
      <c r="E81" s="61" t="s">
        <v>24</v>
      </c>
      <c r="F81" s="61" t="s">
        <v>24</v>
      </c>
      <c r="G81" s="61" t="s">
        <v>25</v>
      </c>
      <c r="H81" s="61" t="s">
        <v>24</v>
      </c>
      <c r="I81" s="61" t="s">
        <v>25</v>
      </c>
      <c r="J81" s="61" t="s">
        <v>24</v>
      </c>
      <c r="K81" s="61" t="s">
        <v>25</v>
      </c>
      <c r="L81" s="61" t="s">
        <v>25</v>
      </c>
      <c r="M81" s="61" t="s">
        <v>24</v>
      </c>
      <c r="N81" s="61" t="s">
        <v>24</v>
      </c>
      <c r="O81" s="61" t="s">
        <v>24</v>
      </c>
      <c r="P81" s="61" t="s">
        <v>25</v>
      </c>
      <c r="Q81" s="61"/>
      <c r="R81" s="61" t="s">
        <v>24</v>
      </c>
      <c r="S81" s="61" t="s">
        <v>25</v>
      </c>
      <c r="T81" s="61" t="s">
        <v>25</v>
      </c>
      <c r="U81" s="30"/>
    </row>
    <row r="82" spans="1:21" s="16" customFormat="1" ht="12.75" customHeight="1" x14ac:dyDescent="0.25">
      <c r="A82" s="31" t="s">
        <v>172</v>
      </c>
      <c r="B82" s="32" t="s">
        <v>173</v>
      </c>
      <c r="C82" s="32"/>
      <c r="D82" s="60" t="s">
        <v>24</v>
      </c>
      <c r="E82" s="61" t="s">
        <v>24</v>
      </c>
      <c r="F82" s="61" t="s">
        <v>24</v>
      </c>
      <c r="G82" s="61" t="s">
        <v>25</v>
      </c>
      <c r="H82" s="61" t="s">
        <v>24</v>
      </c>
      <c r="I82" s="61" t="s">
        <v>24</v>
      </c>
      <c r="J82" s="61" t="s">
        <v>25</v>
      </c>
      <c r="K82" s="61" t="s">
        <v>24</v>
      </c>
      <c r="L82" s="61" t="s">
        <v>24</v>
      </c>
      <c r="M82" s="61" t="s">
        <v>24</v>
      </c>
      <c r="N82" s="61" t="s">
        <v>24</v>
      </c>
      <c r="O82" s="61" t="s">
        <v>24</v>
      </c>
      <c r="P82" s="61" t="s">
        <v>25</v>
      </c>
      <c r="Q82" s="61"/>
      <c r="R82" s="61" t="s">
        <v>25</v>
      </c>
      <c r="S82" s="61" t="s">
        <v>24</v>
      </c>
      <c r="T82" s="61" t="s">
        <v>25</v>
      </c>
      <c r="U82" s="30"/>
    </row>
    <row r="83" spans="1:21" s="16" customFormat="1" ht="12.75" customHeight="1" x14ac:dyDescent="0.25">
      <c r="A83" s="31" t="s">
        <v>174</v>
      </c>
      <c r="B83" s="32" t="s">
        <v>175</v>
      </c>
      <c r="C83" s="32"/>
      <c r="D83" s="60" t="s">
        <v>24</v>
      </c>
      <c r="E83" s="61" t="s">
        <v>24</v>
      </c>
      <c r="F83" s="61" t="s">
        <v>24</v>
      </c>
      <c r="G83" s="61" t="s">
        <v>25</v>
      </c>
      <c r="H83" s="61" t="s">
        <v>24</v>
      </c>
      <c r="I83" s="61" t="s">
        <v>24</v>
      </c>
      <c r="J83" s="61" t="s">
        <v>24</v>
      </c>
      <c r="K83" s="61" t="s">
        <v>25</v>
      </c>
      <c r="L83" s="61" t="s">
        <v>25</v>
      </c>
      <c r="M83" s="61" t="s">
        <v>24</v>
      </c>
      <c r="N83" s="61" t="s">
        <v>24</v>
      </c>
      <c r="O83" s="61" t="s">
        <v>24</v>
      </c>
      <c r="P83" s="61" t="s">
        <v>25</v>
      </c>
      <c r="Q83" s="61"/>
      <c r="R83" s="61" t="s">
        <v>24</v>
      </c>
      <c r="S83" s="61" t="s">
        <v>25</v>
      </c>
      <c r="T83" s="61" t="s">
        <v>25</v>
      </c>
      <c r="U83" s="30"/>
    </row>
    <row r="84" spans="1:21" s="16" customFormat="1" ht="12.75" customHeight="1" x14ac:dyDescent="0.25">
      <c r="A84" s="31" t="s">
        <v>176</v>
      </c>
      <c r="B84" s="32" t="s">
        <v>177</v>
      </c>
      <c r="C84" s="32"/>
      <c r="D84" s="60" t="s">
        <v>24</v>
      </c>
      <c r="E84" s="61" t="s">
        <v>24</v>
      </c>
      <c r="F84" s="61" t="s">
        <v>24</v>
      </c>
      <c r="G84" s="61" t="s">
        <v>24</v>
      </c>
      <c r="H84" s="61" t="s">
        <v>24</v>
      </c>
      <c r="I84" s="61" t="s">
        <v>24</v>
      </c>
      <c r="J84" s="61" t="s">
        <v>25</v>
      </c>
      <c r="K84" s="61" t="s">
        <v>24</v>
      </c>
      <c r="L84" s="61" t="s">
        <v>24</v>
      </c>
      <c r="M84" s="61" t="s">
        <v>24</v>
      </c>
      <c r="N84" s="61" t="s">
        <v>24</v>
      </c>
      <c r="O84" s="61" t="s">
        <v>24</v>
      </c>
      <c r="P84" s="61" t="s">
        <v>25</v>
      </c>
      <c r="Q84" s="61"/>
      <c r="R84" s="61" t="s">
        <v>24</v>
      </c>
      <c r="S84" s="61" t="s">
        <v>24</v>
      </c>
      <c r="T84" s="61" t="s">
        <v>25</v>
      </c>
      <c r="U84" s="30"/>
    </row>
    <row r="85" spans="1:21" s="16" customFormat="1" ht="12.75" customHeight="1" x14ac:dyDescent="0.25">
      <c r="A85" s="31" t="s">
        <v>178</v>
      </c>
      <c r="B85" s="32" t="s">
        <v>179</v>
      </c>
      <c r="C85" s="32"/>
      <c r="D85" s="60" t="s">
        <v>24</v>
      </c>
      <c r="E85" s="61" t="s">
        <v>24</v>
      </c>
      <c r="F85" s="61" t="s">
        <v>24</v>
      </c>
      <c r="G85" s="61" t="s">
        <v>25</v>
      </c>
      <c r="H85" s="61" t="s">
        <v>24</v>
      </c>
      <c r="I85" s="61" t="s">
        <v>24</v>
      </c>
      <c r="J85" s="61" t="s">
        <v>24</v>
      </c>
      <c r="K85" s="61" t="s">
        <v>25</v>
      </c>
      <c r="L85" s="61" t="s">
        <v>25</v>
      </c>
      <c r="M85" s="61" t="s">
        <v>24</v>
      </c>
      <c r="N85" s="61" t="s">
        <v>24</v>
      </c>
      <c r="O85" s="61" t="s">
        <v>24</v>
      </c>
      <c r="P85" s="61" t="s">
        <v>25</v>
      </c>
      <c r="Q85" s="61"/>
      <c r="R85" s="61" t="s">
        <v>24</v>
      </c>
      <c r="S85" s="61" t="s">
        <v>25</v>
      </c>
      <c r="T85" s="61" t="s">
        <v>25</v>
      </c>
      <c r="U85" s="30"/>
    </row>
    <row r="86" spans="1:21" s="16" customFormat="1" ht="12.75" customHeight="1" x14ac:dyDescent="0.25">
      <c r="A86" s="31" t="s">
        <v>180</v>
      </c>
      <c r="B86" s="32" t="s">
        <v>181</v>
      </c>
      <c r="C86" s="32"/>
      <c r="D86" s="60" t="s">
        <v>24</v>
      </c>
      <c r="E86" s="61" t="s">
        <v>24</v>
      </c>
      <c r="F86" s="61" t="s">
        <v>24</v>
      </c>
      <c r="G86" s="61" t="s">
        <v>25</v>
      </c>
      <c r="H86" s="61" t="s">
        <v>24</v>
      </c>
      <c r="I86" s="61" t="s">
        <v>24</v>
      </c>
      <c r="J86" s="61" t="s">
        <v>24</v>
      </c>
      <c r="K86" s="61" t="s">
        <v>25</v>
      </c>
      <c r="L86" s="61" t="s">
        <v>25</v>
      </c>
      <c r="M86" s="61" t="s">
        <v>24</v>
      </c>
      <c r="N86" s="61" t="s">
        <v>24</v>
      </c>
      <c r="O86" s="61" t="s">
        <v>24</v>
      </c>
      <c r="P86" s="61" t="s">
        <v>24</v>
      </c>
      <c r="Q86" s="61"/>
      <c r="R86" s="61" t="s">
        <v>24</v>
      </c>
      <c r="S86" s="61" t="s">
        <v>24</v>
      </c>
      <c r="T86" s="61" t="s">
        <v>24</v>
      </c>
      <c r="U86" s="30"/>
    </row>
    <row r="87" spans="1:21" s="16" customFormat="1" ht="12.75" customHeight="1" x14ac:dyDescent="0.25">
      <c r="A87" s="31" t="s">
        <v>182</v>
      </c>
      <c r="B87" s="32" t="s">
        <v>183</v>
      </c>
      <c r="C87" s="32"/>
      <c r="D87" s="60" t="s">
        <v>24</v>
      </c>
      <c r="E87" s="61" t="s">
        <v>24</v>
      </c>
      <c r="F87" s="61" t="s">
        <v>24</v>
      </c>
      <c r="G87" s="61" t="s">
        <v>25</v>
      </c>
      <c r="H87" s="61" t="s">
        <v>24</v>
      </c>
      <c r="I87" s="61" t="s">
        <v>24</v>
      </c>
      <c r="J87" s="61" t="s">
        <v>24</v>
      </c>
      <c r="K87" s="61" t="s">
        <v>25</v>
      </c>
      <c r="L87" s="61" t="s">
        <v>24</v>
      </c>
      <c r="M87" s="61" t="s">
        <v>24</v>
      </c>
      <c r="N87" s="61" t="s">
        <v>24</v>
      </c>
      <c r="O87" s="61" t="s">
        <v>24</v>
      </c>
      <c r="P87" s="61" t="s">
        <v>25</v>
      </c>
      <c r="Q87" s="61"/>
      <c r="R87" s="61" t="s">
        <v>24</v>
      </c>
      <c r="S87" s="61" t="s">
        <v>25</v>
      </c>
      <c r="T87" s="61" t="s">
        <v>25</v>
      </c>
      <c r="U87" s="30"/>
    </row>
    <row r="88" spans="1:21" s="16" customFormat="1" ht="12.75" customHeight="1" x14ac:dyDescent="0.25">
      <c r="A88" s="31" t="s">
        <v>184</v>
      </c>
      <c r="B88" s="32" t="s">
        <v>185</v>
      </c>
      <c r="C88" s="40">
        <v>8</v>
      </c>
      <c r="D88" s="63"/>
      <c r="E88" s="61" t="s">
        <v>24</v>
      </c>
      <c r="F88" s="61" t="s">
        <v>24</v>
      </c>
      <c r="G88" s="61" t="s">
        <v>24</v>
      </c>
      <c r="H88" s="61" t="s">
        <v>24</v>
      </c>
      <c r="I88" s="61" t="s">
        <v>24</v>
      </c>
      <c r="J88" s="64"/>
      <c r="K88" s="65"/>
      <c r="L88" s="65"/>
      <c r="M88" s="61" t="s">
        <v>24</v>
      </c>
      <c r="N88" s="61" t="s">
        <v>24</v>
      </c>
      <c r="O88" s="61" t="s">
        <v>25</v>
      </c>
      <c r="P88" s="61" t="s">
        <v>25</v>
      </c>
      <c r="Q88" s="61"/>
      <c r="R88" s="61" t="s">
        <v>24</v>
      </c>
      <c r="S88" s="61" t="s">
        <v>25</v>
      </c>
      <c r="T88" s="61" t="s">
        <v>24</v>
      </c>
      <c r="U88" s="30"/>
    </row>
    <row r="89" spans="1:21" s="16" customFormat="1" ht="12.75" customHeight="1" x14ac:dyDescent="0.25">
      <c r="A89" s="31" t="s">
        <v>186</v>
      </c>
      <c r="B89" s="32" t="s">
        <v>187</v>
      </c>
      <c r="C89" s="32"/>
      <c r="D89" s="60" t="s">
        <v>24</v>
      </c>
      <c r="E89" s="61" t="s">
        <v>24</v>
      </c>
      <c r="F89" s="61" t="s">
        <v>24</v>
      </c>
      <c r="G89" s="61" t="s">
        <v>25</v>
      </c>
      <c r="H89" s="61" t="s">
        <v>24</v>
      </c>
      <c r="I89" s="61" t="s">
        <v>24</v>
      </c>
      <c r="J89" s="61" t="s">
        <v>24</v>
      </c>
      <c r="K89" s="61" t="s">
        <v>25</v>
      </c>
      <c r="L89" s="61" t="s">
        <v>25</v>
      </c>
      <c r="M89" s="61" t="s">
        <v>24</v>
      </c>
      <c r="N89" s="61" t="s">
        <v>24</v>
      </c>
      <c r="O89" s="61" t="s">
        <v>24</v>
      </c>
      <c r="P89" s="61" t="s">
        <v>25</v>
      </c>
      <c r="Q89" s="61"/>
      <c r="R89" s="61" t="s">
        <v>24</v>
      </c>
      <c r="S89" s="61" t="s">
        <v>25</v>
      </c>
      <c r="T89" s="61" t="s">
        <v>25</v>
      </c>
      <c r="U89" s="30"/>
    </row>
    <row r="90" spans="1:21" s="16" customFormat="1" ht="12.75" customHeight="1" x14ac:dyDescent="0.25">
      <c r="A90" s="31" t="s">
        <v>188</v>
      </c>
      <c r="B90" s="32" t="s">
        <v>189</v>
      </c>
      <c r="C90" s="32"/>
      <c r="D90" s="60" t="s">
        <v>24</v>
      </c>
      <c r="E90" s="61" t="s">
        <v>24</v>
      </c>
      <c r="F90" s="61" t="s">
        <v>24</v>
      </c>
      <c r="G90" s="61" t="s">
        <v>24</v>
      </c>
      <c r="H90" s="61" t="s">
        <v>24</v>
      </c>
      <c r="I90" s="61" t="s">
        <v>24</v>
      </c>
      <c r="J90" s="61" t="s">
        <v>24</v>
      </c>
      <c r="K90" s="61" t="s">
        <v>25</v>
      </c>
      <c r="L90" s="61" t="s">
        <v>24</v>
      </c>
      <c r="M90" s="61" t="s">
        <v>24</v>
      </c>
      <c r="N90" s="61" t="s">
        <v>24</v>
      </c>
      <c r="O90" s="61" t="s">
        <v>24</v>
      </c>
      <c r="P90" s="61" t="s">
        <v>25</v>
      </c>
      <c r="Q90" s="61"/>
      <c r="R90" s="61" t="s">
        <v>24</v>
      </c>
      <c r="S90" s="61" t="s">
        <v>24</v>
      </c>
      <c r="T90" s="61" t="s">
        <v>25</v>
      </c>
      <c r="U90" s="30"/>
    </row>
    <row r="91" spans="1:21" s="16" customFormat="1" ht="12.75" customHeight="1" x14ac:dyDescent="0.25">
      <c r="A91" s="31" t="s">
        <v>190</v>
      </c>
      <c r="B91" s="32" t="s">
        <v>191</v>
      </c>
      <c r="C91" s="32"/>
      <c r="D91" s="60" t="s">
        <v>24</v>
      </c>
      <c r="E91" s="61" t="s">
        <v>24</v>
      </c>
      <c r="F91" s="61" t="s">
        <v>24</v>
      </c>
      <c r="G91" s="61" t="s">
        <v>25</v>
      </c>
      <c r="H91" s="61" t="s">
        <v>24</v>
      </c>
      <c r="I91" s="61" t="s">
        <v>24</v>
      </c>
      <c r="J91" s="61" t="s">
        <v>24</v>
      </c>
      <c r="K91" s="61" t="s">
        <v>25</v>
      </c>
      <c r="L91" s="61" t="s">
        <v>25</v>
      </c>
      <c r="M91" s="61" t="s">
        <v>24</v>
      </c>
      <c r="N91" s="61" t="s">
        <v>24</v>
      </c>
      <c r="O91" s="61" t="s">
        <v>24</v>
      </c>
      <c r="P91" s="61" t="s">
        <v>25</v>
      </c>
      <c r="Q91" s="61"/>
      <c r="R91" s="61" t="s">
        <v>24</v>
      </c>
      <c r="S91" s="61" t="s">
        <v>24</v>
      </c>
      <c r="T91" s="61" t="s">
        <v>25</v>
      </c>
      <c r="U91" s="30"/>
    </row>
    <row r="92" spans="1:21" s="16" customFormat="1" ht="12.75" customHeight="1" x14ac:dyDescent="0.25">
      <c r="A92" s="31" t="s">
        <v>192</v>
      </c>
      <c r="B92" s="32" t="s">
        <v>193</v>
      </c>
      <c r="C92" s="32"/>
      <c r="D92" s="60" t="s">
        <v>24</v>
      </c>
      <c r="E92" s="61" t="s">
        <v>24</v>
      </c>
      <c r="F92" s="61" t="s">
        <v>24</v>
      </c>
      <c r="G92" s="61" t="s">
        <v>25</v>
      </c>
      <c r="H92" s="61" t="s">
        <v>24</v>
      </c>
      <c r="I92" s="61" t="s">
        <v>24</v>
      </c>
      <c r="J92" s="61" t="s">
        <v>24</v>
      </c>
      <c r="K92" s="61" t="s">
        <v>25</v>
      </c>
      <c r="L92" s="61" t="s">
        <v>24</v>
      </c>
      <c r="M92" s="61" t="s">
        <v>24</v>
      </c>
      <c r="N92" s="61" t="s">
        <v>24</v>
      </c>
      <c r="O92" s="61" t="s">
        <v>24</v>
      </c>
      <c r="P92" s="61" t="s">
        <v>25</v>
      </c>
      <c r="Q92" s="61"/>
      <c r="R92" s="61" t="s">
        <v>24</v>
      </c>
      <c r="S92" s="61" t="s">
        <v>25</v>
      </c>
      <c r="T92" s="61" t="s">
        <v>24</v>
      </c>
      <c r="U92" s="30"/>
    </row>
    <row r="93" spans="1:21" s="16" customFormat="1" ht="12.75" customHeight="1" x14ac:dyDescent="0.25">
      <c r="A93" s="31" t="s">
        <v>194</v>
      </c>
      <c r="B93" s="32" t="s">
        <v>195</v>
      </c>
      <c r="C93" s="32"/>
      <c r="D93" s="60" t="s">
        <v>24</v>
      </c>
      <c r="E93" s="61" t="s">
        <v>24</v>
      </c>
      <c r="F93" s="61" t="s">
        <v>24</v>
      </c>
      <c r="G93" s="61" t="s">
        <v>25</v>
      </c>
      <c r="H93" s="61" t="s">
        <v>24</v>
      </c>
      <c r="I93" s="61" t="s">
        <v>25</v>
      </c>
      <c r="J93" s="61" t="s">
        <v>24</v>
      </c>
      <c r="K93" s="61" t="s">
        <v>25</v>
      </c>
      <c r="L93" s="61" t="s">
        <v>25</v>
      </c>
      <c r="M93" s="61" t="s">
        <v>24</v>
      </c>
      <c r="N93" s="61" t="s">
        <v>24</v>
      </c>
      <c r="O93" s="61" t="s">
        <v>24</v>
      </c>
      <c r="P93" s="61" t="s">
        <v>25</v>
      </c>
      <c r="Q93" s="61"/>
      <c r="R93" s="61" t="s">
        <v>24</v>
      </c>
      <c r="S93" s="61" t="s">
        <v>25</v>
      </c>
      <c r="T93" s="61" t="s">
        <v>25</v>
      </c>
      <c r="U93" s="30"/>
    </row>
    <row r="94" spans="1:21" s="16" customFormat="1" ht="12.75" customHeight="1" x14ac:dyDescent="0.25">
      <c r="A94" s="31" t="s">
        <v>196</v>
      </c>
      <c r="B94" s="32" t="s">
        <v>197</v>
      </c>
      <c r="C94" s="32"/>
      <c r="D94" s="60" t="s">
        <v>24</v>
      </c>
      <c r="E94" s="61" t="s">
        <v>24</v>
      </c>
      <c r="F94" s="61" t="s">
        <v>24</v>
      </c>
      <c r="G94" s="61" t="s">
        <v>25</v>
      </c>
      <c r="H94" s="61" t="s">
        <v>24</v>
      </c>
      <c r="I94" s="61" t="s">
        <v>24</v>
      </c>
      <c r="J94" s="61" t="s">
        <v>25</v>
      </c>
      <c r="K94" s="61" t="s">
        <v>24</v>
      </c>
      <c r="L94" s="61" t="s">
        <v>24</v>
      </c>
      <c r="M94" s="61" t="s">
        <v>24</v>
      </c>
      <c r="N94" s="61" t="s">
        <v>24</v>
      </c>
      <c r="O94" s="61" t="s">
        <v>24</v>
      </c>
      <c r="P94" s="61" t="s">
        <v>25</v>
      </c>
      <c r="Q94" s="61"/>
      <c r="R94" s="61" t="s">
        <v>25</v>
      </c>
      <c r="S94" s="61" t="s">
        <v>25</v>
      </c>
      <c r="T94" s="61" t="s">
        <v>25</v>
      </c>
      <c r="U94" s="30"/>
    </row>
    <row r="95" spans="1:21" s="16" customFormat="1" ht="12.75" customHeight="1" x14ac:dyDescent="0.25">
      <c r="A95" s="31" t="s">
        <v>198</v>
      </c>
      <c r="B95" s="41" t="s">
        <v>199</v>
      </c>
      <c r="C95" s="41"/>
      <c r="D95" s="60" t="s">
        <v>25</v>
      </c>
      <c r="E95" s="61" t="s">
        <v>24</v>
      </c>
      <c r="F95" s="61" t="s">
        <v>24</v>
      </c>
      <c r="G95" s="61" t="s">
        <v>24</v>
      </c>
      <c r="H95" s="61" t="s">
        <v>24</v>
      </c>
      <c r="I95" s="61" t="s">
        <v>24</v>
      </c>
      <c r="J95" s="61" t="s">
        <v>25</v>
      </c>
      <c r="K95" s="61" t="s">
        <v>24</v>
      </c>
      <c r="L95" s="61" t="s">
        <v>24</v>
      </c>
      <c r="M95" s="61" t="s">
        <v>24</v>
      </c>
      <c r="N95" s="61" t="s">
        <v>24</v>
      </c>
      <c r="O95" s="61" t="s">
        <v>24</v>
      </c>
      <c r="P95" s="61" t="s">
        <v>24</v>
      </c>
      <c r="Q95" s="61"/>
      <c r="R95" s="61" t="s">
        <v>24</v>
      </c>
      <c r="S95" s="61" t="s">
        <v>24</v>
      </c>
      <c r="T95" s="61" t="s">
        <v>24</v>
      </c>
      <c r="U95" s="30"/>
    </row>
    <row r="96" spans="1:21" s="16" customFormat="1" ht="12.75" customHeight="1" thickBot="1" x14ac:dyDescent="0.3">
      <c r="A96" s="42" t="s">
        <v>200</v>
      </c>
      <c r="B96" s="43" t="s">
        <v>201</v>
      </c>
      <c r="C96" s="43"/>
      <c r="D96" s="66" t="s">
        <v>24</v>
      </c>
      <c r="E96" s="67" t="s">
        <v>24</v>
      </c>
      <c r="F96" s="68" t="s">
        <v>24</v>
      </c>
      <c r="G96" s="68" t="s">
        <v>25</v>
      </c>
      <c r="H96" s="68" t="s">
        <v>24</v>
      </c>
      <c r="I96" s="68" t="s">
        <v>24</v>
      </c>
      <c r="J96" s="68" t="s">
        <v>24</v>
      </c>
      <c r="K96" s="68" t="s">
        <v>25</v>
      </c>
      <c r="L96" s="68" t="s">
        <v>25</v>
      </c>
      <c r="M96" s="68" t="s">
        <v>24</v>
      </c>
      <c r="N96" s="68" t="s">
        <v>24</v>
      </c>
      <c r="O96" s="68" t="s">
        <v>24</v>
      </c>
      <c r="P96" s="68" t="s">
        <v>25</v>
      </c>
      <c r="Q96" s="68"/>
      <c r="R96" s="68" t="s">
        <v>24</v>
      </c>
      <c r="S96" s="68" t="s">
        <v>25</v>
      </c>
      <c r="T96" s="68" t="s">
        <v>25</v>
      </c>
      <c r="U96" s="30"/>
    </row>
    <row r="97" spans="1:27" s="16" customFormat="1" ht="12.75" customHeight="1" x14ac:dyDescent="0.25">
      <c r="A97" s="45"/>
      <c r="B97" s="41"/>
      <c r="C97" s="41"/>
      <c r="D97" s="82"/>
      <c r="E97" s="61"/>
      <c r="F97" s="61"/>
      <c r="G97" s="61"/>
      <c r="H97" s="61"/>
      <c r="I97" s="61"/>
      <c r="J97" s="61"/>
      <c r="K97" s="61"/>
      <c r="L97" s="61"/>
      <c r="M97" s="61"/>
      <c r="N97" s="61"/>
      <c r="O97" s="61"/>
      <c r="P97" s="61"/>
      <c r="Q97" s="61"/>
      <c r="R97" s="61"/>
      <c r="S97" s="61"/>
      <c r="T97" s="61"/>
      <c r="U97" s="30"/>
    </row>
    <row r="98" spans="1:27" s="16" customFormat="1" ht="12.75" customHeight="1" x14ac:dyDescent="0.25">
      <c r="A98" s="45"/>
      <c r="B98" s="41"/>
      <c r="C98" s="41"/>
      <c r="D98" s="82"/>
      <c r="E98" s="61"/>
      <c r="F98" s="61"/>
      <c r="G98" s="61"/>
      <c r="H98" s="61"/>
      <c r="I98" s="61"/>
      <c r="J98" s="61"/>
      <c r="K98" s="61"/>
      <c r="L98" s="61"/>
      <c r="M98" s="61"/>
      <c r="N98" s="61"/>
      <c r="O98" s="61"/>
      <c r="P98" s="61"/>
      <c r="Q98" s="61"/>
      <c r="R98" s="61"/>
      <c r="S98" s="61"/>
      <c r="T98" s="61"/>
      <c r="U98" s="30"/>
    </row>
    <row r="99" spans="1:27" s="16" customFormat="1" ht="12.75" customHeight="1" x14ac:dyDescent="0.25">
      <c r="A99" s="45"/>
      <c r="B99" s="41" t="s">
        <v>510</v>
      </c>
      <c r="C99" s="41"/>
      <c r="D99" s="83">
        <f t="shared" ref="D99:P99" si="0">COUNTIF(D8:D96,"No")/COUNTA(D8:D96)</f>
        <v>0.98863636363636365</v>
      </c>
      <c r="E99" s="83">
        <f t="shared" si="0"/>
        <v>0.9887640449438202</v>
      </c>
      <c r="F99" s="83">
        <f t="shared" si="0"/>
        <v>0.9662921348314607</v>
      </c>
      <c r="G99" s="83">
        <f t="shared" si="0"/>
        <v>0.3595505617977528</v>
      </c>
      <c r="H99" s="83">
        <f t="shared" si="0"/>
        <v>0.93258426966292129</v>
      </c>
      <c r="I99" s="83">
        <f t="shared" si="0"/>
        <v>0.6853932584269663</v>
      </c>
      <c r="J99" s="83">
        <f t="shared" si="0"/>
        <v>0.77272727272727271</v>
      </c>
      <c r="K99" s="83">
        <f t="shared" si="0"/>
        <v>0.27272727272727271</v>
      </c>
      <c r="L99" s="83">
        <f t="shared" si="0"/>
        <v>0.39772727272727271</v>
      </c>
      <c r="M99" s="83">
        <f t="shared" si="0"/>
        <v>0.898876404494382</v>
      </c>
      <c r="N99" s="83">
        <f t="shared" si="0"/>
        <v>0.898876404494382</v>
      </c>
      <c r="O99" s="83">
        <f t="shared" si="0"/>
        <v>0.9550561797752809</v>
      </c>
      <c r="P99" s="83">
        <f t="shared" si="0"/>
        <v>0.3146067415730337</v>
      </c>
      <c r="Q99" s="83"/>
      <c r="R99" s="83">
        <f>COUNTIF(R8:R96,"No")/COUNTA(R8:R96)</f>
        <v>0.8314606741573034</v>
      </c>
      <c r="S99" s="83">
        <f>COUNTIF(S8:S96,"No")/COUNTA(S8:S96)</f>
        <v>0.5056179775280899</v>
      </c>
      <c r="T99" s="83">
        <f>COUNTIF(T8:T96,"No")/COUNTA(T8:T96)</f>
        <v>0.5280898876404494</v>
      </c>
      <c r="U99" s="30"/>
    </row>
    <row r="100" spans="1:27" s="16" customFormat="1" ht="12.75" customHeight="1" x14ac:dyDescent="0.25">
      <c r="A100" s="45"/>
      <c r="B100" s="41" t="s">
        <v>511</v>
      </c>
      <c r="C100" s="41"/>
      <c r="D100" s="83">
        <f t="shared" ref="D100:P100" si="1">COUNTIF(D8:D96,"Yes")/COUNTA(D8:D96)</f>
        <v>1.1363636363636364E-2</v>
      </c>
      <c r="E100" s="83">
        <f t="shared" si="1"/>
        <v>1.1235955056179775E-2</v>
      </c>
      <c r="F100" s="83">
        <f t="shared" si="1"/>
        <v>3.3707865168539325E-2</v>
      </c>
      <c r="G100" s="83">
        <f t="shared" si="1"/>
        <v>0.6404494382022472</v>
      </c>
      <c r="H100" s="83">
        <f t="shared" si="1"/>
        <v>6.741573033707865E-2</v>
      </c>
      <c r="I100" s="83">
        <f t="shared" si="1"/>
        <v>0.3146067415730337</v>
      </c>
      <c r="J100" s="83">
        <f t="shared" si="1"/>
        <v>0.22727272727272727</v>
      </c>
      <c r="K100" s="83">
        <f t="shared" si="1"/>
        <v>0.72727272727272729</v>
      </c>
      <c r="L100" s="83">
        <f t="shared" si="1"/>
        <v>0.60227272727272729</v>
      </c>
      <c r="M100" s="83">
        <f t="shared" si="1"/>
        <v>0.10112359550561797</v>
      </c>
      <c r="N100" s="83">
        <f t="shared" si="1"/>
        <v>0.10112359550561797</v>
      </c>
      <c r="O100" s="83">
        <f t="shared" si="1"/>
        <v>4.49438202247191E-2</v>
      </c>
      <c r="P100" s="83">
        <f t="shared" si="1"/>
        <v>0.6853932584269663</v>
      </c>
      <c r="Q100" s="83"/>
      <c r="R100" s="83">
        <f>COUNTIF(R8:R96,"Yes")/COUNTA(R8:R96)</f>
        <v>0.16853932584269662</v>
      </c>
      <c r="S100" s="83">
        <f>COUNTIF(S8:S96,"Yes")/COUNTA(S8:S96)</f>
        <v>0.4943820224719101</v>
      </c>
      <c r="T100" s="83">
        <f>COUNTIF(T8:T96,"Yes")/COUNTA(T8:T96)</f>
        <v>0.47191011235955055</v>
      </c>
      <c r="U100" s="30"/>
    </row>
    <row r="101" spans="1:27" s="16" customFormat="1" ht="12.75" customHeight="1" x14ac:dyDescent="0.25">
      <c r="A101" s="45"/>
      <c r="B101" s="41"/>
      <c r="C101" s="41"/>
      <c r="D101" s="82"/>
      <c r="E101" s="61"/>
      <c r="F101" s="61"/>
      <c r="G101" s="61"/>
      <c r="H101" s="61"/>
      <c r="I101" s="61"/>
      <c r="J101" s="61"/>
      <c r="K101" s="61"/>
      <c r="L101" s="61"/>
      <c r="M101" s="61"/>
      <c r="N101" s="61"/>
      <c r="O101" s="61"/>
      <c r="P101" s="61"/>
      <c r="Q101" s="61"/>
      <c r="R101" s="61"/>
      <c r="S101" s="61"/>
      <c r="T101" s="61"/>
      <c r="U101" s="30"/>
    </row>
    <row r="102" spans="1:27" s="16" customFormat="1" ht="12.75" customHeight="1" x14ac:dyDescent="0.25">
      <c r="A102" s="45"/>
      <c r="B102" s="41" t="s">
        <v>24</v>
      </c>
      <c r="C102" s="41"/>
      <c r="D102" s="84">
        <f>COUNTIF(D8:D96,"No")</f>
        <v>87</v>
      </c>
      <c r="E102" s="84">
        <f t="shared" ref="E102:T102" si="2">COUNTIF(E8:E96,"No")</f>
        <v>88</v>
      </c>
      <c r="F102" s="84">
        <f t="shared" si="2"/>
        <v>86</v>
      </c>
      <c r="G102" s="84">
        <f t="shared" si="2"/>
        <v>32</v>
      </c>
      <c r="H102" s="84">
        <f t="shared" si="2"/>
        <v>83</v>
      </c>
      <c r="I102" s="84">
        <f t="shared" si="2"/>
        <v>61</v>
      </c>
      <c r="J102" s="84">
        <f t="shared" si="2"/>
        <v>68</v>
      </c>
      <c r="K102" s="84">
        <f t="shared" si="2"/>
        <v>24</v>
      </c>
      <c r="L102" s="84">
        <f t="shared" si="2"/>
        <v>35</v>
      </c>
      <c r="M102" s="84">
        <f t="shared" si="2"/>
        <v>80</v>
      </c>
      <c r="N102" s="84">
        <f t="shared" si="2"/>
        <v>80</v>
      </c>
      <c r="O102" s="84">
        <f t="shared" si="2"/>
        <v>85</v>
      </c>
      <c r="P102" s="84">
        <f t="shared" si="2"/>
        <v>28</v>
      </c>
      <c r="Q102" s="84"/>
      <c r="R102" s="84">
        <f t="shared" si="2"/>
        <v>74</v>
      </c>
      <c r="S102" s="84">
        <f t="shared" si="2"/>
        <v>45</v>
      </c>
      <c r="T102" s="84">
        <f t="shared" si="2"/>
        <v>47</v>
      </c>
      <c r="U102" s="30"/>
    </row>
    <row r="103" spans="1:27" s="16" customFormat="1" ht="12.75" customHeight="1" x14ac:dyDescent="0.25">
      <c r="A103" s="45"/>
      <c r="B103" s="41" t="s">
        <v>25</v>
      </c>
      <c r="C103" s="41"/>
      <c r="D103" s="84">
        <f>COUNTIF(D8:D96,"Yes")</f>
        <v>1</v>
      </c>
      <c r="E103" s="84">
        <f t="shared" ref="E103:T103" si="3">COUNTIF(E8:E96,"Yes")</f>
        <v>1</v>
      </c>
      <c r="F103" s="84">
        <f t="shared" si="3"/>
        <v>3</v>
      </c>
      <c r="G103" s="84">
        <f t="shared" si="3"/>
        <v>57</v>
      </c>
      <c r="H103" s="84">
        <f t="shared" si="3"/>
        <v>6</v>
      </c>
      <c r="I103" s="84">
        <f t="shared" si="3"/>
        <v>28</v>
      </c>
      <c r="J103" s="84">
        <f t="shared" si="3"/>
        <v>20</v>
      </c>
      <c r="K103" s="84">
        <f t="shared" si="3"/>
        <v>64</v>
      </c>
      <c r="L103" s="84">
        <f t="shared" si="3"/>
        <v>53</v>
      </c>
      <c r="M103" s="84">
        <f t="shared" si="3"/>
        <v>9</v>
      </c>
      <c r="N103" s="84">
        <f t="shared" si="3"/>
        <v>9</v>
      </c>
      <c r="O103" s="84">
        <f t="shared" si="3"/>
        <v>4</v>
      </c>
      <c r="P103" s="84">
        <f t="shared" si="3"/>
        <v>61</v>
      </c>
      <c r="Q103" s="84"/>
      <c r="R103" s="84">
        <f t="shared" si="3"/>
        <v>15</v>
      </c>
      <c r="S103" s="84">
        <f t="shared" si="3"/>
        <v>44</v>
      </c>
      <c r="T103" s="84">
        <f t="shared" si="3"/>
        <v>42</v>
      </c>
      <c r="U103" s="30"/>
    </row>
    <row r="104" spans="1:27" s="16" customFormat="1" ht="12.75" customHeight="1" x14ac:dyDescent="0.25">
      <c r="A104" s="45"/>
      <c r="B104" s="41" t="s">
        <v>515</v>
      </c>
      <c r="C104" s="41"/>
      <c r="D104" s="82">
        <f>SUM(D102:D103)</f>
        <v>88</v>
      </c>
      <c r="E104" s="82">
        <f t="shared" ref="E104:T104" si="4">SUM(E102:E103)</f>
        <v>89</v>
      </c>
      <c r="F104" s="82">
        <f t="shared" si="4"/>
        <v>89</v>
      </c>
      <c r="G104" s="82">
        <f t="shared" si="4"/>
        <v>89</v>
      </c>
      <c r="H104" s="82">
        <f t="shared" si="4"/>
        <v>89</v>
      </c>
      <c r="I104" s="82">
        <f t="shared" si="4"/>
        <v>89</v>
      </c>
      <c r="J104" s="82">
        <f t="shared" si="4"/>
        <v>88</v>
      </c>
      <c r="K104" s="82">
        <f t="shared" si="4"/>
        <v>88</v>
      </c>
      <c r="L104" s="82">
        <f t="shared" si="4"/>
        <v>88</v>
      </c>
      <c r="M104" s="82">
        <f t="shared" si="4"/>
        <v>89</v>
      </c>
      <c r="N104" s="82">
        <f t="shared" si="4"/>
        <v>89</v>
      </c>
      <c r="O104" s="82">
        <f t="shared" si="4"/>
        <v>89</v>
      </c>
      <c r="P104" s="82">
        <f t="shared" si="4"/>
        <v>89</v>
      </c>
      <c r="Q104" s="82">
        <f t="shared" si="4"/>
        <v>0</v>
      </c>
      <c r="R104" s="82">
        <f t="shared" si="4"/>
        <v>89</v>
      </c>
      <c r="S104" s="82">
        <f t="shared" si="4"/>
        <v>89</v>
      </c>
      <c r="T104" s="82">
        <f t="shared" si="4"/>
        <v>89</v>
      </c>
      <c r="U104" s="30"/>
    </row>
    <row r="105" spans="1:27" s="16" customFormat="1" ht="12.75" customHeight="1" x14ac:dyDescent="0.25">
      <c r="A105" s="45"/>
      <c r="B105" s="41"/>
      <c r="C105" s="41"/>
      <c r="D105" s="82"/>
      <c r="E105" s="61"/>
      <c r="F105" s="61"/>
      <c r="G105" s="61"/>
      <c r="H105" s="61"/>
      <c r="I105" s="61"/>
      <c r="J105" s="61"/>
      <c r="K105" s="61"/>
      <c r="L105" s="61"/>
      <c r="M105" s="61"/>
      <c r="N105" s="61"/>
      <c r="O105" s="61"/>
      <c r="P105" s="61"/>
      <c r="Q105" s="61"/>
      <c r="R105" s="61"/>
      <c r="S105" s="61"/>
      <c r="T105" s="61"/>
      <c r="U105" s="30"/>
    </row>
    <row r="106" spans="1:27" s="16" customFormat="1" ht="12.75" customHeight="1" x14ac:dyDescent="0.25">
      <c r="A106" s="45"/>
      <c r="B106" s="41"/>
      <c r="C106" s="41"/>
      <c r="D106" s="82"/>
      <c r="E106" s="61"/>
      <c r="F106" s="61"/>
      <c r="G106" s="61"/>
      <c r="H106" s="61"/>
      <c r="I106" s="61"/>
      <c r="J106" s="61"/>
      <c r="K106" s="61"/>
      <c r="L106" s="61"/>
      <c r="M106" s="61"/>
      <c r="N106" s="61"/>
      <c r="O106" s="61"/>
      <c r="P106" s="61"/>
      <c r="Q106" s="61"/>
      <c r="R106" s="61"/>
      <c r="S106" s="61"/>
      <c r="T106" s="61"/>
      <c r="U106" s="30"/>
    </row>
    <row r="107" spans="1:27" s="16" customFormat="1" ht="12.75" customHeight="1" x14ac:dyDescent="0.25">
      <c r="A107" s="45"/>
      <c r="B107" s="41"/>
      <c r="C107" s="41"/>
      <c r="D107" s="82"/>
      <c r="E107" s="61"/>
      <c r="F107" s="61"/>
      <c r="G107" s="61"/>
      <c r="H107" s="61"/>
      <c r="I107" s="61"/>
      <c r="J107" s="61"/>
      <c r="K107" s="61"/>
      <c r="L107" s="61"/>
      <c r="M107" s="61"/>
      <c r="N107" s="61"/>
      <c r="O107" s="61"/>
      <c r="P107" s="61"/>
      <c r="Q107" s="61"/>
      <c r="R107" s="61"/>
      <c r="S107" s="61"/>
      <c r="T107" s="61"/>
      <c r="U107" s="30"/>
    </row>
    <row r="108" spans="1:27" s="19" customFormat="1" ht="18" customHeight="1" x14ac:dyDescent="0.25">
      <c r="A108" s="69"/>
      <c r="B108" s="70"/>
      <c r="C108" s="70"/>
      <c r="D108" s="30"/>
      <c r="E108" s="30"/>
      <c r="F108" s="52"/>
      <c r="G108" s="52"/>
      <c r="H108" s="52"/>
      <c r="I108" s="52"/>
      <c r="J108" s="71"/>
      <c r="K108" s="71"/>
      <c r="L108" s="71"/>
      <c r="M108" s="30"/>
      <c r="N108" s="30"/>
      <c r="O108" s="30"/>
      <c r="P108" s="30"/>
      <c r="Q108" s="30"/>
      <c r="R108" s="30"/>
      <c r="S108" s="30"/>
      <c r="T108" s="30"/>
    </row>
    <row r="109" spans="1:27" s="19" customFormat="1" ht="12.75" x14ac:dyDescent="0.2">
      <c r="A109" s="101" t="s">
        <v>202</v>
      </c>
      <c r="B109" s="101"/>
      <c r="C109" s="101"/>
      <c r="D109" s="101"/>
      <c r="E109" s="101"/>
      <c r="F109" s="101"/>
      <c r="G109" s="101"/>
      <c r="H109" s="101"/>
      <c r="I109" s="101"/>
      <c r="J109" s="101"/>
      <c r="K109" s="101"/>
      <c r="L109" s="101"/>
      <c r="M109" s="101"/>
      <c r="N109" s="101"/>
      <c r="O109" s="101"/>
      <c r="P109" s="101"/>
      <c r="Q109" s="101"/>
      <c r="R109" s="101"/>
      <c r="S109" s="101"/>
      <c r="T109" s="101"/>
      <c r="U109" s="50"/>
      <c r="V109" s="50"/>
      <c r="W109" s="50"/>
      <c r="X109" s="50"/>
      <c r="Y109" s="50"/>
      <c r="Z109" s="50"/>
      <c r="AA109" s="50"/>
    </row>
    <row r="110" spans="1:27" s="19" customFormat="1" ht="12.75" x14ac:dyDescent="0.2">
      <c r="A110" s="101" t="s">
        <v>203</v>
      </c>
      <c r="B110" s="101"/>
      <c r="C110" s="101"/>
      <c r="D110" s="101"/>
      <c r="E110" s="101"/>
      <c r="F110" s="101"/>
      <c r="G110" s="101"/>
      <c r="H110" s="101"/>
      <c r="I110" s="101"/>
      <c r="J110" s="101"/>
      <c r="K110" s="101"/>
      <c r="L110" s="101"/>
      <c r="M110" s="101"/>
      <c r="N110" s="101"/>
      <c r="O110" s="101"/>
      <c r="P110" s="101"/>
      <c r="Q110" s="101"/>
      <c r="R110" s="101"/>
      <c r="S110" s="101"/>
      <c r="T110" s="101"/>
      <c r="U110" s="50"/>
      <c r="V110" s="50"/>
      <c r="W110" s="50"/>
      <c r="X110" s="50"/>
      <c r="Y110" s="50"/>
      <c r="Z110" s="50"/>
      <c r="AA110" s="50"/>
    </row>
    <row r="111" spans="1:27" s="19" customFormat="1" ht="12.75" x14ac:dyDescent="0.2">
      <c r="A111" s="98" t="s">
        <v>204</v>
      </c>
      <c r="B111" s="98"/>
      <c r="C111" s="98"/>
      <c r="D111" s="98"/>
      <c r="E111" s="98"/>
      <c r="F111" s="98"/>
      <c r="G111" s="98"/>
      <c r="H111" s="98"/>
      <c r="I111" s="98"/>
      <c r="J111" s="98"/>
      <c r="K111" s="98"/>
      <c r="L111" s="98"/>
      <c r="M111" s="98"/>
      <c r="N111" s="98"/>
      <c r="O111" s="98"/>
      <c r="P111" s="98"/>
      <c r="Q111" s="98"/>
      <c r="R111" s="98"/>
      <c r="S111" s="98"/>
      <c r="T111" s="98"/>
    </row>
    <row r="112" spans="1:27" s="19" customFormat="1" ht="12.75" x14ac:dyDescent="0.2">
      <c r="A112" s="101" t="s">
        <v>205</v>
      </c>
      <c r="B112" s="101"/>
      <c r="C112" s="101"/>
      <c r="D112" s="101"/>
      <c r="E112" s="101"/>
      <c r="F112" s="101"/>
      <c r="G112" s="101"/>
      <c r="H112" s="101"/>
      <c r="I112" s="101"/>
      <c r="J112" s="101"/>
      <c r="K112" s="101"/>
      <c r="L112" s="101"/>
      <c r="M112" s="101"/>
      <c r="N112" s="101"/>
      <c r="O112" s="101"/>
      <c r="P112" s="101"/>
      <c r="Q112" s="101"/>
      <c r="R112" s="101"/>
      <c r="S112" s="101"/>
      <c r="T112" s="101"/>
    </row>
    <row r="113" spans="1:20" s="19" customFormat="1" ht="12.75" x14ac:dyDescent="0.2">
      <c r="A113" s="102" t="s">
        <v>206</v>
      </c>
      <c r="B113" s="102"/>
      <c r="C113" s="102"/>
      <c r="D113" s="102"/>
      <c r="E113" s="102"/>
      <c r="F113" s="102"/>
      <c r="G113" s="102"/>
      <c r="H113" s="102"/>
      <c r="I113" s="102"/>
      <c r="J113" s="102"/>
      <c r="K113" s="102"/>
      <c r="L113" s="102"/>
      <c r="M113" s="102"/>
      <c r="N113" s="102"/>
      <c r="O113" s="102"/>
      <c r="P113" s="102"/>
      <c r="Q113" s="102"/>
      <c r="R113" s="102"/>
      <c r="S113" s="102"/>
      <c r="T113" s="102"/>
    </row>
    <row r="114" spans="1:20" s="72" customFormat="1" ht="12.75" x14ac:dyDescent="0.2">
      <c r="A114" s="99" t="s">
        <v>207</v>
      </c>
      <c r="B114" s="99"/>
      <c r="C114" s="99"/>
      <c r="D114" s="99"/>
      <c r="E114" s="99"/>
      <c r="F114" s="99"/>
      <c r="G114" s="99"/>
      <c r="H114" s="99"/>
      <c r="I114" s="99"/>
      <c r="J114" s="99"/>
      <c r="K114" s="99"/>
      <c r="L114" s="99"/>
      <c r="M114" s="99"/>
      <c r="N114" s="99"/>
      <c r="O114" s="99"/>
      <c r="P114" s="99"/>
      <c r="Q114" s="99"/>
      <c r="R114" s="99"/>
      <c r="S114" s="99"/>
      <c r="T114" s="99"/>
    </row>
    <row r="115" spans="1:20" s="72" customFormat="1" ht="12.75" x14ac:dyDescent="0.2">
      <c r="A115" s="99" t="s">
        <v>208</v>
      </c>
      <c r="B115" s="99"/>
      <c r="C115" s="99"/>
      <c r="D115" s="99"/>
      <c r="E115" s="99"/>
      <c r="F115" s="99"/>
      <c r="G115" s="99"/>
      <c r="H115" s="99"/>
      <c r="I115" s="99"/>
      <c r="J115" s="99"/>
      <c r="K115" s="99"/>
      <c r="L115" s="99"/>
      <c r="M115" s="99"/>
      <c r="N115" s="99"/>
      <c r="O115" s="99"/>
      <c r="P115" s="99"/>
      <c r="Q115" s="99"/>
      <c r="R115" s="99"/>
      <c r="S115" s="99"/>
      <c r="T115" s="99"/>
    </row>
    <row r="116" spans="1:20" s="72" customFormat="1" ht="12.75" x14ac:dyDescent="0.2">
      <c r="A116" s="100" t="s">
        <v>209</v>
      </c>
      <c r="B116" s="100"/>
      <c r="C116" s="100"/>
      <c r="D116" s="100"/>
      <c r="E116" s="100"/>
      <c r="F116" s="100"/>
      <c r="G116" s="100"/>
      <c r="H116" s="100"/>
      <c r="I116" s="100"/>
      <c r="J116" s="100"/>
      <c r="K116" s="100"/>
      <c r="L116" s="100"/>
      <c r="M116" s="100"/>
      <c r="N116" s="100"/>
      <c r="O116" s="100"/>
      <c r="P116" s="100"/>
      <c r="Q116" s="100"/>
      <c r="R116" s="100"/>
      <c r="S116" s="100"/>
      <c r="T116" s="100"/>
    </row>
    <row r="117" spans="1:20" s="72" customFormat="1" ht="12.75" x14ac:dyDescent="0.2">
      <c r="A117" s="100" t="s">
        <v>210</v>
      </c>
      <c r="B117" s="100"/>
      <c r="C117" s="100"/>
      <c r="D117" s="100"/>
      <c r="E117" s="100"/>
      <c r="F117" s="100"/>
      <c r="G117" s="100"/>
      <c r="H117" s="100"/>
      <c r="I117" s="100"/>
      <c r="J117" s="100"/>
      <c r="K117" s="100"/>
      <c r="L117" s="100"/>
      <c r="M117" s="100"/>
      <c r="N117" s="100"/>
      <c r="O117" s="100"/>
      <c r="P117" s="100"/>
      <c r="Q117" s="100"/>
      <c r="R117" s="100"/>
      <c r="S117" s="100"/>
      <c r="T117" s="100"/>
    </row>
    <row r="118" spans="1:20" ht="24" customHeight="1" x14ac:dyDescent="0.25">
      <c r="A118" s="55" t="s">
        <v>212</v>
      </c>
      <c r="B118" s="73"/>
      <c r="C118" s="74"/>
      <c r="D118" s="51"/>
      <c r="E118" s="51"/>
      <c r="F118" s="51"/>
      <c r="G118" s="51"/>
      <c r="H118" s="51"/>
      <c r="I118" s="51"/>
      <c r="J118" s="51"/>
      <c r="K118" s="51"/>
      <c r="L118" s="51"/>
      <c r="M118" s="51"/>
      <c r="N118" s="51"/>
      <c r="O118" s="51"/>
      <c r="P118" s="51"/>
      <c r="Q118" s="51"/>
      <c r="R118" s="51"/>
      <c r="S118" s="51"/>
      <c r="T118" s="51"/>
    </row>
    <row r="119" spans="1:20" s="35" customFormat="1" ht="12.75" x14ac:dyDescent="0.2">
      <c r="A119" s="75" t="s">
        <v>213</v>
      </c>
      <c r="B119" s="76"/>
      <c r="C119" s="76"/>
      <c r="D119" s="76"/>
      <c r="E119" s="76"/>
      <c r="F119" s="76"/>
      <c r="G119" s="76"/>
      <c r="H119" s="76"/>
      <c r="I119" s="76"/>
      <c r="J119" s="76"/>
      <c r="K119" s="76"/>
      <c r="L119" s="76"/>
      <c r="M119" s="76"/>
      <c r="N119" s="76"/>
      <c r="O119" s="76"/>
      <c r="P119" s="76"/>
      <c r="Q119" s="76"/>
      <c r="R119" s="76"/>
      <c r="S119" s="76"/>
      <c r="T119" s="76"/>
    </row>
    <row r="120" spans="1:20" x14ac:dyDescent="0.25">
      <c r="A120" s="75" t="s">
        <v>214</v>
      </c>
      <c r="B120" s="73"/>
      <c r="D120" s="51"/>
      <c r="E120" s="77"/>
      <c r="F120" s="51"/>
      <c r="G120" s="51"/>
      <c r="H120" s="51"/>
      <c r="I120" s="51"/>
      <c r="J120" s="51"/>
      <c r="K120" s="51"/>
      <c r="L120" s="51"/>
      <c r="M120" s="51"/>
      <c r="N120" s="51"/>
      <c r="O120" s="51"/>
      <c r="P120" s="51"/>
      <c r="Q120" s="51"/>
      <c r="R120" s="51"/>
      <c r="S120" s="51"/>
    </row>
    <row r="121" spans="1:20" ht="21.75" customHeight="1" x14ac:dyDescent="0.25">
      <c r="A121" s="15" t="s">
        <v>215</v>
      </c>
      <c r="B121" s="78"/>
      <c r="C121" s="12"/>
      <c r="D121" s="12"/>
      <c r="E121" s="77"/>
      <c r="F121" s="12"/>
      <c r="G121" s="51"/>
      <c r="H121" s="51"/>
      <c r="I121" s="51"/>
      <c r="J121" s="51"/>
      <c r="K121" s="51"/>
      <c r="L121" s="51"/>
      <c r="M121" s="51"/>
      <c r="N121" s="51"/>
      <c r="O121" s="51"/>
      <c r="P121" s="51"/>
      <c r="Q121" s="51"/>
      <c r="R121" s="51"/>
      <c r="S121" s="51"/>
    </row>
    <row r="122" spans="1:20" ht="14.25" customHeight="1" x14ac:dyDescent="0.25">
      <c r="A122" s="50" t="s">
        <v>216</v>
      </c>
      <c r="B122" s="78"/>
      <c r="C122" s="12"/>
      <c r="D122" s="12"/>
      <c r="E122" s="77"/>
      <c r="F122" s="12"/>
      <c r="G122" s="51"/>
      <c r="H122" s="51"/>
      <c r="I122" s="51"/>
      <c r="J122" s="51"/>
      <c r="K122" s="51"/>
      <c r="L122" s="51"/>
      <c r="M122" s="51"/>
      <c r="N122" s="51"/>
      <c r="O122" s="51"/>
      <c r="P122" s="51"/>
      <c r="Q122" s="51"/>
      <c r="R122" s="51"/>
      <c r="S122" s="51"/>
    </row>
    <row r="123" spans="1:20" ht="14.25" customHeight="1" x14ac:dyDescent="0.25">
      <c r="A123" s="50" t="s">
        <v>217</v>
      </c>
      <c r="B123" s="78"/>
      <c r="C123" s="12"/>
      <c r="D123" s="12"/>
      <c r="E123" s="12"/>
      <c r="F123" s="12"/>
      <c r="G123" s="51"/>
      <c r="H123" s="51"/>
      <c r="I123" s="51"/>
      <c r="J123" s="51"/>
      <c r="K123" s="51"/>
      <c r="L123" s="51"/>
      <c r="M123" s="51"/>
      <c r="N123" s="51"/>
      <c r="O123" s="51"/>
      <c r="P123" s="51"/>
      <c r="Q123" s="51"/>
      <c r="R123" s="51"/>
      <c r="S123" s="51"/>
      <c r="T123" s="51"/>
    </row>
    <row r="124" spans="1:20" ht="14.25" customHeight="1" x14ac:dyDescent="0.25">
      <c r="A124" s="50" t="s">
        <v>218</v>
      </c>
      <c r="B124" s="78"/>
      <c r="C124" s="12"/>
      <c r="D124" s="12"/>
      <c r="E124" s="12"/>
      <c r="F124" s="12"/>
      <c r="G124" s="51"/>
      <c r="H124" s="51"/>
      <c r="I124" s="51"/>
      <c r="J124" s="51"/>
      <c r="K124" s="51"/>
      <c r="L124" s="51"/>
      <c r="M124" s="51"/>
      <c r="N124" s="51"/>
      <c r="O124" s="51"/>
      <c r="P124" s="51"/>
      <c r="Q124" s="51"/>
      <c r="R124" s="51"/>
      <c r="S124" s="51"/>
      <c r="T124" s="51"/>
    </row>
    <row r="127" spans="1:20" x14ac:dyDescent="0.25">
      <c r="D127" s="51"/>
      <c r="E127" s="51"/>
      <c r="F127" s="51"/>
      <c r="G127" s="51"/>
      <c r="H127" s="51"/>
      <c r="I127" s="51"/>
      <c r="J127" s="51"/>
      <c r="K127" s="51"/>
      <c r="L127" s="51"/>
      <c r="M127" s="51"/>
      <c r="N127" s="51"/>
      <c r="O127" s="51"/>
      <c r="P127" s="51"/>
      <c r="Q127" s="51"/>
      <c r="R127" s="51"/>
      <c r="S127" s="51"/>
      <c r="T127" s="51"/>
    </row>
  </sheetData>
  <mergeCells count="9">
    <mergeCell ref="A115:T115"/>
    <mergeCell ref="A116:T116"/>
    <mergeCell ref="A117:T117"/>
    <mergeCell ref="A109:T109"/>
    <mergeCell ref="A110:T110"/>
    <mergeCell ref="A111:T111"/>
    <mergeCell ref="A112:T112"/>
    <mergeCell ref="A113:T113"/>
    <mergeCell ref="A114:T114"/>
  </mergeCells>
  <hyperlinks>
    <hyperlink ref="A113:E113" r:id="rId1" display=" www.dft.gov.uk/publications/guidance-for-travel-concession-authorities-on-the-england-national-concessionary-travel-scheme/"/>
    <hyperlink ref="A113:T113" r:id="rId2" display="www.dft.gov.uk/publications/guidance-for-travel-concession-authorities-on-the-england-national-concessionary-travel-scheme/"/>
    <hyperlink ref="A121" r:id="rId3" display="Bus Statistics (http://www.dft.gov.uk/statistics/series/buses/)"/>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95"/>
  <sheetViews>
    <sheetView tabSelected="1" zoomScaleNormal="100" workbookViewId="0">
      <selection activeCell="D10" sqref="D10"/>
    </sheetView>
  </sheetViews>
  <sheetFormatPr defaultColWidth="24.85546875" defaultRowHeight="14.25" x14ac:dyDescent="0.2"/>
  <cols>
    <col min="1" max="1" width="31.140625" style="86" customWidth="1"/>
    <col min="2" max="2" width="58.28515625" style="86" bestFit="1" customWidth="1"/>
    <col min="3" max="3" width="70.42578125" style="86" customWidth="1"/>
    <col min="4" max="4" width="54.42578125" style="86" bestFit="1" customWidth="1"/>
    <col min="5" max="5" width="76.85546875" style="86" customWidth="1"/>
    <col min="6" max="6" width="27.85546875" style="86" bestFit="1" customWidth="1"/>
    <col min="7" max="7" width="38" style="86" bestFit="1" customWidth="1"/>
    <col min="8" max="16384" width="24.85546875" style="86"/>
  </cols>
  <sheetData>
    <row r="1" spans="1:7" ht="20.25" x14ac:dyDescent="0.25">
      <c r="A1" s="85" t="s">
        <v>171</v>
      </c>
      <c r="B1" s="90" t="s">
        <v>524</v>
      </c>
    </row>
    <row r="2" spans="1:7" x14ac:dyDescent="0.2">
      <c r="A2" s="85" t="s">
        <v>113</v>
      </c>
    </row>
    <row r="3" spans="1:7" x14ac:dyDescent="0.2">
      <c r="A3" s="85" t="s">
        <v>45</v>
      </c>
    </row>
    <row r="4" spans="1:7" x14ac:dyDescent="0.2">
      <c r="A4" s="85" t="s">
        <v>47</v>
      </c>
    </row>
    <row r="5" spans="1:7" x14ac:dyDescent="0.2">
      <c r="A5" s="85" t="s">
        <v>177</v>
      </c>
    </row>
    <row r="6" spans="1:7" x14ac:dyDescent="0.2">
      <c r="A6" s="85" t="s">
        <v>49</v>
      </c>
    </row>
    <row r="7" spans="1:7" x14ac:dyDescent="0.2">
      <c r="A7" s="85" t="s">
        <v>179</v>
      </c>
      <c r="B7" s="86" t="s">
        <v>513</v>
      </c>
    </row>
    <row r="8" spans="1:7" x14ac:dyDescent="0.2">
      <c r="A8" s="85" t="s">
        <v>27</v>
      </c>
    </row>
    <row r="9" spans="1:7" x14ac:dyDescent="0.2">
      <c r="A9" s="85" t="s">
        <v>61</v>
      </c>
      <c r="B9" s="86" t="s">
        <v>512</v>
      </c>
    </row>
    <row r="10" spans="1:7" ht="70.5" customHeight="1" x14ac:dyDescent="0.2">
      <c r="A10" s="85" t="s">
        <v>139</v>
      </c>
      <c r="B10" s="91" t="s">
        <v>171</v>
      </c>
      <c r="C10" s="92" t="s">
        <v>514</v>
      </c>
      <c r="D10" s="93" t="s">
        <v>516</v>
      </c>
      <c r="E10" s="94" t="str">
        <f>IF(A75=D10,IF(D13="No","Does the bus operator provide a commercial concession?",""),IF(D10=A82,IF(D13="No","","of which:"),""))</f>
        <v/>
      </c>
      <c r="F10" s="92" t="str">
        <f>IF(D13="No","",IF(D10=A82,A87,""))</f>
        <v/>
      </c>
      <c r="G10" s="92" t="str">
        <f>IF(D13="No","",IF(D10=A82,A88,""))</f>
        <v/>
      </c>
    </row>
    <row r="11" spans="1:7" x14ac:dyDescent="0.2">
      <c r="A11" s="85" t="s">
        <v>141</v>
      </c>
    </row>
    <row r="12" spans="1:7" x14ac:dyDescent="0.2">
      <c r="A12" s="85" t="s">
        <v>95</v>
      </c>
    </row>
    <row r="13" spans="1:7" x14ac:dyDescent="0.2">
      <c r="A13" s="85" t="s">
        <v>143</v>
      </c>
      <c r="D13" s="86" t="str">
        <f>VLOOKUP(B10,'concessionary 201314'!B8:T96,VLOOKUP(front!D10,front!A70:B83,2,FALSE),FALSE)</f>
        <v>No</v>
      </c>
      <c r="E13" s="86" t="str">
        <f>IF(A75=D10,IF(D13="No",VLOOKUP(B10,'young people 201314'!B10:E98,4,FALSE),""),"")</f>
        <v/>
      </c>
      <c r="F13" s="86" t="str">
        <f>IF(D13="No","",IF(D10=A82,VLOOKUP(B10,'concessionary 201314'!B8:T96,17,FALSE),""))</f>
        <v/>
      </c>
      <c r="G13" s="86" t="str">
        <f>IF(D13="No","",IF(D10=A82,VLOOKUP(B10,'concessionary 201314'!B8:T96,18,FALSE),""))</f>
        <v/>
      </c>
    </row>
    <row r="14" spans="1:7" x14ac:dyDescent="0.2">
      <c r="A14" s="85" t="s">
        <v>85</v>
      </c>
    </row>
    <row r="15" spans="1:7" x14ac:dyDescent="0.2">
      <c r="A15" s="85" t="s">
        <v>123</v>
      </c>
    </row>
    <row r="16" spans="1:7" x14ac:dyDescent="0.2">
      <c r="A16" s="85" t="s">
        <v>67</v>
      </c>
      <c r="D16" s="92" t="str">
        <f>VLOOKUP(D13,'concessionary 201314'!B102:T104,VLOOKUP(front!D10,front!A70:B83,2,FALSE),FALSE)&amp;" out of "&amp;VLOOKUP("Total",'concessionary 201314'!B102:T104,VLOOKUP(front!D10,front!A70:B83,2,FALSE),FALSE)&amp;" TCAs answered "&amp;front!D13&amp;" for this question"</f>
        <v>87 out of 88 TCAs answered No for this question</v>
      </c>
    </row>
    <row r="17" spans="1:1" x14ac:dyDescent="0.2">
      <c r="A17" s="85" t="s">
        <v>187</v>
      </c>
    </row>
    <row r="18" spans="1:1" ht="3" customHeight="1" x14ac:dyDescent="0.2">
      <c r="A18" s="85" t="s">
        <v>69</v>
      </c>
    </row>
    <row r="19" spans="1:1" ht="3" customHeight="1" x14ac:dyDescent="0.2">
      <c r="A19" s="85" t="s">
        <v>33</v>
      </c>
    </row>
    <row r="20" spans="1:1" ht="3" customHeight="1" x14ac:dyDescent="0.2">
      <c r="A20" s="85" t="s">
        <v>151</v>
      </c>
    </row>
    <row r="21" spans="1:1" ht="3" customHeight="1" x14ac:dyDescent="0.2">
      <c r="A21" s="85" t="s">
        <v>93</v>
      </c>
    </row>
    <row r="22" spans="1:1" ht="3" customHeight="1" x14ac:dyDescent="0.2">
      <c r="A22" s="87" t="s">
        <v>97</v>
      </c>
    </row>
    <row r="23" spans="1:1" ht="3" customHeight="1" x14ac:dyDescent="0.2">
      <c r="A23" s="87" t="s">
        <v>193</v>
      </c>
    </row>
    <row r="24" spans="1:1" ht="3" customHeight="1" x14ac:dyDescent="0.2">
      <c r="A24" s="87" t="s">
        <v>129</v>
      </c>
    </row>
    <row r="25" spans="1:1" ht="3" customHeight="1" x14ac:dyDescent="0.2">
      <c r="A25" s="87" t="s">
        <v>201</v>
      </c>
    </row>
    <row r="26" spans="1:1" ht="3" customHeight="1" x14ac:dyDescent="0.2">
      <c r="A26" s="87"/>
    </row>
    <row r="27" spans="1:1" ht="3" customHeight="1" x14ac:dyDescent="0.2">
      <c r="A27" s="87"/>
    </row>
    <row r="28" spans="1:1" ht="3" customHeight="1" x14ac:dyDescent="0.2"/>
    <row r="29" spans="1:1" ht="3" customHeight="1" x14ac:dyDescent="0.2"/>
    <row r="30" spans="1:1" ht="3" customHeight="1" x14ac:dyDescent="0.2"/>
    <row r="31" spans="1:1" ht="3" customHeight="1" x14ac:dyDescent="0.2"/>
    <row r="32" spans="1:1" ht="3" customHeight="1" x14ac:dyDescent="0.2"/>
    <row r="33" spans="1:1" ht="3" customHeight="1" x14ac:dyDescent="0.2"/>
    <row r="34" spans="1:1" ht="3" customHeight="1" x14ac:dyDescent="0.2"/>
    <row r="35" spans="1:1" ht="3" customHeight="1" x14ac:dyDescent="0.2"/>
    <row r="36" spans="1:1" ht="3" customHeight="1" x14ac:dyDescent="0.2"/>
    <row r="37" spans="1:1" ht="3" customHeight="1" x14ac:dyDescent="0.2"/>
    <row r="39" spans="1:1" s="89" customFormat="1" ht="12" x14ac:dyDescent="0.2">
      <c r="A39" s="89" t="s">
        <v>202</v>
      </c>
    </row>
    <row r="40" spans="1:1" s="89" customFormat="1" ht="12" x14ac:dyDescent="0.2">
      <c r="A40" s="89" t="s">
        <v>203</v>
      </c>
    </row>
    <row r="41" spans="1:1" s="89" customFormat="1" ht="12" x14ac:dyDescent="0.2">
      <c r="A41" s="89" t="s">
        <v>204</v>
      </c>
    </row>
    <row r="42" spans="1:1" s="89" customFormat="1" ht="12" x14ac:dyDescent="0.2">
      <c r="A42" s="89" t="s">
        <v>205</v>
      </c>
    </row>
    <row r="43" spans="1:1" s="89" customFormat="1" ht="12" x14ac:dyDescent="0.2">
      <c r="A43" s="89" t="s">
        <v>206</v>
      </c>
    </row>
    <row r="44" spans="1:1" s="89" customFormat="1" ht="12" x14ac:dyDescent="0.2">
      <c r="A44" s="89" t="s">
        <v>517</v>
      </c>
    </row>
    <row r="45" spans="1:1" s="89" customFormat="1" ht="12" x14ac:dyDescent="0.2">
      <c r="A45" s="89" t="s">
        <v>208</v>
      </c>
    </row>
    <row r="46" spans="1:1" s="89" customFormat="1" ht="12" x14ac:dyDescent="0.2">
      <c r="A46" s="89" t="s">
        <v>209</v>
      </c>
    </row>
    <row r="47" spans="1:1" s="89" customFormat="1" ht="12" x14ac:dyDescent="0.2">
      <c r="A47" s="88" t="s">
        <v>210</v>
      </c>
    </row>
    <row r="48" spans="1:1" s="89" customFormat="1" ht="12" x14ac:dyDescent="0.2">
      <c r="A48" s="88"/>
    </row>
    <row r="49" spans="1:3" s="89" customFormat="1" ht="12" x14ac:dyDescent="0.2">
      <c r="A49" s="88" t="s">
        <v>211</v>
      </c>
    </row>
    <row r="50" spans="1:3" x14ac:dyDescent="0.2">
      <c r="A50" s="88"/>
    </row>
    <row r="51" spans="1:3" s="95" customFormat="1" ht="11.25" x14ac:dyDescent="0.2">
      <c r="A51" s="95" t="s">
        <v>212</v>
      </c>
    </row>
    <row r="52" spans="1:3" s="95" customFormat="1" ht="11.25" x14ac:dyDescent="0.2">
      <c r="A52" s="95" t="s">
        <v>213</v>
      </c>
    </row>
    <row r="53" spans="1:3" s="95" customFormat="1" ht="11.25" x14ac:dyDescent="0.2">
      <c r="A53" s="96" t="s">
        <v>214</v>
      </c>
    </row>
    <row r="54" spans="1:3" s="95" customFormat="1" ht="11.25" x14ac:dyDescent="0.2">
      <c r="A54" s="95" t="s">
        <v>215</v>
      </c>
    </row>
    <row r="55" spans="1:3" s="95" customFormat="1" ht="11.25" x14ac:dyDescent="0.2">
      <c r="A55" s="96" t="s">
        <v>216</v>
      </c>
    </row>
    <row r="56" spans="1:3" s="95" customFormat="1" ht="11.25" x14ac:dyDescent="0.2">
      <c r="A56" s="96" t="s">
        <v>217</v>
      </c>
    </row>
    <row r="57" spans="1:3" x14ac:dyDescent="0.2">
      <c r="A57" s="85"/>
    </row>
    <row r="58" spans="1:3" x14ac:dyDescent="0.2">
      <c r="A58" s="85" t="s">
        <v>218</v>
      </c>
    </row>
    <row r="59" spans="1:3" x14ac:dyDescent="0.2">
      <c r="A59" s="85"/>
    </row>
    <row r="60" spans="1:3" x14ac:dyDescent="0.2">
      <c r="A60" s="85"/>
    </row>
    <row r="61" spans="1:3" x14ac:dyDescent="0.2">
      <c r="A61" s="85"/>
    </row>
    <row r="62" spans="1:3" x14ac:dyDescent="0.2">
      <c r="A62" s="85"/>
    </row>
    <row r="63" spans="1:3" x14ac:dyDescent="0.2">
      <c r="A63" s="85"/>
      <c r="B63" s="87"/>
      <c r="C63" s="87"/>
    </row>
    <row r="64" spans="1:3" x14ac:dyDescent="0.2">
      <c r="A64" s="85"/>
      <c r="B64" s="87"/>
      <c r="C64" s="87"/>
    </row>
    <row r="65" spans="1:3" x14ac:dyDescent="0.2">
      <c r="A65" s="85"/>
      <c r="B65" s="87"/>
      <c r="C65" s="87"/>
    </row>
    <row r="66" spans="1:3" x14ac:dyDescent="0.2">
      <c r="A66" s="85"/>
      <c r="B66" s="87"/>
      <c r="C66" s="87"/>
    </row>
    <row r="67" spans="1:3" x14ac:dyDescent="0.2">
      <c r="A67" s="85"/>
      <c r="B67" s="87"/>
      <c r="C67" s="87"/>
    </row>
    <row r="68" spans="1:3" x14ac:dyDescent="0.2">
      <c r="A68" s="85"/>
      <c r="B68" s="85"/>
      <c r="C68" s="85"/>
    </row>
    <row r="69" spans="1:3" x14ac:dyDescent="0.2">
      <c r="A69" s="85"/>
      <c r="B69" s="85"/>
      <c r="C69" s="85"/>
    </row>
    <row r="70" spans="1:3" ht="17.25" x14ac:dyDescent="0.2">
      <c r="A70" s="85" t="s">
        <v>518</v>
      </c>
      <c r="B70" s="85">
        <v>3</v>
      </c>
      <c r="C70" s="85"/>
    </row>
    <row r="71" spans="1:3" ht="17.25" x14ac:dyDescent="0.2">
      <c r="A71" s="85" t="s">
        <v>519</v>
      </c>
      <c r="B71" s="85">
        <v>4</v>
      </c>
      <c r="C71" s="85"/>
    </row>
    <row r="72" spans="1:3" ht="17.25" x14ac:dyDescent="0.2">
      <c r="A72" s="85" t="s">
        <v>520</v>
      </c>
      <c r="B72" s="85">
        <v>5</v>
      </c>
      <c r="C72" s="85"/>
    </row>
    <row r="73" spans="1:3" x14ac:dyDescent="0.2">
      <c r="A73" s="85" t="s">
        <v>5</v>
      </c>
      <c r="B73" s="85">
        <v>6</v>
      </c>
      <c r="C73" s="85"/>
    </row>
    <row r="74" spans="1:3" x14ac:dyDescent="0.2">
      <c r="A74" s="85" t="s">
        <v>6</v>
      </c>
      <c r="B74" s="85">
        <v>7</v>
      </c>
      <c r="C74" s="85"/>
    </row>
    <row r="75" spans="1:3" ht="17.25" x14ac:dyDescent="0.2">
      <c r="A75" s="85" t="s">
        <v>521</v>
      </c>
      <c r="B75" s="85">
        <v>8</v>
      </c>
      <c r="C75" s="85"/>
    </row>
    <row r="76" spans="1:3" x14ac:dyDescent="0.2">
      <c r="A76" s="85" t="s">
        <v>8</v>
      </c>
      <c r="B76" s="85">
        <v>9</v>
      </c>
      <c r="C76" s="85"/>
    </row>
    <row r="77" spans="1:3" x14ac:dyDescent="0.2">
      <c r="A77" s="85" t="s">
        <v>9</v>
      </c>
      <c r="B77" s="85">
        <v>10</v>
      </c>
      <c r="C77" s="85"/>
    </row>
    <row r="78" spans="1:3" x14ac:dyDescent="0.2">
      <c r="A78" s="85" t="s">
        <v>10</v>
      </c>
      <c r="B78" s="85">
        <v>11</v>
      </c>
      <c r="C78" s="85"/>
    </row>
    <row r="79" spans="1:3" x14ac:dyDescent="0.2">
      <c r="A79" s="85" t="s">
        <v>11</v>
      </c>
      <c r="B79" s="85">
        <v>12</v>
      </c>
      <c r="C79" s="85"/>
    </row>
    <row r="80" spans="1:3" x14ac:dyDescent="0.2">
      <c r="A80" s="85" t="s">
        <v>12</v>
      </c>
      <c r="B80" s="85">
        <v>13</v>
      </c>
      <c r="C80" s="85"/>
    </row>
    <row r="81" spans="1:3" x14ac:dyDescent="0.2">
      <c r="A81" s="85" t="s">
        <v>13</v>
      </c>
      <c r="B81" s="85">
        <v>14</v>
      </c>
      <c r="C81" s="85"/>
    </row>
    <row r="82" spans="1:3" ht="17.25" x14ac:dyDescent="0.2">
      <c r="A82" s="85" t="s">
        <v>522</v>
      </c>
      <c r="B82" s="85">
        <v>15</v>
      </c>
      <c r="C82" s="85"/>
    </row>
    <row r="83" spans="1:3" ht="17.25" x14ac:dyDescent="0.2">
      <c r="A83" s="85" t="s">
        <v>523</v>
      </c>
      <c r="B83" s="85">
        <v>19</v>
      </c>
      <c r="C83" s="85"/>
    </row>
    <row r="84" spans="1:3" x14ac:dyDescent="0.2">
      <c r="A84" s="85"/>
      <c r="B84" s="85"/>
      <c r="C84" s="85"/>
    </row>
    <row r="85" spans="1:3" x14ac:dyDescent="0.2">
      <c r="A85" s="85"/>
      <c r="B85" s="85"/>
      <c r="C85" s="85"/>
    </row>
    <row r="86" spans="1:3" x14ac:dyDescent="0.2">
      <c r="A86" s="85"/>
      <c r="B86" s="85"/>
      <c r="C86" s="85"/>
    </row>
    <row r="87" spans="1:3" x14ac:dyDescent="0.2">
      <c r="A87" s="85" t="s">
        <v>16</v>
      </c>
      <c r="B87" s="85">
        <v>17</v>
      </c>
      <c r="C87" s="85"/>
    </row>
    <row r="88" spans="1:3" x14ac:dyDescent="0.2">
      <c r="A88" s="85" t="s">
        <v>17</v>
      </c>
      <c r="B88" s="85">
        <v>18</v>
      </c>
      <c r="C88" s="85"/>
    </row>
    <row r="89" spans="1:3" x14ac:dyDescent="0.2">
      <c r="A89" s="85"/>
      <c r="B89" s="85"/>
      <c r="C89" s="85"/>
    </row>
    <row r="90" spans="1:3" x14ac:dyDescent="0.2">
      <c r="A90" s="85"/>
      <c r="B90" s="85"/>
      <c r="C90" s="85"/>
    </row>
    <row r="91" spans="1:3" x14ac:dyDescent="0.2">
      <c r="A91" s="85"/>
      <c r="B91" s="85"/>
      <c r="C91" s="85"/>
    </row>
    <row r="92" spans="1:3" x14ac:dyDescent="0.2">
      <c r="A92" s="85"/>
      <c r="B92" s="85"/>
      <c r="C92" s="85"/>
    </row>
    <row r="93" spans="1:3" x14ac:dyDescent="0.2">
      <c r="A93" s="85"/>
      <c r="B93" s="85"/>
      <c r="C93" s="85"/>
    </row>
    <row r="94" spans="1:3" x14ac:dyDescent="0.2">
      <c r="A94" s="85"/>
      <c r="B94" s="85"/>
      <c r="C94" s="85"/>
    </row>
    <row r="95" spans="1:3" x14ac:dyDescent="0.2">
      <c r="A95" s="87"/>
      <c r="B95" s="87"/>
      <c r="C95" s="87"/>
    </row>
  </sheetData>
  <sheetProtection password="CE46" sheet="1" objects="1" scenarios="1"/>
  <protectedRanges>
    <protectedRange sqref="D10" name="Range2"/>
    <protectedRange sqref="B10" name="Range1"/>
  </protectedRanges>
  <sortState ref="A1:A183">
    <sortCondition ref="A1:A183"/>
  </sortState>
  <dataValidations count="2">
    <dataValidation type="list" allowBlank="1" showInputMessage="1" showErrorMessage="1" sqref="B10">
      <formula1>$A$1:$A$25</formula1>
    </dataValidation>
    <dataValidation type="list" allowBlank="1" showInputMessage="1" showErrorMessage="1" sqref="D10">
      <formula1>$A$70:$A$83</formula1>
    </dataValidation>
  </dataValidation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front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Worth</dc:creator>
  <cp:lastModifiedBy>Ricky</cp:lastModifiedBy>
  <dcterms:created xsi:type="dcterms:W3CDTF">2013-10-01T10:55:30Z</dcterms:created>
  <dcterms:modified xsi:type="dcterms:W3CDTF">2013-10-03T14:55:49Z</dcterms:modified>
</cp:coreProperties>
</file>